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DNS/DNS Nábytok/Výzva č. 60 - tereza/Výzva č. 64/"/>
    </mc:Choice>
  </mc:AlternateContent>
  <xr:revisionPtr revIDLastSave="341" documentId="8_{259C7F9D-DE35-431E-ABDE-563E064CB062}" xr6:coauthVersionLast="47" xr6:coauthVersionMax="47" xr10:uidLastSave="{A6690DBD-DDF3-452C-AD3D-02CCA957AB62}"/>
  <bookViews>
    <workbookView xWindow="-108" yWindow="-108" windowWidth="23256" windowHeight="12456" xr2:uid="{00000000-000D-0000-FFFF-FFFF00000000}"/>
  </bookViews>
  <sheets>
    <sheet name="Sheet1" sheetId="1" r:id="rId1"/>
    <sheet name="Hárok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C84" i="1"/>
  <c r="C108" i="1"/>
  <c r="C45" i="1"/>
  <c r="C352" i="1"/>
  <c r="C335" i="1"/>
  <c r="C317" i="1"/>
  <c r="C297" i="1"/>
  <c r="C276" i="1"/>
  <c r="C253" i="1"/>
  <c r="C235" i="1"/>
  <c r="C213" i="1"/>
  <c r="C192" i="1"/>
  <c r="C171" i="1"/>
  <c r="C150" i="1"/>
  <c r="C129" i="1"/>
  <c r="C63" i="1"/>
  <c r="C25" i="1"/>
  <c r="B15" i="1"/>
  <c r="C379" i="1" s="1"/>
  <c r="C378" i="1" l="1"/>
  <c r="C38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</future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<sst xmlns="http://schemas.openxmlformats.org/spreadsheetml/2006/main" count="616" uniqueCount="173">
  <si>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</si>
  <si>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</si>
  <si>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</si>
  <si>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</si>
  <si>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Ilustračný obrázok 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</si>
  <si>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</si>
  <si>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</si>
  <si>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</si>
  <si>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</si>
  <si>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</si>
  <si>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</si>
  <si>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</si>
  <si>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</si>
  <si>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rozmery: (š/h)</t>
  </si>
  <si>
    <t>mm</t>
  </si>
  <si>
    <t>1400x690</t>
  </si>
  <si>
    <t>2.</t>
  </si>
  <si>
    <t>vrchná doska z laminovanej drevotriesky s hrúbkou</t>
  </si>
  <si>
    <t>3.</t>
  </si>
  <si>
    <t>konštrukcia kovová</t>
  </si>
  <si>
    <t>4.</t>
  </si>
  <si>
    <t>dezén buk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</si>
  <si>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</si>
  <si>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</si>
  <si>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</si>
  <si>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</si>
  <si>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</si>
  <si>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 xml:space="preserve">2. Stolička </t>
  </si>
  <si>
    <t>Materiál: kovová konštrukcia + latkový poťah</t>
  </si>
  <si>
    <t>Celková výška</t>
  </si>
  <si>
    <t>Výška sedadla</t>
  </si>
  <si>
    <t>Hĺbka sedadla</t>
  </si>
  <si>
    <t>5</t>
  </si>
  <si>
    <t>Šírka sedadla</t>
  </si>
  <si>
    <t>6</t>
  </si>
  <si>
    <t>Nosnosť</t>
  </si>
  <si>
    <t>kg</t>
  </si>
  <si>
    <t>3.Stojanový vešiak na odevy</t>
  </si>
  <si>
    <t xml:space="preserve">samostatne stojaci </t>
  </si>
  <si>
    <t xml:space="preserve">kovová konštrukcia </t>
  </si>
  <si>
    <t xml:space="preserve">držiaky </t>
  </si>
  <si>
    <t xml:space="preserve">počet </t>
  </si>
  <si>
    <t>4. Kancelársky stôl s kontajnerom</t>
  </si>
  <si>
    <t>rozmery: (š/h/v)</t>
  </si>
  <si>
    <t>materiál konštrukcie Oceľ</t>
  </si>
  <si>
    <t>Kancelárska kontajner rozmery : (š/h/v)</t>
  </si>
  <si>
    <t>5.</t>
  </si>
  <si>
    <t xml:space="preserve">Kancelárska kontajner počet zásuviek </t>
  </si>
  <si>
    <t>6.</t>
  </si>
  <si>
    <t>kontajner na kolieskach</t>
  </si>
  <si>
    <t>5. Kancelárska stolička</t>
  </si>
  <si>
    <t>Typ mechaniky:	synchrónna mechanika</t>
  </si>
  <si>
    <t xml:space="preserve">opierky rúk </t>
  </si>
  <si>
    <t>Farba sedáka: Čierna</t>
  </si>
  <si>
    <t>Materiál sedáka: Tkanina</t>
  </si>
  <si>
    <t>Farba operadla: Čierna</t>
  </si>
  <si>
    <t>7.</t>
  </si>
  <si>
    <t>Materiál operadla: Sieťovina</t>
  </si>
  <si>
    <t>8.</t>
  </si>
  <si>
    <t xml:space="preserve">Bedrová opierka </t>
  </si>
  <si>
    <t>9.</t>
  </si>
  <si>
    <t>Opierka hlavy</t>
  </si>
  <si>
    <t>6. Kancelárska skriňa</t>
  </si>
  <si>
    <t>Skriňa s dvojkrídlovými dverami</t>
  </si>
  <si>
    <t xml:space="preserve">materiál: drevotriesková laminovaná doska hrúbka </t>
  </si>
  <si>
    <r>
      <t>Farba dverí:</t>
    </r>
    <r>
      <rPr>
        <sz val="11"/>
        <rFont val="Calibri"/>
        <family val="2"/>
        <charset val="238"/>
        <scheme val="minor"/>
      </rPr>
      <t> Šedá</t>
    </r>
  </si>
  <si>
    <r>
      <t>Farba skeletu:</t>
    </r>
    <r>
      <rPr>
        <sz val="11"/>
        <rFont val="Calibri"/>
        <family val="2"/>
        <charset val="238"/>
        <scheme val="minor"/>
      </rPr>
      <t> Šedá</t>
    </r>
  </si>
  <si>
    <t>Počet políc</t>
  </si>
  <si>
    <t>Nosnosť police</t>
  </si>
  <si>
    <t>7. Kancelárska skriňa 1 otvorená polica</t>
  </si>
  <si>
    <t>760/415/1110</t>
  </si>
  <si>
    <t xml:space="preserve">Skriňa s dvojkrídlovými dverami a jednou otvorenou policou </t>
  </si>
  <si>
    <t>8. Kancelárska skriňa bez otvorenej police</t>
  </si>
  <si>
    <t>9. Kancelárska skriňa s posuvnými dverami</t>
  </si>
  <si>
    <t>Skriňa s posuvnými uzamykateľnými dverami</t>
  </si>
  <si>
    <t xml:space="preserve">10. Šatňová skriňa </t>
  </si>
  <si>
    <t xml:space="preserve">dvojdverová skriňa s dvoma sekciami </t>
  </si>
  <si>
    <t>Materiál: plech</t>
  </si>
  <si>
    <r>
      <t>Farba:</t>
    </r>
    <r>
      <rPr>
        <sz val="11"/>
        <rFont val="Calibri"/>
        <family val="2"/>
        <charset val="238"/>
        <scheme val="minor"/>
      </rPr>
      <t> Šedá</t>
    </r>
  </si>
  <si>
    <t xml:space="preserve">Uzamykateľná </t>
  </si>
  <si>
    <t xml:space="preserve">Odkladacia polička </t>
  </si>
  <si>
    <t>počet</t>
  </si>
  <si>
    <t>Tyč s háčikmi na zavesenie oblečenia</t>
  </si>
  <si>
    <t>11. Šatňová skriňa č.1</t>
  </si>
  <si>
    <t>ventilačné otvory</t>
  </si>
  <si>
    <t>Uzamykanie: cylindrický zámok</t>
  </si>
  <si>
    <t>Farba dverí: Modrá</t>
  </si>
  <si>
    <t>Farba korpusu: Šedá / Biela</t>
  </si>
  <si>
    <t>Počet boxov:</t>
  </si>
  <si>
    <t>12. Šatňová lavička</t>
  </si>
  <si>
    <t>rozmery: (d/h/v)</t>
  </si>
  <si>
    <t>1000/280/410</t>
  </si>
  <si>
    <t>Materiál: Drevo a kovové joklové profily</t>
  </si>
  <si>
    <t>Botník: Áno</t>
  </si>
  <si>
    <t>Farba kovovej konštrukcie: Modrá</t>
  </si>
  <si>
    <t>13. Šatňová skriňa č.2</t>
  </si>
  <si>
    <t>dvojdverová skriňa s dvoma sekciami</t>
  </si>
  <si>
    <t>Materiál: plech/ oceľ</t>
  </si>
  <si>
    <r>
      <t>Farba korpusu:</t>
    </r>
    <r>
      <rPr>
        <sz val="11"/>
        <rFont val="Calibri"/>
        <family val="2"/>
        <charset val="238"/>
        <scheme val="minor"/>
      </rPr>
      <t> Šedá</t>
    </r>
  </si>
  <si>
    <t>Uzamykanie: cylindrický zámok s min. 2 kľúčmi</t>
  </si>
  <si>
    <t>Odkladacia polička v jednej sekcii</t>
  </si>
  <si>
    <t>14. Set školskej lavice a 2 stoličiek</t>
  </si>
  <si>
    <t>Pracovná doska  rozmery: (š/h)</t>
  </si>
  <si>
    <t>1300/500</t>
  </si>
  <si>
    <t>kovová konštrukcia,</t>
  </si>
  <si>
    <t>plastové koncovky na nohy</t>
  </si>
  <si>
    <t xml:space="preserve">Pracovná doska drevotrieska </t>
  </si>
  <si>
    <t>Farebnosť dosky+ stoličky buk</t>
  </si>
  <si>
    <t xml:space="preserve">Stolovateľná stoličky </t>
  </si>
  <si>
    <t>Farebnosť dosky buk</t>
  </si>
  <si>
    <t xml:space="preserve">Požadovaný počet kusov: ( 1 lavica a 2 stoličky) </t>
  </si>
  <si>
    <t>15. Učiteľská katedra</t>
  </si>
  <si>
    <t>1300/650/760</t>
  </si>
  <si>
    <t>pracovná doska s lamitovanej drevotriesky s hrúbkou</t>
  </si>
  <si>
    <t xml:space="preserve">Zásuvky </t>
  </si>
  <si>
    <t>Hrany dosky stola sú chránené ABS hranou.</t>
  </si>
  <si>
    <t>16. Stolička čalúnená</t>
  </si>
  <si>
    <t>Sedák a opierka sú vyrobené z tvarovanej preglejky, čalúnenej oteruvzdornou látkou.</t>
  </si>
  <si>
    <t xml:space="preserve">Stohovateľné </t>
  </si>
  <si>
    <t>Nohy stoličky sú ukončené plastovými koncovkami, ktoré tlmia hluk a nepoškodzujú podlahu.</t>
  </si>
  <si>
    <t>17. Nástenka korková</t>
  </si>
  <si>
    <t>rozmery: (š/v)</t>
  </si>
  <si>
    <t>1200/900</t>
  </si>
  <si>
    <t>1300/1000</t>
  </si>
  <si>
    <t>hliníkový rám </t>
  </si>
  <si>
    <t>odolný povrch z prírodného korku</t>
  </si>
  <si>
    <t>18. Biela školska tabula</t>
  </si>
  <si>
    <t>1500/1000</t>
  </si>
  <si>
    <t>1500/1200</t>
  </si>
  <si>
    <t xml:space="preserve">magnetický povrch </t>
  </si>
  <si>
    <t xml:space="preserve">keramický povrch </t>
  </si>
  <si>
    <t>Uchádzač: **</t>
  </si>
  <si>
    <t>je platcom DPH</t>
  </si>
  <si>
    <t>nie je platcom DPH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</si>
  <si>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</si>
  <si>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</si>
  <si>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</si>
  <si>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</si>
  <si>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</si>
  <si>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</si>
  <si>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</si>
  <si>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1.Skladací konferenčný stôl</t>
  </si>
  <si>
    <t xml:space="preserve">2.stolička </t>
  </si>
  <si>
    <t>4. Kancelársky stôl</t>
  </si>
  <si>
    <t>1350/550</t>
  </si>
  <si>
    <t>1350/700/800</t>
  </si>
  <si>
    <t xml:space="preserve">Odkladací priestor stola je riešený vysúvateľnou zásuvkou šírky </t>
  </si>
  <si>
    <t xml:space="preserve">4. </t>
  </si>
  <si>
    <t>Veľkosť stoličky 6</t>
  </si>
  <si>
    <t>1500x800</t>
  </si>
  <si>
    <t>1700/900/850</t>
  </si>
  <si>
    <t>1600/800/700</t>
  </si>
  <si>
    <t>760/415/1700</t>
  </si>
  <si>
    <t>950/500/1800</t>
  </si>
  <si>
    <t>850/500/1300</t>
  </si>
  <si>
    <t>1250/500/1400</t>
  </si>
  <si>
    <t>1200/400/1300</t>
  </si>
  <si>
    <t>900/600/1850</t>
  </si>
  <si>
    <t>750/500/1740</t>
  </si>
  <si>
    <t>900/400/1800</t>
  </si>
  <si>
    <t>1000/500/1900</t>
  </si>
  <si>
    <t>600/400/1740</t>
  </si>
  <si>
    <t>700/550/1850</t>
  </si>
  <si>
    <t>620/500/650</t>
  </si>
  <si>
    <t>600/400/550</t>
  </si>
  <si>
    <t xml:space="preserve">Kontaktná osoba uchádzača: </t>
  </si>
  <si>
    <t>Uchádzač (názov, adresa, IČO):</t>
  </si>
  <si>
    <t>Verejný obstarávateľ  upozorňuje uchádzačov, že za zrejmú chybu v písaní a počítaní nebude považovať situácie, keď uchádzač vo svojej ponuke uvedie takú hodnotu parametra, ktorá nebude spĺňať požiadavky verejného obstarávateľa uvedené v súťažných podkladoch.</t>
  </si>
  <si>
    <t xml:space="preserve">Upozornenie: </t>
  </si>
  <si>
    <t xml:space="preserve">Verejný obstarávateľ požaduje v rámci každého predmetu zákazky aj  - dovoz, montáž, inštaláciu (tam kde je to relevantné) a zaškolenie (tam kde je to relevantné). Sumu na uvedené služby zohľadní uchádzač vo svojej celkovej ponukovej cene, nakoľko tieto služby nie sú samostatnou položkou technickej špecifikácie a cenovej kalkulácie. </t>
  </si>
  <si>
    <t>Uchádzačom ponúknuté parametre (uchádzač uvedie ku každej položke/parametru konkrétnu hodnotu/funkcionalitu ponúkaného produktu, t.j. opis vlastností produktu tak, aby bolo možné posúdiť splnenie požiadaviek na daný produkt)</t>
  </si>
  <si>
    <t>SOŠ Hnúšťa_ Šatne a učebne pre žiakov, kancelársky nábytok (školský)_Výzva č. 64</t>
  </si>
  <si>
    <t>1100/350/500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</si>
</sst>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3" fillId="0" borderId="0" xfId="1"/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87"/>
  <sheetViews>
    <sheetView tabSelected="1" zoomScaleNormal="100" workbookViewId="0">
      <selection activeCell="B10" sqref="B10:G10"/>
    </sheetView>
  </sheetViews>
  <sheetFormatPr defaultRowHeight="14.4" x14ac:dyDescent="0.3"/>
  <cols>
    <col min="1" max="1" width="5" customWidth="1"/>
    <col min="2" max="2" width="50.33203125" customWidth="1"/>
    <col min="3" max="3" width="13.6640625" customWidth="1"/>
    <col min="4" max="4" width="15.5546875" customWidth="1"/>
    <col min="5" max="5" width="16.33203125" customWidth="1"/>
    <col min="6" max="6" width="61.5546875" customWidth="1"/>
    <col min="7" max="7" width="31.44140625" customWidth="1"/>
    <col min="8" max="8" width="23.5546875" customWidth="1"/>
  </cols>
  <sheetData>
    <row r="3" spans="1:8" ht="28.8" x14ac:dyDescent="0.55000000000000004">
      <c r="C3" s="10" t="s">
        <v>0</v>
      </c>
    </row>
    <row r="5" spans="1:8" ht="15" customHeight="1" x14ac:dyDescent="0.3">
      <c r="B5" s="11" t="s">
        <v>1</v>
      </c>
      <c r="C5" s="54" t="s">
        <v>171</v>
      </c>
      <c r="D5" s="54"/>
      <c r="E5" s="54"/>
      <c r="F5" s="54"/>
      <c r="G5" s="54"/>
      <c r="H5" s="54"/>
    </row>
    <row r="6" spans="1:8" x14ac:dyDescent="0.3">
      <c r="B6" s="11" t="s">
        <v>166</v>
      </c>
      <c r="C6" s="55"/>
      <c r="D6" s="55"/>
      <c r="E6" s="55"/>
      <c r="F6" s="55"/>
      <c r="G6" s="55"/>
      <c r="H6" s="55"/>
    </row>
    <row r="7" spans="1:8" x14ac:dyDescent="0.3">
      <c r="B7" s="11" t="s">
        <v>165</v>
      </c>
      <c r="C7" s="55"/>
      <c r="D7" s="55"/>
      <c r="E7" s="55"/>
      <c r="F7" s="55"/>
      <c r="G7" s="55"/>
      <c r="H7" s="55"/>
    </row>
    <row r="8" spans="1:8" x14ac:dyDescent="0.3">
      <c r="B8" s="12"/>
      <c r="C8" s="13"/>
      <c r="D8" s="13"/>
      <c r="E8" s="13"/>
      <c r="F8" s="13"/>
      <c r="G8" s="13"/>
    </row>
    <row r="9" spans="1:8" x14ac:dyDescent="0.3">
      <c r="B9" s="12" t="s">
        <v>168</v>
      </c>
      <c r="C9" s="13"/>
      <c r="D9" s="13"/>
      <c r="E9" s="13"/>
      <c r="F9" s="13"/>
      <c r="G9" s="13"/>
    </row>
    <row r="10" spans="1:8" ht="32.25" customHeight="1" x14ac:dyDescent="0.3">
      <c r="B10" s="53" t="s">
        <v>169</v>
      </c>
      <c r="C10" s="53"/>
      <c r="D10" s="53"/>
      <c r="E10" s="53"/>
      <c r="F10" s="53"/>
      <c r="G10" s="53"/>
    </row>
    <row r="11" spans="1:8" ht="36" customHeight="1" x14ac:dyDescent="0.3">
      <c r="B11" s="53" t="s">
        <v>167</v>
      </c>
      <c r="C11" s="53"/>
      <c r="D11" s="53"/>
      <c r="E11" s="53"/>
      <c r="F11" s="53"/>
      <c r="G11" s="53"/>
    </row>
    <row r="12" spans="1:8" x14ac:dyDescent="0.3">
      <c r="B12" s="12"/>
    </row>
    <row r="13" spans="1:8" x14ac:dyDescent="0.3">
      <c r="B13" s="12"/>
    </row>
    <row r="14" spans="1:8" x14ac:dyDescent="0.3">
      <c r="G14" s="49" t="s">
        <v>2</v>
      </c>
    </row>
    <row r="15" spans="1:8" x14ac:dyDescent="0.3">
      <c r="B15" s="12" t="str">
        <f>Hárok1!A1</f>
        <v>1.Skladací konferenčný stôl</v>
      </c>
      <c r="G15" s="50"/>
      <c r="H15" s="24" t="s">
        <v>4</v>
      </c>
    </row>
    <row r="16" spans="1:8" x14ac:dyDescent="0.3">
      <c r="A16" s="33" t="s">
        <v>5</v>
      </c>
      <c r="B16" s="33" t="s">
        <v>6</v>
      </c>
      <c r="C16" s="46" t="s">
        <v>7</v>
      </c>
      <c r="D16" s="2"/>
      <c r="E16" s="2" t="s">
        <v>8</v>
      </c>
      <c r="F16" s="3"/>
      <c r="G16" s="40" t="s">
        <v>170</v>
      </c>
      <c r="H16" s="32" t="e" vm="1">
        <v>#VALUE!</v>
      </c>
    </row>
    <row r="17" spans="1:8" x14ac:dyDescent="0.3">
      <c r="A17" s="45"/>
      <c r="B17" s="45"/>
      <c r="C17" s="47"/>
      <c r="D17" s="33" t="s">
        <v>9</v>
      </c>
      <c r="E17" s="33" t="s">
        <v>10</v>
      </c>
      <c r="F17" s="35" t="s">
        <v>11</v>
      </c>
      <c r="G17" s="41"/>
      <c r="H17" s="32"/>
    </row>
    <row r="18" spans="1:8" x14ac:dyDescent="0.3">
      <c r="A18" s="34"/>
      <c r="B18" s="34"/>
      <c r="C18" s="48"/>
      <c r="D18" s="34"/>
      <c r="E18" s="34"/>
      <c r="F18" s="36"/>
      <c r="G18" s="42"/>
      <c r="H18" s="32"/>
    </row>
    <row r="19" spans="1:8" x14ac:dyDescent="0.3">
      <c r="A19" s="4" t="s">
        <v>12</v>
      </c>
      <c r="B19" s="4" t="s">
        <v>13</v>
      </c>
      <c r="C19" s="5" t="s">
        <v>14</v>
      </c>
      <c r="D19" s="5" t="s">
        <v>15</v>
      </c>
      <c r="E19" s="5" t="s">
        <v>149</v>
      </c>
      <c r="F19" s="6"/>
      <c r="G19" s="4"/>
      <c r="H19" s="32"/>
    </row>
    <row r="20" spans="1:8" x14ac:dyDescent="0.3">
      <c r="A20" s="4" t="s">
        <v>16</v>
      </c>
      <c r="B20" s="4" t="s">
        <v>17</v>
      </c>
      <c r="C20" s="5" t="s">
        <v>14</v>
      </c>
      <c r="D20" s="5">
        <v>18</v>
      </c>
      <c r="E20" s="5">
        <v>25</v>
      </c>
      <c r="F20" s="6"/>
      <c r="G20" s="1"/>
      <c r="H20" s="32"/>
    </row>
    <row r="21" spans="1:8" x14ac:dyDescent="0.3">
      <c r="A21" s="4" t="s">
        <v>18</v>
      </c>
      <c r="B21" s="4" t="s">
        <v>19</v>
      </c>
      <c r="C21" s="5"/>
      <c r="D21" s="5"/>
      <c r="E21" s="5"/>
      <c r="F21" s="6"/>
      <c r="G21" s="4"/>
      <c r="H21" s="32"/>
    </row>
    <row r="22" spans="1:8" x14ac:dyDescent="0.3">
      <c r="A22" s="4" t="s">
        <v>20</v>
      </c>
      <c r="B22" s="4" t="s">
        <v>21</v>
      </c>
      <c r="C22" s="5"/>
      <c r="D22" s="5"/>
      <c r="E22" s="5"/>
      <c r="F22" s="6"/>
      <c r="G22" s="4"/>
      <c r="H22" s="32"/>
    </row>
    <row r="25" spans="1:8" x14ac:dyDescent="0.3">
      <c r="B25" s="7" t="s">
        <v>22</v>
      </c>
      <c r="C25" s="20">
        <f>Hárok1!B1</f>
        <v>5</v>
      </c>
    </row>
    <row r="26" spans="1:8" x14ac:dyDescent="0.3">
      <c r="B26" s="7" t="s">
        <v>23</v>
      </c>
      <c r="C26" s="4"/>
    </row>
    <row r="27" spans="1:8" x14ac:dyDescent="0.3">
      <c r="B27" s="7" t="s">
        <v>24</v>
      </c>
      <c r="C27" s="4"/>
    </row>
    <row r="28" spans="1:8" x14ac:dyDescent="0.3">
      <c r="B28" s="7" t="s">
        <v>25</v>
      </c>
      <c r="C28" s="4"/>
    </row>
    <row r="29" spans="1:8" x14ac:dyDescent="0.3">
      <c r="B29" s="8" t="s">
        <v>26</v>
      </c>
      <c r="C29" s="4"/>
    </row>
    <row r="30" spans="1:8" x14ac:dyDescent="0.3">
      <c r="B30" s="9"/>
    </row>
    <row r="31" spans="1:8" x14ac:dyDescent="0.3">
      <c r="B31" s="9"/>
    </row>
    <row r="32" spans="1:8" x14ac:dyDescent="0.3">
      <c r="G32" s="49" t="s">
        <v>2</v>
      </c>
    </row>
    <row r="33" spans="1:8" x14ac:dyDescent="0.3">
      <c r="B33" s="12" t="s">
        <v>27</v>
      </c>
      <c r="G33" s="50"/>
      <c r="H33" s="24" t="s">
        <v>4</v>
      </c>
    </row>
    <row r="34" spans="1:8" ht="14.4" customHeight="1" x14ac:dyDescent="0.3">
      <c r="A34" s="33" t="s">
        <v>5</v>
      </c>
      <c r="B34" s="33" t="s">
        <v>6</v>
      </c>
      <c r="C34" s="46" t="s">
        <v>7</v>
      </c>
      <c r="D34" s="2"/>
      <c r="E34" s="2" t="s">
        <v>8</v>
      </c>
      <c r="F34" s="3"/>
      <c r="G34" s="40" t="s">
        <v>170</v>
      </c>
      <c r="H34" s="32" t="e" vm="2">
        <v>#VALUE!</v>
      </c>
    </row>
    <row r="35" spans="1:8" x14ac:dyDescent="0.3">
      <c r="A35" s="45"/>
      <c r="B35" s="45"/>
      <c r="C35" s="47"/>
      <c r="D35" s="33" t="s">
        <v>9</v>
      </c>
      <c r="E35" s="33" t="s">
        <v>10</v>
      </c>
      <c r="F35" s="35" t="s">
        <v>11</v>
      </c>
      <c r="G35" s="41"/>
      <c r="H35" s="32"/>
    </row>
    <row r="36" spans="1:8" x14ac:dyDescent="0.3">
      <c r="A36" s="34"/>
      <c r="B36" s="34"/>
      <c r="C36" s="48"/>
      <c r="D36" s="34"/>
      <c r="E36" s="34"/>
      <c r="F36" s="36"/>
      <c r="G36" s="42"/>
      <c r="H36" s="32"/>
    </row>
    <row r="37" spans="1:8" x14ac:dyDescent="0.3">
      <c r="A37" s="4" t="s">
        <v>12</v>
      </c>
      <c r="B37" s="4" t="s">
        <v>28</v>
      </c>
      <c r="C37" s="5"/>
      <c r="D37" s="5"/>
      <c r="E37" s="5"/>
      <c r="F37" s="6"/>
      <c r="G37" s="4"/>
      <c r="H37" s="32"/>
    </row>
    <row r="38" spans="1:8" x14ac:dyDescent="0.3">
      <c r="A38" s="4" t="s">
        <v>16</v>
      </c>
      <c r="B38" s="4" t="s">
        <v>29</v>
      </c>
      <c r="C38" s="5" t="s">
        <v>14</v>
      </c>
      <c r="D38" s="5">
        <v>800</v>
      </c>
      <c r="E38" s="5">
        <v>850</v>
      </c>
      <c r="F38" s="6"/>
      <c r="G38" s="1"/>
      <c r="H38" s="32"/>
    </row>
    <row r="39" spans="1:8" x14ac:dyDescent="0.3">
      <c r="A39" s="4" t="s">
        <v>18</v>
      </c>
      <c r="B39" t="s">
        <v>30</v>
      </c>
      <c r="C39" s="5" t="s">
        <v>14</v>
      </c>
      <c r="D39" s="5">
        <v>450</v>
      </c>
      <c r="E39" s="5">
        <v>500</v>
      </c>
      <c r="F39" s="6"/>
      <c r="G39" s="4"/>
      <c r="H39" s="32"/>
    </row>
    <row r="40" spans="1:8" x14ac:dyDescent="0.3">
      <c r="A40" s="4" t="s">
        <v>20</v>
      </c>
      <c r="B40" s="17" t="s">
        <v>31</v>
      </c>
      <c r="C40" s="5" t="s">
        <v>14</v>
      </c>
      <c r="D40" s="5">
        <v>400</v>
      </c>
      <c r="E40" s="5">
        <v>450</v>
      </c>
      <c r="F40" s="6"/>
      <c r="G40" s="4"/>
      <c r="H40" s="32"/>
    </row>
    <row r="41" spans="1:8" x14ac:dyDescent="0.3">
      <c r="A41" s="4" t="s">
        <v>32</v>
      </c>
      <c r="B41" s="4" t="s">
        <v>33</v>
      </c>
      <c r="C41" s="5" t="s">
        <v>14</v>
      </c>
      <c r="D41" s="5">
        <v>450</v>
      </c>
      <c r="E41" s="5">
        <v>500</v>
      </c>
      <c r="F41" s="6"/>
      <c r="G41" s="4"/>
      <c r="H41" s="32"/>
    </row>
    <row r="42" spans="1:8" x14ac:dyDescent="0.3">
      <c r="A42" s="4" t="s">
        <v>34</v>
      </c>
      <c r="B42" s="17" t="s">
        <v>35</v>
      </c>
      <c r="C42" s="5" t="s">
        <v>36</v>
      </c>
      <c r="D42" s="5">
        <v>120</v>
      </c>
      <c r="E42" s="5"/>
      <c r="F42" s="6"/>
      <c r="G42" s="4"/>
      <c r="H42" s="32"/>
    </row>
    <row r="43" spans="1:8" x14ac:dyDescent="0.3">
      <c r="F43" s="30"/>
    </row>
    <row r="45" spans="1:8" x14ac:dyDescent="0.3">
      <c r="B45" s="7" t="s">
        <v>22</v>
      </c>
      <c r="C45" s="20">
        <f>Hárok1!B2</f>
        <v>20</v>
      </c>
    </row>
    <row r="46" spans="1:8" x14ac:dyDescent="0.3">
      <c r="B46" s="7" t="s">
        <v>23</v>
      </c>
      <c r="C46" s="4"/>
    </row>
    <row r="47" spans="1:8" x14ac:dyDescent="0.3">
      <c r="B47" s="7" t="s">
        <v>24</v>
      </c>
      <c r="C47" s="4"/>
    </row>
    <row r="48" spans="1:8" x14ac:dyDescent="0.3">
      <c r="B48" s="7" t="s">
        <v>25</v>
      </c>
      <c r="C48" s="4"/>
    </row>
    <row r="49" spans="1:8" x14ac:dyDescent="0.3">
      <c r="B49" s="8" t="s">
        <v>26</v>
      </c>
      <c r="C49" s="4"/>
    </row>
    <row r="50" spans="1:8" x14ac:dyDescent="0.3">
      <c r="B50" s="9"/>
    </row>
    <row r="51" spans="1:8" x14ac:dyDescent="0.3">
      <c r="B51" s="9"/>
    </row>
    <row r="52" spans="1:8" x14ac:dyDescent="0.3">
      <c r="G52" s="49" t="s">
        <v>2</v>
      </c>
    </row>
    <row r="53" spans="1:8" x14ac:dyDescent="0.3">
      <c r="B53" t="s">
        <v>37</v>
      </c>
      <c r="G53" s="50"/>
      <c r="H53" s="24" t="s">
        <v>4</v>
      </c>
    </row>
    <row r="54" spans="1:8" ht="14.4" customHeight="1" x14ac:dyDescent="0.3">
      <c r="A54" s="33" t="s">
        <v>5</v>
      </c>
      <c r="B54" s="33" t="s">
        <v>6</v>
      </c>
      <c r="C54" s="46" t="s">
        <v>7</v>
      </c>
      <c r="D54" s="2"/>
      <c r="E54" s="2" t="s">
        <v>8</v>
      </c>
      <c r="F54" s="3"/>
      <c r="G54" s="40" t="s">
        <v>170</v>
      </c>
      <c r="H54" s="32" t="e" vm="3">
        <v>#VALUE!</v>
      </c>
    </row>
    <row r="55" spans="1:8" x14ac:dyDescent="0.3">
      <c r="A55" s="45"/>
      <c r="B55" s="45"/>
      <c r="C55" s="47"/>
      <c r="D55" s="33" t="s">
        <v>9</v>
      </c>
      <c r="E55" s="33" t="s">
        <v>10</v>
      </c>
      <c r="F55" s="35" t="s">
        <v>11</v>
      </c>
      <c r="G55" s="41"/>
      <c r="H55" s="32"/>
    </row>
    <row r="56" spans="1:8" x14ac:dyDescent="0.3">
      <c r="A56" s="34"/>
      <c r="B56" s="34"/>
      <c r="C56" s="48"/>
      <c r="D56" s="34"/>
      <c r="E56" s="34"/>
      <c r="F56" s="36"/>
      <c r="G56" s="42"/>
      <c r="H56" s="32"/>
    </row>
    <row r="57" spans="1:8" x14ac:dyDescent="0.3">
      <c r="A57" s="4" t="s">
        <v>12</v>
      </c>
      <c r="B57" s="4" t="s">
        <v>38</v>
      </c>
      <c r="C57" s="5"/>
      <c r="D57" s="5"/>
      <c r="E57" s="5"/>
      <c r="F57" s="6"/>
      <c r="G57" s="4"/>
      <c r="H57" s="32"/>
    </row>
    <row r="58" spans="1:8" x14ac:dyDescent="0.3">
      <c r="A58" s="4" t="s">
        <v>16</v>
      </c>
      <c r="B58" s="4" t="s">
        <v>39</v>
      </c>
      <c r="C58" s="5"/>
      <c r="D58" s="5"/>
      <c r="E58" s="5"/>
      <c r="F58" s="6"/>
      <c r="G58" s="1"/>
      <c r="H58" s="32"/>
    </row>
    <row r="59" spans="1:8" x14ac:dyDescent="0.3">
      <c r="A59" s="4" t="s">
        <v>18</v>
      </c>
      <c r="B59" s="4" t="s">
        <v>40</v>
      </c>
      <c r="C59" s="5" t="s">
        <v>41</v>
      </c>
      <c r="D59" s="5">
        <v>10</v>
      </c>
      <c r="E59" s="5"/>
      <c r="F59" s="6"/>
      <c r="G59" s="4"/>
      <c r="H59" s="32"/>
    </row>
    <row r="60" spans="1:8" x14ac:dyDescent="0.3">
      <c r="A60" s="4" t="s">
        <v>20</v>
      </c>
      <c r="B60" s="4"/>
      <c r="C60" s="5"/>
      <c r="D60" s="5"/>
      <c r="E60" s="5"/>
      <c r="F60" s="6"/>
      <c r="G60" s="4"/>
      <c r="H60" s="32"/>
    </row>
    <row r="63" spans="1:8" x14ac:dyDescent="0.3">
      <c r="B63" s="7" t="s">
        <v>22</v>
      </c>
      <c r="C63" s="20">
        <f>Hárok1!B3</f>
        <v>2</v>
      </c>
    </row>
    <row r="64" spans="1:8" x14ac:dyDescent="0.3">
      <c r="B64" s="7" t="s">
        <v>23</v>
      </c>
      <c r="C64" s="4"/>
    </row>
    <row r="65" spans="1:8" x14ac:dyDescent="0.3">
      <c r="B65" s="7" t="s">
        <v>24</v>
      </c>
      <c r="C65" s="4"/>
    </row>
    <row r="66" spans="1:8" x14ac:dyDescent="0.3">
      <c r="B66" s="7" t="s">
        <v>25</v>
      </c>
      <c r="C66" s="4"/>
    </row>
    <row r="67" spans="1:8" x14ac:dyDescent="0.3">
      <c r="B67" s="8" t="s">
        <v>26</v>
      </c>
      <c r="C67" s="4"/>
    </row>
    <row r="68" spans="1:8" x14ac:dyDescent="0.3">
      <c r="B68" s="9"/>
    </row>
    <row r="69" spans="1:8" x14ac:dyDescent="0.3">
      <c r="B69" s="9"/>
    </row>
    <row r="70" spans="1:8" x14ac:dyDescent="0.3">
      <c r="B70" s="9"/>
    </row>
    <row r="71" spans="1:8" x14ac:dyDescent="0.3">
      <c r="G71" s="49" t="s">
        <v>2</v>
      </c>
    </row>
    <row r="72" spans="1:8" x14ac:dyDescent="0.3">
      <c r="B72" s="12" t="s">
        <v>42</v>
      </c>
      <c r="G72" s="50"/>
      <c r="H72" s="24" t="s">
        <v>4</v>
      </c>
    </row>
    <row r="73" spans="1:8" ht="14.4" customHeight="1" x14ac:dyDescent="0.3">
      <c r="A73" s="33" t="s">
        <v>5</v>
      </c>
      <c r="B73" s="33" t="s">
        <v>6</v>
      </c>
      <c r="C73" s="46" t="s">
        <v>7</v>
      </c>
      <c r="D73" s="2"/>
      <c r="E73" s="2" t="s">
        <v>8</v>
      </c>
      <c r="F73" s="3"/>
      <c r="G73" s="40" t="s">
        <v>170</v>
      </c>
      <c r="H73" s="32" t="e" vm="4">
        <v>#VALUE!</v>
      </c>
    </row>
    <row r="74" spans="1:8" x14ac:dyDescent="0.3">
      <c r="A74" s="45"/>
      <c r="B74" s="45"/>
      <c r="C74" s="47"/>
      <c r="D74" s="33" t="s">
        <v>9</v>
      </c>
      <c r="E74" s="33" t="s">
        <v>10</v>
      </c>
      <c r="F74" s="35" t="s">
        <v>11</v>
      </c>
      <c r="G74" s="41"/>
      <c r="H74" s="32"/>
    </row>
    <row r="75" spans="1:8" x14ac:dyDescent="0.3">
      <c r="A75" s="34"/>
      <c r="B75" s="34"/>
      <c r="C75" s="48"/>
      <c r="D75" s="34"/>
      <c r="E75" s="34"/>
      <c r="F75" s="36"/>
      <c r="G75" s="42"/>
      <c r="H75" s="32"/>
    </row>
    <row r="76" spans="1:8" x14ac:dyDescent="0.3">
      <c r="A76" s="4" t="s">
        <v>12</v>
      </c>
      <c r="B76" s="4" t="s">
        <v>43</v>
      </c>
      <c r="C76" s="5" t="s">
        <v>14</v>
      </c>
      <c r="D76" s="5" t="s">
        <v>151</v>
      </c>
      <c r="E76" s="5" t="s">
        <v>150</v>
      </c>
      <c r="F76" s="6"/>
      <c r="G76" s="4"/>
      <c r="H76" s="32"/>
    </row>
    <row r="77" spans="1:8" x14ac:dyDescent="0.3">
      <c r="A77" s="4" t="s">
        <v>16</v>
      </c>
      <c r="B77" s="4" t="s">
        <v>17</v>
      </c>
      <c r="C77" s="5" t="s">
        <v>14</v>
      </c>
      <c r="D77" s="5">
        <v>22</v>
      </c>
      <c r="E77" s="5">
        <v>30</v>
      </c>
      <c r="F77" s="6"/>
      <c r="G77" s="1"/>
      <c r="H77" s="32"/>
    </row>
    <row r="78" spans="1:8" x14ac:dyDescent="0.3">
      <c r="A78" s="4" t="s">
        <v>18</v>
      </c>
      <c r="B78" s="4" t="s">
        <v>44</v>
      </c>
      <c r="C78" s="5"/>
      <c r="D78" s="5"/>
      <c r="E78" s="5"/>
      <c r="F78" s="6"/>
      <c r="G78" s="4"/>
      <c r="H78" s="32"/>
    </row>
    <row r="79" spans="1:8" x14ac:dyDescent="0.3">
      <c r="A79" s="4" t="s">
        <v>20</v>
      </c>
      <c r="B79" s="4" t="s">
        <v>45</v>
      </c>
      <c r="C79" s="5" t="s">
        <v>14</v>
      </c>
      <c r="D79" s="5" t="s">
        <v>164</v>
      </c>
      <c r="E79" s="5" t="s">
        <v>163</v>
      </c>
      <c r="F79" s="6"/>
      <c r="G79" s="4"/>
      <c r="H79" s="32"/>
    </row>
    <row r="80" spans="1:8" x14ac:dyDescent="0.3">
      <c r="A80" s="4" t="s">
        <v>46</v>
      </c>
      <c r="B80" s="4" t="s">
        <v>47</v>
      </c>
      <c r="C80" s="5" t="s">
        <v>41</v>
      </c>
      <c r="D80" s="5">
        <v>3</v>
      </c>
      <c r="E80" s="5">
        <v>5</v>
      </c>
      <c r="F80" s="6"/>
      <c r="G80" s="4"/>
      <c r="H80" s="32"/>
    </row>
    <row r="81" spans="1:8" x14ac:dyDescent="0.3">
      <c r="A81" s="4" t="s">
        <v>48</v>
      </c>
      <c r="B81" s="4" t="s">
        <v>49</v>
      </c>
      <c r="C81" s="5"/>
      <c r="D81" s="5"/>
      <c r="E81" s="5"/>
      <c r="F81" s="6"/>
      <c r="G81" s="4"/>
      <c r="H81" s="32"/>
    </row>
    <row r="83" spans="1:8" x14ac:dyDescent="0.3">
      <c r="F83" s="30"/>
    </row>
    <row r="84" spans="1:8" x14ac:dyDescent="0.3">
      <c r="B84" s="7" t="s">
        <v>22</v>
      </c>
      <c r="C84" s="20">
        <f>Hárok1!B5</f>
        <v>12</v>
      </c>
      <c r="F84" s="30"/>
    </row>
    <row r="85" spans="1:8" x14ac:dyDescent="0.3">
      <c r="B85" s="7" t="s">
        <v>23</v>
      </c>
      <c r="C85" s="4"/>
    </row>
    <row r="86" spans="1:8" x14ac:dyDescent="0.3">
      <c r="B86" s="7" t="s">
        <v>24</v>
      </c>
      <c r="C86" s="4"/>
    </row>
    <row r="87" spans="1:8" x14ac:dyDescent="0.3">
      <c r="B87" s="7" t="s">
        <v>25</v>
      </c>
      <c r="C87" s="4"/>
    </row>
    <row r="88" spans="1:8" x14ac:dyDescent="0.3">
      <c r="B88" s="8" t="s">
        <v>26</v>
      </c>
      <c r="C88" s="4"/>
    </row>
    <row r="89" spans="1:8" x14ac:dyDescent="0.3">
      <c r="B89" s="9"/>
    </row>
    <row r="90" spans="1:8" x14ac:dyDescent="0.3">
      <c r="B90" s="9"/>
    </row>
    <row r="91" spans="1:8" x14ac:dyDescent="0.3">
      <c r="G91" s="49" t="s">
        <v>2</v>
      </c>
    </row>
    <row r="92" spans="1:8" x14ac:dyDescent="0.3">
      <c r="B92" s="12" t="s">
        <v>50</v>
      </c>
      <c r="G92" s="50"/>
      <c r="H92" s="24" t="s">
        <v>4</v>
      </c>
    </row>
    <row r="93" spans="1:8" ht="14.4" customHeight="1" x14ac:dyDescent="0.3">
      <c r="A93" s="33" t="s">
        <v>5</v>
      </c>
      <c r="B93" s="33" t="s">
        <v>6</v>
      </c>
      <c r="C93" s="46" t="s">
        <v>7</v>
      </c>
      <c r="D93" s="2"/>
      <c r="E93" s="2" t="s">
        <v>8</v>
      </c>
      <c r="F93" s="3"/>
      <c r="G93" s="40" t="s">
        <v>170</v>
      </c>
      <c r="H93" s="32" t="e" vm="5">
        <v>#VALUE!</v>
      </c>
    </row>
    <row r="94" spans="1:8" x14ac:dyDescent="0.3">
      <c r="A94" s="45"/>
      <c r="B94" s="45"/>
      <c r="C94" s="47"/>
      <c r="D94" s="33" t="s">
        <v>9</v>
      </c>
      <c r="E94" s="33" t="s">
        <v>10</v>
      </c>
      <c r="F94" s="35" t="s">
        <v>11</v>
      </c>
      <c r="G94" s="41"/>
      <c r="H94" s="32"/>
    </row>
    <row r="95" spans="1:8" x14ac:dyDescent="0.3">
      <c r="A95" s="34"/>
      <c r="B95" s="34"/>
      <c r="C95" s="48"/>
      <c r="D95" s="34"/>
      <c r="E95" s="34"/>
      <c r="F95" s="36"/>
      <c r="G95" s="42"/>
      <c r="H95" s="32"/>
    </row>
    <row r="96" spans="1:8" x14ac:dyDescent="0.3">
      <c r="A96" s="4" t="s">
        <v>12</v>
      </c>
      <c r="B96" s="17" t="s">
        <v>51</v>
      </c>
      <c r="C96" s="5"/>
      <c r="D96" s="5"/>
      <c r="E96" s="5"/>
      <c r="F96" s="6"/>
      <c r="G96" s="4"/>
      <c r="H96" s="32"/>
    </row>
    <row r="97" spans="1:8" x14ac:dyDescent="0.3">
      <c r="A97" s="4" t="s">
        <v>16</v>
      </c>
      <c r="B97" s="17" t="s">
        <v>35</v>
      </c>
      <c r="C97" s="5" t="s">
        <v>36</v>
      </c>
      <c r="D97" s="5">
        <v>110</v>
      </c>
      <c r="E97" s="5"/>
      <c r="F97" s="6"/>
      <c r="G97" s="1"/>
      <c r="H97" s="32"/>
    </row>
    <row r="98" spans="1:8" x14ac:dyDescent="0.3">
      <c r="A98" s="4" t="s">
        <v>18</v>
      </c>
      <c r="B98" s="17" t="s">
        <v>52</v>
      </c>
      <c r="C98" s="5"/>
      <c r="D98" s="5"/>
      <c r="E98" s="5"/>
      <c r="F98" s="6"/>
      <c r="G98" s="4"/>
      <c r="H98" s="32"/>
    </row>
    <row r="99" spans="1:8" x14ac:dyDescent="0.3">
      <c r="A99" s="4" t="s">
        <v>20</v>
      </c>
      <c r="B99" s="17" t="s">
        <v>53</v>
      </c>
      <c r="C99" s="5"/>
      <c r="D99" s="5"/>
      <c r="E99" s="5"/>
      <c r="F99" s="6"/>
      <c r="G99" s="4"/>
      <c r="H99" s="32"/>
    </row>
    <row r="100" spans="1:8" x14ac:dyDescent="0.3">
      <c r="A100" s="4" t="s">
        <v>32</v>
      </c>
      <c r="B100" s="17" t="s">
        <v>54</v>
      </c>
      <c r="C100" s="5"/>
      <c r="D100" s="5"/>
      <c r="E100" s="5"/>
      <c r="F100" s="6"/>
      <c r="G100" s="4"/>
      <c r="H100" s="32"/>
    </row>
    <row r="101" spans="1:8" x14ac:dyDescent="0.3">
      <c r="A101" s="4" t="s">
        <v>34</v>
      </c>
      <c r="B101" s="17" t="s">
        <v>55</v>
      </c>
      <c r="C101" s="5"/>
      <c r="D101" s="5"/>
      <c r="E101" s="5"/>
      <c r="F101" s="6"/>
      <c r="G101" s="4"/>
      <c r="H101" s="32"/>
    </row>
    <row r="102" spans="1:8" x14ac:dyDescent="0.3">
      <c r="A102" s="4" t="s">
        <v>56</v>
      </c>
      <c r="B102" s="17" t="s">
        <v>57</v>
      </c>
      <c r="C102" s="5"/>
      <c r="D102" s="5"/>
      <c r="E102" s="5"/>
      <c r="F102" s="6"/>
      <c r="G102" s="4"/>
      <c r="H102" s="32"/>
    </row>
    <row r="103" spans="1:8" x14ac:dyDescent="0.3">
      <c r="A103" s="4" t="s">
        <v>58</v>
      </c>
      <c r="B103" s="17" t="s">
        <v>59</v>
      </c>
      <c r="C103" s="5"/>
      <c r="D103" s="5"/>
      <c r="E103" s="5"/>
      <c r="F103" s="6"/>
      <c r="G103" s="4"/>
      <c r="H103" s="32"/>
    </row>
    <row r="104" spans="1:8" x14ac:dyDescent="0.3">
      <c r="A104" s="4" t="s">
        <v>60</v>
      </c>
      <c r="B104" s="17" t="s">
        <v>61</v>
      </c>
      <c r="C104" s="5"/>
      <c r="D104" s="5"/>
      <c r="E104" s="5"/>
      <c r="F104" s="6"/>
      <c r="G104" s="4"/>
      <c r="H104" s="32"/>
    </row>
    <row r="105" spans="1:8" x14ac:dyDescent="0.3">
      <c r="D105" s="21"/>
      <c r="E105" s="21"/>
      <c r="F105" s="22"/>
    </row>
    <row r="108" spans="1:8" x14ac:dyDescent="0.3">
      <c r="B108" s="7" t="s">
        <v>22</v>
      </c>
      <c r="C108" s="20">
        <f>VLOOKUP(B92,Hárok1!$A$1:$B$19,2,0)</f>
        <v>12</v>
      </c>
    </row>
    <row r="109" spans="1:8" x14ac:dyDescent="0.3">
      <c r="B109" s="7" t="s">
        <v>23</v>
      </c>
      <c r="C109" s="4"/>
    </row>
    <row r="110" spans="1:8" x14ac:dyDescent="0.3">
      <c r="B110" s="7" t="s">
        <v>24</v>
      </c>
      <c r="C110" s="4"/>
    </row>
    <row r="111" spans="1:8" x14ac:dyDescent="0.3">
      <c r="B111" s="7" t="s">
        <v>25</v>
      </c>
      <c r="C111" s="4"/>
    </row>
    <row r="112" spans="1:8" x14ac:dyDescent="0.3">
      <c r="B112" s="8" t="s">
        <v>26</v>
      </c>
      <c r="C112" s="4"/>
    </row>
    <row r="113" spans="1:8" x14ac:dyDescent="0.3">
      <c r="B113" s="9"/>
    </row>
    <row r="114" spans="1:8" x14ac:dyDescent="0.3">
      <c r="B114" s="9"/>
    </row>
    <row r="115" spans="1:8" x14ac:dyDescent="0.3">
      <c r="G115" s="49" t="s">
        <v>2</v>
      </c>
    </row>
    <row r="116" spans="1:8" x14ac:dyDescent="0.3">
      <c r="B116" s="12" t="s">
        <v>62</v>
      </c>
      <c r="G116" s="50"/>
      <c r="H116" s="24" t="s">
        <v>4</v>
      </c>
    </row>
    <row r="117" spans="1:8" ht="14.4" customHeight="1" x14ac:dyDescent="0.3">
      <c r="A117" s="33" t="s">
        <v>5</v>
      </c>
      <c r="B117" s="33" t="s">
        <v>6</v>
      </c>
      <c r="C117" s="46" t="s">
        <v>7</v>
      </c>
      <c r="D117" s="2"/>
      <c r="E117" s="2" t="s">
        <v>8</v>
      </c>
      <c r="F117" s="3"/>
      <c r="G117" s="40" t="s">
        <v>170</v>
      </c>
      <c r="H117" s="32" t="e" vm="6">
        <v>#VALUE!</v>
      </c>
    </row>
    <row r="118" spans="1:8" x14ac:dyDescent="0.3">
      <c r="A118" s="45"/>
      <c r="B118" s="45"/>
      <c r="C118" s="47"/>
      <c r="D118" s="33" t="s">
        <v>9</v>
      </c>
      <c r="E118" s="33" t="s">
        <v>10</v>
      </c>
      <c r="F118" s="35" t="s">
        <v>11</v>
      </c>
      <c r="G118" s="41"/>
      <c r="H118" s="32"/>
    </row>
    <row r="119" spans="1:8" x14ac:dyDescent="0.3">
      <c r="A119" s="34"/>
      <c r="B119" s="34"/>
      <c r="C119" s="48"/>
      <c r="D119" s="34"/>
      <c r="E119" s="34"/>
      <c r="F119" s="36"/>
      <c r="G119" s="42"/>
      <c r="H119" s="32"/>
    </row>
    <row r="120" spans="1:8" x14ac:dyDescent="0.3">
      <c r="A120" s="4" t="s">
        <v>12</v>
      </c>
      <c r="B120" s="4" t="s">
        <v>43</v>
      </c>
      <c r="C120" s="5" t="s">
        <v>14</v>
      </c>
      <c r="D120" s="5" t="s">
        <v>152</v>
      </c>
      <c r="E120" s="5" t="s">
        <v>153</v>
      </c>
      <c r="F120" s="6"/>
      <c r="G120" s="4"/>
      <c r="H120" s="32"/>
    </row>
    <row r="121" spans="1:8" x14ac:dyDescent="0.3">
      <c r="A121" s="4" t="s">
        <v>16</v>
      </c>
      <c r="B121" s="4" t="s">
        <v>63</v>
      </c>
      <c r="C121" s="5"/>
      <c r="D121" s="5"/>
      <c r="E121" s="5"/>
      <c r="F121" s="6"/>
      <c r="G121" s="1"/>
      <c r="H121" s="32"/>
    </row>
    <row r="122" spans="1:8" x14ac:dyDescent="0.3">
      <c r="A122" s="4" t="s">
        <v>18</v>
      </c>
      <c r="B122" s="4" t="s">
        <v>64</v>
      </c>
      <c r="C122" s="5" t="s">
        <v>14</v>
      </c>
      <c r="D122" s="5">
        <v>18</v>
      </c>
      <c r="E122" s="5">
        <v>25</v>
      </c>
      <c r="F122" s="6"/>
      <c r="G122" s="4"/>
      <c r="H122" s="32"/>
    </row>
    <row r="123" spans="1:8" x14ac:dyDescent="0.3">
      <c r="A123" s="4" t="s">
        <v>20</v>
      </c>
      <c r="B123" s="29" t="s">
        <v>65</v>
      </c>
      <c r="C123" s="5"/>
      <c r="D123" s="5"/>
      <c r="E123" s="5"/>
      <c r="F123" s="6"/>
      <c r="G123" s="4"/>
      <c r="H123" s="32"/>
    </row>
    <row r="124" spans="1:8" x14ac:dyDescent="0.3">
      <c r="A124" s="4" t="s">
        <v>46</v>
      </c>
      <c r="B124" s="29" t="s">
        <v>66</v>
      </c>
      <c r="C124" s="5"/>
      <c r="D124" s="5"/>
      <c r="E124" s="5"/>
      <c r="F124" s="6"/>
      <c r="G124" s="4"/>
      <c r="H124" s="32"/>
    </row>
    <row r="125" spans="1:8" x14ac:dyDescent="0.3">
      <c r="A125" s="4" t="s">
        <v>48</v>
      </c>
      <c r="B125" s="29" t="s">
        <v>67</v>
      </c>
      <c r="C125" s="5" t="s">
        <v>41</v>
      </c>
      <c r="D125" s="5">
        <v>3</v>
      </c>
      <c r="E125" s="5">
        <v>5</v>
      </c>
      <c r="F125" s="6"/>
      <c r="G125" s="4"/>
      <c r="H125" s="32"/>
    </row>
    <row r="126" spans="1:8" x14ac:dyDescent="0.3">
      <c r="A126" s="4" t="s">
        <v>56</v>
      </c>
      <c r="B126" s="29" t="s">
        <v>68</v>
      </c>
      <c r="C126" s="5" t="s">
        <v>36</v>
      </c>
      <c r="D126" s="5">
        <v>35</v>
      </c>
      <c r="E126" s="5"/>
      <c r="F126" s="6"/>
      <c r="G126" s="4"/>
      <c r="H126" s="32"/>
    </row>
    <row r="127" spans="1:8" x14ac:dyDescent="0.3">
      <c r="C127" s="21"/>
      <c r="D127" s="21"/>
      <c r="E127" s="21"/>
      <c r="F127" s="30"/>
    </row>
    <row r="129" spans="1:8" x14ac:dyDescent="0.3">
      <c r="B129" s="7" t="s">
        <v>22</v>
      </c>
      <c r="C129" s="20">
        <f>VLOOKUP(B116,Hárok1!$A$1:$B$19,2,0)</f>
        <v>4</v>
      </c>
    </row>
    <row r="130" spans="1:8" x14ac:dyDescent="0.3">
      <c r="B130" s="7" t="s">
        <v>23</v>
      </c>
      <c r="C130" s="4"/>
    </row>
    <row r="131" spans="1:8" x14ac:dyDescent="0.3">
      <c r="B131" s="7" t="s">
        <v>24</v>
      </c>
      <c r="C131" s="4"/>
    </row>
    <row r="132" spans="1:8" x14ac:dyDescent="0.3">
      <c r="B132" s="7" t="s">
        <v>25</v>
      </c>
      <c r="C132" s="4"/>
    </row>
    <row r="133" spans="1:8" x14ac:dyDescent="0.3">
      <c r="B133" s="8" t="s">
        <v>26</v>
      </c>
      <c r="C133" s="4"/>
    </row>
    <row r="134" spans="1:8" x14ac:dyDescent="0.3">
      <c r="B134" s="9"/>
    </row>
    <row r="135" spans="1:8" x14ac:dyDescent="0.3">
      <c r="B135" s="9"/>
    </row>
    <row r="136" spans="1:8" x14ac:dyDescent="0.3">
      <c r="G136" s="49" t="s">
        <v>2</v>
      </c>
    </row>
    <row r="137" spans="1:8" x14ac:dyDescent="0.3">
      <c r="B137" s="12" t="s">
        <v>69</v>
      </c>
      <c r="G137" s="50"/>
      <c r="H137" s="24" t="s">
        <v>4</v>
      </c>
    </row>
    <row r="138" spans="1:8" ht="14.4" customHeight="1" x14ac:dyDescent="0.3">
      <c r="A138" s="33" t="s">
        <v>5</v>
      </c>
      <c r="B138" s="33" t="s">
        <v>6</v>
      </c>
      <c r="C138" s="46" t="s">
        <v>7</v>
      </c>
      <c r="D138" s="2"/>
      <c r="E138" s="2" t="s">
        <v>8</v>
      </c>
      <c r="F138" s="3"/>
      <c r="G138" s="40" t="s">
        <v>170</v>
      </c>
      <c r="H138" s="32" t="e" vm="7">
        <v>#VALUE!</v>
      </c>
    </row>
    <row r="139" spans="1:8" x14ac:dyDescent="0.3">
      <c r="A139" s="45"/>
      <c r="B139" s="45"/>
      <c r="C139" s="47"/>
      <c r="D139" s="33" t="s">
        <v>9</v>
      </c>
      <c r="E139" s="33" t="s">
        <v>10</v>
      </c>
      <c r="F139" s="35" t="s">
        <v>11</v>
      </c>
      <c r="G139" s="41"/>
      <c r="H139" s="32"/>
    </row>
    <row r="140" spans="1:8" ht="19.2" customHeight="1" x14ac:dyDescent="0.3">
      <c r="A140" s="34"/>
      <c r="B140" s="34"/>
      <c r="C140" s="48"/>
      <c r="D140" s="34"/>
      <c r="E140" s="34"/>
      <c r="F140" s="36"/>
      <c r="G140" s="42"/>
      <c r="H140" s="32"/>
    </row>
    <row r="141" spans="1:8" x14ac:dyDescent="0.3">
      <c r="A141" s="4" t="s">
        <v>12</v>
      </c>
      <c r="B141" s="4" t="s">
        <v>43</v>
      </c>
      <c r="C141" s="5" t="s">
        <v>14</v>
      </c>
      <c r="D141" s="5" t="s">
        <v>70</v>
      </c>
      <c r="E141" s="5" t="s">
        <v>154</v>
      </c>
      <c r="F141" s="6"/>
      <c r="G141" s="4"/>
      <c r="H141" s="32"/>
    </row>
    <row r="142" spans="1:8" ht="27.6" customHeight="1" x14ac:dyDescent="0.3">
      <c r="A142" s="4" t="s">
        <v>16</v>
      </c>
      <c r="B142" s="17" t="s">
        <v>71</v>
      </c>
      <c r="C142" s="5"/>
      <c r="D142" s="5"/>
      <c r="E142" s="5"/>
      <c r="F142" s="6"/>
      <c r="G142" s="4"/>
      <c r="H142" s="32"/>
    </row>
    <row r="143" spans="1:8" x14ac:dyDescent="0.3">
      <c r="A143" s="4" t="s">
        <v>18</v>
      </c>
      <c r="B143" s="4" t="s">
        <v>64</v>
      </c>
      <c r="C143" s="5" t="s">
        <v>14</v>
      </c>
      <c r="D143" s="5">
        <v>18</v>
      </c>
      <c r="E143" s="5">
        <v>25</v>
      </c>
      <c r="F143" s="6"/>
      <c r="G143" s="4"/>
      <c r="H143" s="32"/>
    </row>
    <row r="144" spans="1:8" x14ac:dyDescent="0.3">
      <c r="A144" s="4" t="s">
        <v>20</v>
      </c>
      <c r="B144" s="29" t="s">
        <v>65</v>
      </c>
      <c r="C144" s="5"/>
      <c r="D144" s="5"/>
      <c r="E144" s="5"/>
      <c r="F144" s="6"/>
      <c r="G144" s="4"/>
      <c r="H144" s="32"/>
    </row>
    <row r="145" spans="1:8" x14ac:dyDescent="0.3">
      <c r="A145" s="4" t="s">
        <v>46</v>
      </c>
      <c r="B145" s="29" t="s">
        <v>66</v>
      </c>
      <c r="C145" s="5"/>
      <c r="D145" s="5"/>
      <c r="E145" s="5"/>
      <c r="F145" s="6"/>
      <c r="G145" s="4"/>
      <c r="H145" s="32"/>
    </row>
    <row r="146" spans="1:8" x14ac:dyDescent="0.3">
      <c r="A146" s="4" t="s">
        <v>48</v>
      </c>
      <c r="B146" s="29" t="s">
        <v>67</v>
      </c>
      <c r="C146" s="5" t="s">
        <v>41</v>
      </c>
      <c r="D146" s="5">
        <v>2</v>
      </c>
      <c r="E146" s="5">
        <v>4</v>
      </c>
      <c r="F146" s="6"/>
      <c r="G146" s="1"/>
      <c r="H146" s="32"/>
    </row>
    <row r="147" spans="1:8" x14ac:dyDescent="0.3">
      <c r="A147" s="4" t="s">
        <v>56</v>
      </c>
      <c r="B147" s="29" t="s">
        <v>68</v>
      </c>
      <c r="C147" s="5" t="s">
        <v>36</v>
      </c>
      <c r="D147" s="5">
        <v>35</v>
      </c>
      <c r="E147" s="5"/>
      <c r="F147" s="6"/>
      <c r="G147" s="4"/>
      <c r="H147" s="32"/>
    </row>
    <row r="148" spans="1:8" x14ac:dyDescent="0.3">
      <c r="F148" s="30"/>
    </row>
    <row r="150" spans="1:8" x14ac:dyDescent="0.3">
      <c r="B150" s="7" t="s">
        <v>22</v>
      </c>
      <c r="C150" s="20">
        <f>VLOOKUP(B137,Hárok1!$A$1:$B$19,2,0)</f>
        <v>4</v>
      </c>
    </row>
    <row r="151" spans="1:8" x14ac:dyDescent="0.3">
      <c r="B151" s="7" t="s">
        <v>23</v>
      </c>
      <c r="C151" s="4"/>
    </row>
    <row r="152" spans="1:8" x14ac:dyDescent="0.3">
      <c r="B152" s="7" t="s">
        <v>24</v>
      </c>
      <c r="C152" s="4"/>
    </row>
    <row r="153" spans="1:8" x14ac:dyDescent="0.3">
      <c r="B153" s="7" t="s">
        <v>25</v>
      </c>
      <c r="C153" s="4"/>
    </row>
    <row r="154" spans="1:8" x14ac:dyDescent="0.3">
      <c r="B154" s="8" t="s">
        <v>26</v>
      </c>
      <c r="C154" s="4"/>
    </row>
    <row r="155" spans="1:8" x14ac:dyDescent="0.3">
      <c r="B155" s="9"/>
    </row>
    <row r="156" spans="1:8" x14ac:dyDescent="0.3">
      <c r="B156" s="9"/>
    </row>
    <row r="157" spans="1:8" x14ac:dyDescent="0.3">
      <c r="G157" s="49" t="s">
        <v>2</v>
      </c>
    </row>
    <row r="158" spans="1:8" x14ac:dyDescent="0.3">
      <c r="B158" s="12" t="s">
        <v>72</v>
      </c>
      <c r="G158" s="50"/>
      <c r="H158" s="24" t="s">
        <v>4</v>
      </c>
    </row>
    <row r="159" spans="1:8" ht="14.4" customHeight="1" x14ac:dyDescent="0.3">
      <c r="A159" s="33" t="s">
        <v>5</v>
      </c>
      <c r="B159" s="33" t="s">
        <v>6</v>
      </c>
      <c r="C159" s="46" t="s">
        <v>7</v>
      </c>
      <c r="D159" s="2"/>
      <c r="E159" s="2" t="s">
        <v>8</v>
      </c>
      <c r="F159" s="3"/>
      <c r="G159" s="40" t="s">
        <v>170</v>
      </c>
      <c r="H159" s="32" t="e" vm="8">
        <v>#VALUE!</v>
      </c>
    </row>
    <row r="160" spans="1:8" x14ac:dyDescent="0.3">
      <c r="A160" s="45"/>
      <c r="B160" s="45"/>
      <c r="C160" s="47"/>
      <c r="D160" s="33" t="s">
        <v>9</v>
      </c>
      <c r="E160" s="33" t="s">
        <v>10</v>
      </c>
      <c r="F160" s="35" t="s">
        <v>11</v>
      </c>
      <c r="G160" s="41"/>
      <c r="H160" s="32"/>
    </row>
    <row r="161" spans="1:8" x14ac:dyDescent="0.3">
      <c r="A161" s="34"/>
      <c r="B161" s="34"/>
      <c r="C161" s="48"/>
      <c r="D161" s="34"/>
      <c r="E161" s="34"/>
      <c r="F161" s="36"/>
      <c r="G161" s="42"/>
      <c r="H161" s="32"/>
    </row>
    <row r="162" spans="1:8" x14ac:dyDescent="0.3">
      <c r="A162" s="4" t="s">
        <v>12</v>
      </c>
      <c r="B162" s="4" t="s">
        <v>43</v>
      </c>
      <c r="C162" s="5" t="s">
        <v>14</v>
      </c>
      <c r="D162" s="5" t="s">
        <v>70</v>
      </c>
      <c r="E162" s="5" t="s">
        <v>154</v>
      </c>
      <c r="F162" s="6"/>
      <c r="G162" s="4"/>
      <c r="H162" s="32"/>
    </row>
    <row r="163" spans="1:8" x14ac:dyDescent="0.3">
      <c r="A163" s="4" t="s">
        <v>16</v>
      </c>
      <c r="B163" s="17" t="s">
        <v>63</v>
      </c>
      <c r="C163" s="5"/>
      <c r="D163" s="5"/>
      <c r="E163" s="5"/>
      <c r="F163" s="6"/>
      <c r="G163" s="4"/>
      <c r="H163" s="32"/>
    </row>
    <row r="164" spans="1:8" x14ac:dyDescent="0.3">
      <c r="A164" s="4" t="s">
        <v>18</v>
      </c>
      <c r="B164" s="4" t="s">
        <v>64</v>
      </c>
      <c r="C164" s="5" t="s">
        <v>14</v>
      </c>
      <c r="D164" s="5">
        <v>18</v>
      </c>
      <c r="E164" s="5">
        <v>25</v>
      </c>
      <c r="F164" s="6"/>
      <c r="G164" s="4"/>
      <c r="H164" s="32"/>
    </row>
    <row r="165" spans="1:8" x14ac:dyDescent="0.3">
      <c r="A165" s="4" t="s">
        <v>20</v>
      </c>
      <c r="B165" s="29" t="s">
        <v>65</v>
      </c>
      <c r="C165" s="5"/>
      <c r="D165" s="5"/>
      <c r="E165" s="5"/>
      <c r="F165" s="6"/>
      <c r="G165" s="4"/>
      <c r="H165" s="32"/>
    </row>
    <row r="166" spans="1:8" x14ac:dyDescent="0.3">
      <c r="A166" s="4" t="s">
        <v>46</v>
      </c>
      <c r="B166" s="29" t="s">
        <v>66</v>
      </c>
      <c r="C166" s="5"/>
      <c r="D166" s="5"/>
      <c r="E166" s="5"/>
      <c r="F166" s="6"/>
      <c r="G166" s="1"/>
      <c r="H166" s="32"/>
    </row>
    <row r="167" spans="1:8" x14ac:dyDescent="0.3">
      <c r="A167" s="4" t="s">
        <v>48</v>
      </c>
      <c r="B167" s="29" t="s">
        <v>67</v>
      </c>
      <c r="C167" s="5" t="s">
        <v>41</v>
      </c>
      <c r="D167" s="5">
        <v>2</v>
      </c>
      <c r="E167" s="5">
        <v>3</v>
      </c>
      <c r="F167" s="6"/>
      <c r="G167" s="1"/>
      <c r="H167" s="32"/>
    </row>
    <row r="168" spans="1:8" x14ac:dyDescent="0.3">
      <c r="A168" s="4" t="s">
        <v>56</v>
      </c>
      <c r="B168" s="29" t="s">
        <v>68</v>
      </c>
      <c r="C168" s="5" t="s">
        <v>36</v>
      </c>
      <c r="D168" s="5">
        <v>35</v>
      </c>
      <c r="E168" s="5"/>
      <c r="F168" s="6"/>
      <c r="G168" s="4"/>
      <c r="H168" s="32"/>
    </row>
    <row r="170" spans="1:8" x14ac:dyDescent="0.3">
      <c r="F170" s="30"/>
    </row>
    <row r="171" spans="1:8" x14ac:dyDescent="0.3">
      <c r="B171" s="7" t="s">
        <v>22</v>
      </c>
      <c r="C171" s="20">
        <f>VLOOKUP(B158,Hárok1!$A$1:$B$19,2,0)</f>
        <v>4</v>
      </c>
    </row>
    <row r="172" spans="1:8" x14ac:dyDescent="0.3">
      <c r="B172" s="7" t="s">
        <v>23</v>
      </c>
      <c r="C172" s="4"/>
    </row>
    <row r="173" spans="1:8" x14ac:dyDescent="0.3">
      <c r="B173" s="7" t="s">
        <v>24</v>
      </c>
      <c r="C173" s="4"/>
    </row>
    <row r="174" spans="1:8" x14ac:dyDescent="0.3">
      <c r="B174" s="7" t="s">
        <v>25</v>
      </c>
      <c r="C174" s="4"/>
    </row>
    <row r="175" spans="1:8" x14ac:dyDescent="0.3">
      <c r="B175" s="8" t="s">
        <v>26</v>
      </c>
      <c r="C175" s="4"/>
    </row>
    <row r="176" spans="1:8" x14ac:dyDescent="0.3">
      <c r="B176" s="9"/>
    </row>
    <row r="177" spans="1:8" x14ac:dyDescent="0.3">
      <c r="B177" s="9"/>
    </row>
    <row r="178" spans="1:8" x14ac:dyDescent="0.3">
      <c r="G178" s="49" t="s">
        <v>2</v>
      </c>
    </row>
    <row r="179" spans="1:8" x14ac:dyDescent="0.3">
      <c r="B179" s="12" t="s">
        <v>73</v>
      </c>
      <c r="G179" s="50"/>
      <c r="H179" s="24" t="s">
        <v>4</v>
      </c>
    </row>
    <row r="180" spans="1:8" ht="14.4" customHeight="1" x14ac:dyDescent="0.3">
      <c r="A180" s="33" t="s">
        <v>5</v>
      </c>
      <c r="B180" s="33" t="s">
        <v>6</v>
      </c>
      <c r="C180" s="46" t="s">
        <v>7</v>
      </c>
      <c r="D180" s="2"/>
      <c r="E180" s="2" t="s">
        <v>8</v>
      </c>
      <c r="F180" s="3"/>
      <c r="G180" s="40" t="s">
        <v>170</v>
      </c>
      <c r="H180" s="32" t="e" vm="9">
        <v>#VALUE!</v>
      </c>
    </row>
    <row r="181" spans="1:8" x14ac:dyDescent="0.3">
      <c r="A181" s="45"/>
      <c r="B181" s="45"/>
      <c r="C181" s="47"/>
      <c r="D181" s="33" t="s">
        <v>9</v>
      </c>
      <c r="E181" s="33" t="s">
        <v>10</v>
      </c>
      <c r="F181" s="35" t="s">
        <v>11</v>
      </c>
      <c r="G181" s="41"/>
      <c r="H181" s="32"/>
    </row>
    <row r="182" spans="1:8" x14ac:dyDescent="0.3">
      <c r="A182" s="34"/>
      <c r="B182" s="34"/>
      <c r="C182" s="48"/>
      <c r="D182" s="34"/>
      <c r="E182" s="34"/>
      <c r="F182" s="36"/>
      <c r="G182" s="42"/>
      <c r="H182" s="32"/>
    </row>
    <row r="183" spans="1:8" x14ac:dyDescent="0.3">
      <c r="A183" s="4" t="s">
        <v>12</v>
      </c>
      <c r="B183" s="23" t="s">
        <v>43</v>
      </c>
      <c r="C183" s="25" t="s">
        <v>14</v>
      </c>
      <c r="D183" s="25" t="s">
        <v>156</v>
      </c>
      <c r="E183" s="5" t="s">
        <v>155</v>
      </c>
      <c r="F183" s="6"/>
      <c r="G183" s="4"/>
      <c r="H183" s="32"/>
    </row>
    <row r="184" spans="1:8" x14ac:dyDescent="0.3">
      <c r="A184" s="4" t="s">
        <v>16</v>
      </c>
      <c r="B184" s="17" t="s">
        <v>74</v>
      </c>
      <c r="C184" s="5"/>
      <c r="D184" s="5"/>
      <c r="E184" s="5"/>
      <c r="F184" s="6"/>
      <c r="G184" s="4"/>
      <c r="H184" s="32"/>
    </row>
    <row r="185" spans="1:8" x14ac:dyDescent="0.3">
      <c r="A185" s="4" t="s">
        <v>18</v>
      </c>
      <c r="B185" s="4" t="s">
        <v>64</v>
      </c>
      <c r="C185" s="5" t="s">
        <v>14</v>
      </c>
      <c r="D185" s="5">
        <v>18</v>
      </c>
      <c r="E185" s="5">
        <v>25</v>
      </c>
      <c r="F185" s="6"/>
      <c r="G185" s="1"/>
      <c r="H185" s="32"/>
    </row>
    <row r="186" spans="1:8" x14ac:dyDescent="0.3">
      <c r="A186" s="4" t="s">
        <v>20</v>
      </c>
      <c r="B186" s="29" t="s">
        <v>65</v>
      </c>
      <c r="C186" s="5"/>
      <c r="D186" s="5"/>
      <c r="E186" s="5"/>
      <c r="F186" s="6"/>
      <c r="G186" s="1"/>
      <c r="H186" s="32"/>
    </row>
    <row r="187" spans="1:8" x14ac:dyDescent="0.3">
      <c r="A187" s="4" t="s">
        <v>46</v>
      </c>
      <c r="B187" s="29" t="s">
        <v>66</v>
      </c>
      <c r="C187" s="5"/>
      <c r="D187" s="5"/>
      <c r="E187" s="5"/>
      <c r="F187" s="6"/>
      <c r="G187" s="4"/>
      <c r="H187" s="32"/>
    </row>
    <row r="188" spans="1:8" x14ac:dyDescent="0.3">
      <c r="A188" s="4" t="s">
        <v>48</v>
      </c>
      <c r="B188" s="29" t="s">
        <v>67</v>
      </c>
      <c r="C188" s="5" t="s">
        <v>41</v>
      </c>
      <c r="D188" s="5">
        <v>2</v>
      </c>
      <c r="E188" s="5"/>
      <c r="F188" s="6"/>
      <c r="G188" s="4"/>
      <c r="H188" s="32"/>
    </row>
    <row r="189" spans="1:8" x14ac:dyDescent="0.3">
      <c r="A189" s="4" t="s">
        <v>56</v>
      </c>
      <c r="B189" s="29" t="s">
        <v>68</v>
      </c>
      <c r="C189" s="5" t="s">
        <v>36</v>
      </c>
      <c r="D189" s="5">
        <v>25</v>
      </c>
      <c r="E189" s="5"/>
      <c r="F189" s="6"/>
      <c r="G189" s="4"/>
      <c r="H189" s="32"/>
    </row>
    <row r="191" spans="1:8" x14ac:dyDescent="0.3">
      <c r="F191" s="30"/>
    </row>
    <row r="192" spans="1:8" x14ac:dyDescent="0.3">
      <c r="B192" s="7" t="s">
        <v>22</v>
      </c>
      <c r="C192" s="20">
        <f>VLOOKUP(B179,Hárok1!$A$1:$B$19,2,0)</f>
        <v>4</v>
      </c>
    </row>
    <row r="193" spans="1:8" x14ac:dyDescent="0.3">
      <c r="B193" s="7" t="s">
        <v>23</v>
      </c>
      <c r="C193" s="4"/>
    </row>
    <row r="194" spans="1:8" x14ac:dyDescent="0.3">
      <c r="B194" s="7" t="s">
        <v>24</v>
      </c>
      <c r="C194" s="4"/>
    </row>
    <row r="195" spans="1:8" x14ac:dyDescent="0.3">
      <c r="B195" s="7" t="s">
        <v>25</v>
      </c>
      <c r="C195" s="4"/>
    </row>
    <row r="196" spans="1:8" x14ac:dyDescent="0.3">
      <c r="B196" s="8" t="s">
        <v>26</v>
      </c>
      <c r="C196" s="4"/>
    </row>
    <row r="197" spans="1:8" x14ac:dyDescent="0.3">
      <c r="B197" s="9"/>
    </row>
    <row r="198" spans="1:8" x14ac:dyDescent="0.3">
      <c r="B198" s="9"/>
    </row>
    <row r="199" spans="1:8" x14ac:dyDescent="0.3">
      <c r="G199" s="49" t="s">
        <v>2</v>
      </c>
    </row>
    <row r="200" spans="1:8" x14ac:dyDescent="0.3">
      <c r="B200" s="12" t="s">
        <v>75</v>
      </c>
      <c r="G200" s="50"/>
      <c r="H200" s="24" t="s">
        <v>4</v>
      </c>
    </row>
    <row r="201" spans="1:8" ht="14.4" customHeight="1" x14ac:dyDescent="0.3">
      <c r="A201" s="33" t="s">
        <v>5</v>
      </c>
      <c r="B201" s="33" t="s">
        <v>6</v>
      </c>
      <c r="C201" s="46" t="s">
        <v>7</v>
      </c>
      <c r="D201" s="2"/>
      <c r="E201" s="2" t="s">
        <v>8</v>
      </c>
      <c r="F201" s="3"/>
      <c r="G201" s="40" t="s">
        <v>170</v>
      </c>
      <c r="H201" s="32" t="e" vm="10">
        <v>#VALUE!</v>
      </c>
    </row>
    <row r="202" spans="1:8" x14ac:dyDescent="0.3">
      <c r="A202" s="45"/>
      <c r="B202" s="45"/>
      <c r="C202" s="47"/>
      <c r="D202" s="33" t="s">
        <v>9</v>
      </c>
      <c r="E202" s="33" t="s">
        <v>10</v>
      </c>
      <c r="F202" s="35" t="s">
        <v>11</v>
      </c>
      <c r="G202" s="41"/>
      <c r="H202" s="32"/>
    </row>
    <row r="203" spans="1:8" x14ac:dyDescent="0.3">
      <c r="A203" s="34"/>
      <c r="B203" s="34"/>
      <c r="C203" s="48"/>
      <c r="D203" s="34"/>
      <c r="E203" s="34"/>
      <c r="F203" s="36"/>
      <c r="G203" s="42"/>
      <c r="H203" s="32"/>
    </row>
    <row r="204" spans="1:8" x14ac:dyDescent="0.3">
      <c r="A204" s="4" t="s">
        <v>12</v>
      </c>
      <c r="B204" s="23" t="s">
        <v>43</v>
      </c>
      <c r="C204" s="25" t="s">
        <v>14</v>
      </c>
      <c r="D204" s="25" t="s">
        <v>158</v>
      </c>
      <c r="E204" s="5" t="s">
        <v>157</v>
      </c>
      <c r="F204" s="6"/>
      <c r="G204" s="4"/>
      <c r="H204" s="32"/>
    </row>
    <row r="205" spans="1:8" x14ac:dyDescent="0.3">
      <c r="A205" s="4" t="s">
        <v>16</v>
      </c>
      <c r="B205" s="17" t="s">
        <v>76</v>
      </c>
      <c r="C205" s="5"/>
      <c r="D205" s="5"/>
      <c r="E205" s="5"/>
      <c r="F205" s="6"/>
      <c r="G205" s="4"/>
      <c r="H205" s="32"/>
    </row>
    <row r="206" spans="1:8" x14ac:dyDescent="0.3">
      <c r="A206" s="4" t="s">
        <v>18</v>
      </c>
      <c r="B206" s="4" t="s">
        <v>77</v>
      </c>
      <c r="C206" s="5"/>
      <c r="D206" s="5"/>
      <c r="E206" s="5"/>
      <c r="F206" s="6"/>
      <c r="G206" s="4"/>
      <c r="H206" s="32"/>
    </row>
    <row r="207" spans="1:8" x14ac:dyDescent="0.3">
      <c r="A207" s="4" t="s">
        <v>20</v>
      </c>
      <c r="B207" s="29" t="s">
        <v>78</v>
      </c>
      <c r="C207" s="5"/>
      <c r="D207" s="5"/>
      <c r="E207" s="5"/>
      <c r="F207" s="6"/>
      <c r="G207" s="4"/>
      <c r="H207" s="32"/>
    </row>
    <row r="208" spans="1:8" x14ac:dyDescent="0.3">
      <c r="A208" s="4" t="s">
        <v>46</v>
      </c>
      <c r="B208" s="29" t="s">
        <v>79</v>
      </c>
      <c r="C208" s="5"/>
      <c r="D208" s="5"/>
      <c r="E208" s="5"/>
      <c r="F208" s="6"/>
      <c r="G208" s="1"/>
      <c r="H208" s="32"/>
    </row>
    <row r="209" spans="1:8" x14ac:dyDescent="0.3">
      <c r="A209" s="4" t="s">
        <v>48</v>
      </c>
      <c r="B209" s="29" t="s">
        <v>80</v>
      </c>
      <c r="C209" s="5" t="s">
        <v>81</v>
      </c>
      <c r="D209" s="5">
        <v>1</v>
      </c>
      <c r="E209" s="5">
        <v>2</v>
      </c>
      <c r="F209" s="6"/>
      <c r="G209" s="1"/>
      <c r="H209" s="32"/>
    </row>
    <row r="210" spans="1:8" x14ac:dyDescent="0.3">
      <c r="A210" s="4" t="s">
        <v>56</v>
      </c>
      <c r="B210" s="29" t="s">
        <v>82</v>
      </c>
      <c r="C210" s="5" t="s">
        <v>41</v>
      </c>
      <c r="D210" s="5">
        <v>2</v>
      </c>
      <c r="E210" s="5">
        <v>5</v>
      </c>
      <c r="F210" s="6"/>
      <c r="G210" s="4"/>
      <c r="H210" s="32"/>
    </row>
    <row r="213" spans="1:8" x14ac:dyDescent="0.3">
      <c r="B213" s="7" t="s">
        <v>22</v>
      </c>
      <c r="C213" s="20">
        <f>VLOOKUP(B200,Hárok1!$A$1:$B$19,2,0)</f>
        <v>4</v>
      </c>
    </row>
    <row r="214" spans="1:8" x14ac:dyDescent="0.3">
      <c r="B214" s="7" t="s">
        <v>23</v>
      </c>
      <c r="C214" s="4"/>
    </row>
    <row r="215" spans="1:8" x14ac:dyDescent="0.3">
      <c r="B215" s="7" t="s">
        <v>24</v>
      </c>
      <c r="C215" s="4"/>
    </row>
    <row r="216" spans="1:8" x14ac:dyDescent="0.3">
      <c r="B216" s="7" t="s">
        <v>25</v>
      </c>
      <c r="C216" s="4"/>
    </row>
    <row r="217" spans="1:8" x14ac:dyDescent="0.3">
      <c r="B217" s="8" t="s">
        <v>26</v>
      </c>
      <c r="C217" s="4"/>
    </row>
    <row r="218" spans="1:8" x14ac:dyDescent="0.3">
      <c r="B218" s="9"/>
    </row>
    <row r="219" spans="1:8" x14ac:dyDescent="0.3">
      <c r="B219" s="9"/>
    </row>
    <row r="220" spans="1:8" x14ac:dyDescent="0.3">
      <c r="G220" s="49" t="s">
        <v>2</v>
      </c>
    </row>
    <row r="221" spans="1:8" x14ac:dyDescent="0.3">
      <c r="B221" s="12" t="s">
        <v>83</v>
      </c>
      <c r="G221" s="50"/>
      <c r="H221" s="24" t="s">
        <v>4</v>
      </c>
    </row>
    <row r="222" spans="1:8" ht="14.4" customHeight="1" x14ac:dyDescent="0.3">
      <c r="A222" s="33" t="s">
        <v>5</v>
      </c>
      <c r="B222" s="33" t="s">
        <v>6</v>
      </c>
      <c r="C222" s="46" t="s">
        <v>7</v>
      </c>
      <c r="D222" s="2"/>
      <c r="E222" s="2" t="s">
        <v>8</v>
      </c>
      <c r="F222" s="3"/>
      <c r="G222" s="40" t="s">
        <v>170</v>
      </c>
      <c r="H222" s="32" t="e" vm="11">
        <v>#VALUE!</v>
      </c>
    </row>
    <row r="223" spans="1:8" x14ac:dyDescent="0.3">
      <c r="A223" s="45"/>
      <c r="B223" s="45"/>
      <c r="C223" s="47"/>
      <c r="D223" s="33" t="s">
        <v>9</v>
      </c>
      <c r="E223" s="33" t="s">
        <v>10</v>
      </c>
      <c r="F223" s="35" t="s">
        <v>11</v>
      </c>
      <c r="G223" s="41"/>
      <c r="H223" s="32"/>
    </row>
    <row r="224" spans="1:8" x14ac:dyDescent="0.3">
      <c r="A224" s="34"/>
      <c r="B224" s="34"/>
      <c r="C224" s="48"/>
      <c r="D224" s="34"/>
      <c r="E224" s="34"/>
      <c r="F224" s="36"/>
      <c r="G224" s="42"/>
      <c r="H224" s="32"/>
    </row>
    <row r="225" spans="1:8" x14ac:dyDescent="0.3">
      <c r="A225" s="4" t="s">
        <v>12</v>
      </c>
      <c r="B225" s="23" t="s">
        <v>43</v>
      </c>
      <c r="C225" s="25" t="s">
        <v>14</v>
      </c>
      <c r="D225" s="25" t="s">
        <v>159</v>
      </c>
      <c r="E225" s="5" t="s">
        <v>160</v>
      </c>
      <c r="F225" s="6"/>
      <c r="G225" s="4"/>
      <c r="H225" s="32"/>
    </row>
    <row r="226" spans="1:8" x14ac:dyDescent="0.3">
      <c r="A226" s="4" t="s">
        <v>16</v>
      </c>
      <c r="B226" s="17" t="s">
        <v>84</v>
      </c>
      <c r="C226" s="5"/>
      <c r="D226" s="5"/>
      <c r="E226" s="5"/>
      <c r="F226" s="6"/>
      <c r="G226" s="4"/>
      <c r="H226" s="32"/>
    </row>
    <row r="227" spans="1:8" x14ac:dyDescent="0.3">
      <c r="A227" s="4" t="s">
        <v>18</v>
      </c>
      <c r="B227" s="4" t="s">
        <v>77</v>
      </c>
      <c r="C227" s="5"/>
      <c r="D227" s="5"/>
      <c r="E227" s="5"/>
      <c r="F227" s="6"/>
      <c r="G227" s="4"/>
      <c r="H227" s="32"/>
    </row>
    <row r="228" spans="1:8" x14ac:dyDescent="0.3">
      <c r="A228" s="4" t="s">
        <v>20</v>
      </c>
      <c r="B228" s="4" t="s">
        <v>78</v>
      </c>
      <c r="C228" s="5"/>
      <c r="D228" s="5"/>
      <c r="E228" s="5"/>
      <c r="F228" s="6"/>
      <c r="G228" s="4"/>
      <c r="H228" s="32"/>
    </row>
    <row r="229" spans="1:8" s="27" customFormat="1" ht="15.6" x14ac:dyDescent="0.3">
      <c r="A229" s="4" t="s">
        <v>46</v>
      </c>
      <c r="B229" s="4" t="s">
        <v>85</v>
      </c>
      <c r="C229" s="5"/>
      <c r="D229" s="5"/>
      <c r="E229" s="5"/>
      <c r="F229" s="6"/>
      <c r="G229" s="26"/>
      <c r="H229" s="32"/>
    </row>
    <row r="230" spans="1:8" s="27" customFormat="1" ht="15.6" x14ac:dyDescent="0.3">
      <c r="A230" s="4" t="s">
        <v>48</v>
      </c>
      <c r="B230" s="4" t="s">
        <v>86</v>
      </c>
      <c r="C230" s="5"/>
      <c r="D230" s="5"/>
      <c r="E230" s="5"/>
      <c r="F230" s="6"/>
      <c r="G230" s="26"/>
      <c r="H230" s="32"/>
    </row>
    <row r="231" spans="1:8" s="27" customFormat="1" ht="15.6" x14ac:dyDescent="0.3">
      <c r="A231" s="4" t="s">
        <v>56</v>
      </c>
      <c r="B231" s="4" t="s">
        <v>87</v>
      </c>
      <c r="C231" s="5"/>
      <c r="D231" s="5"/>
      <c r="E231" s="5"/>
      <c r="F231" s="6"/>
      <c r="G231" s="26"/>
      <c r="H231" s="32"/>
    </row>
    <row r="232" spans="1:8" x14ac:dyDescent="0.3">
      <c r="A232" s="4" t="s">
        <v>58</v>
      </c>
      <c r="B232" s="4" t="s">
        <v>88</v>
      </c>
      <c r="C232" s="5" t="s">
        <v>81</v>
      </c>
      <c r="D232" s="5">
        <v>6</v>
      </c>
      <c r="E232" s="5"/>
      <c r="F232" s="6"/>
      <c r="G232" s="4"/>
      <c r="H232" s="32"/>
    </row>
    <row r="233" spans="1:8" x14ac:dyDescent="0.3">
      <c r="F233" s="30"/>
    </row>
    <row r="235" spans="1:8" x14ac:dyDescent="0.3">
      <c r="B235" s="7" t="s">
        <v>22</v>
      </c>
      <c r="C235" s="20">
        <f>VLOOKUP(B221,Hárok1!$A$1:$B$19,2,0)</f>
        <v>20</v>
      </c>
      <c r="F235" s="30"/>
    </row>
    <row r="236" spans="1:8" x14ac:dyDescent="0.3">
      <c r="B236" s="7" t="s">
        <v>23</v>
      </c>
      <c r="C236" s="4"/>
    </row>
    <row r="237" spans="1:8" x14ac:dyDescent="0.3">
      <c r="B237" s="7" t="s">
        <v>24</v>
      </c>
      <c r="C237" s="4"/>
    </row>
    <row r="238" spans="1:8" x14ac:dyDescent="0.3">
      <c r="B238" s="7" t="s">
        <v>25</v>
      </c>
      <c r="C238" s="4"/>
    </row>
    <row r="239" spans="1:8" x14ac:dyDescent="0.3">
      <c r="B239" s="8" t="s">
        <v>26</v>
      </c>
      <c r="C239" s="4"/>
    </row>
    <row r="240" spans="1:8" x14ac:dyDescent="0.3">
      <c r="B240" s="9"/>
    </row>
    <row r="241" spans="1:8" x14ac:dyDescent="0.3">
      <c r="B241" s="9"/>
    </row>
    <row r="242" spans="1:8" x14ac:dyDescent="0.3">
      <c r="G242" s="49" t="s">
        <v>2</v>
      </c>
    </row>
    <row r="243" spans="1:8" x14ac:dyDescent="0.3">
      <c r="B243" t="s">
        <v>89</v>
      </c>
      <c r="G243" s="50"/>
      <c r="H243" s="24" t="s">
        <v>4</v>
      </c>
    </row>
    <row r="244" spans="1:8" ht="14.4" customHeight="1" x14ac:dyDescent="0.3">
      <c r="A244" s="33" t="s">
        <v>5</v>
      </c>
      <c r="B244" s="33" t="s">
        <v>6</v>
      </c>
      <c r="C244" s="46" t="s">
        <v>7</v>
      </c>
      <c r="D244" s="2"/>
      <c r="E244" s="2" t="s">
        <v>8</v>
      </c>
      <c r="F244" s="3"/>
      <c r="G244" s="40" t="s">
        <v>170</v>
      </c>
      <c r="H244" s="37" t="e" vm="12">
        <v>#VALUE!</v>
      </c>
    </row>
    <row r="245" spans="1:8" x14ac:dyDescent="0.3">
      <c r="A245" s="45"/>
      <c r="B245" s="45"/>
      <c r="C245" s="47"/>
      <c r="D245" s="33" t="s">
        <v>9</v>
      </c>
      <c r="E245" s="33" t="s">
        <v>10</v>
      </c>
      <c r="F245" s="35" t="s">
        <v>11</v>
      </c>
      <c r="G245" s="41"/>
      <c r="H245" s="38"/>
    </row>
    <row r="246" spans="1:8" x14ac:dyDescent="0.3">
      <c r="A246" s="34"/>
      <c r="B246" s="34"/>
      <c r="C246" s="48"/>
      <c r="D246" s="34"/>
      <c r="E246" s="34"/>
      <c r="F246" s="36"/>
      <c r="G246" s="42"/>
      <c r="H246" s="38"/>
    </row>
    <row r="247" spans="1:8" x14ac:dyDescent="0.3">
      <c r="A247" s="4" t="s">
        <v>12</v>
      </c>
      <c r="B247" s="23" t="s">
        <v>90</v>
      </c>
      <c r="C247" s="25" t="s">
        <v>14</v>
      </c>
      <c r="D247" s="25" t="s">
        <v>91</v>
      </c>
      <c r="E247" s="31" t="s">
        <v>172</v>
      </c>
      <c r="F247" s="19"/>
      <c r="G247" s="18"/>
      <c r="H247" s="38"/>
    </row>
    <row r="248" spans="1:8" x14ac:dyDescent="0.3">
      <c r="A248" s="4" t="s">
        <v>16</v>
      </c>
      <c r="B248" s="4" t="s">
        <v>92</v>
      </c>
      <c r="C248" s="5"/>
      <c r="D248" s="5"/>
      <c r="E248" s="5"/>
      <c r="F248" s="6"/>
      <c r="G248" s="4"/>
      <c r="H248" s="38"/>
    </row>
    <row r="249" spans="1:8" x14ac:dyDescent="0.3">
      <c r="A249" s="4" t="s">
        <v>18</v>
      </c>
      <c r="B249" s="4" t="s">
        <v>93</v>
      </c>
      <c r="C249" s="5"/>
      <c r="D249" s="5"/>
      <c r="E249" s="5"/>
      <c r="F249" s="6"/>
      <c r="G249" s="4"/>
      <c r="H249" s="38"/>
    </row>
    <row r="250" spans="1:8" x14ac:dyDescent="0.3">
      <c r="A250" s="4" t="s">
        <v>20</v>
      </c>
      <c r="B250" s="4" t="s">
        <v>94</v>
      </c>
      <c r="C250" s="5"/>
      <c r="D250" s="5"/>
      <c r="E250" s="5"/>
      <c r="F250" s="6"/>
      <c r="G250" s="1"/>
      <c r="H250" s="39"/>
    </row>
    <row r="253" spans="1:8" x14ac:dyDescent="0.3">
      <c r="B253" s="7" t="s">
        <v>22</v>
      </c>
      <c r="C253" s="20">
        <f>VLOOKUP(B243,Hárok1!$A$1:$B$19,2,0)</f>
        <v>25</v>
      </c>
    </row>
    <row r="254" spans="1:8" x14ac:dyDescent="0.3">
      <c r="B254" s="7" t="s">
        <v>23</v>
      </c>
      <c r="C254" s="4"/>
    </row>
    <row r="255" spans="1:8" x14ac:dyDescent="0.3">
      <c r="B255" s="7" t="s">
        <v>24</v>
      </c>
      <c r="C255" s="4"/>
    </row>
    <row r="256" spans="1:8" x14ac:dyDescent="0.3">
      <c r="B256" s="7" t="s">
        <v>25</v>
      </c>
      <c r="C256" s="4"/>
    </row>
    <row r="257" spans="1:8" x14ac:dyDescent="0.3">
      <c r="B257" s="8" t="s">
        <v>26</v>
      </c>
      <c r="C257" s="4"/>
    </row>
    <row r="258" spans="1:8" x14ac:dyDescent="0.3">
      <c r="B258" s="9"/>
    </row>
    <row r="259" spans="1:8" x14ac:dyDescent="0.3">
      <c r="B259" s="9"/>
    </row>
    <row r="260" spans="1:8" x14ac:dyDescent="0.3">
      <c r="G260" s="49" t="s">
        <v>2</v>
      </c>
    </row>
    <row r="261" spans="1:8" x14ac:dyDescent="0.3">
      <c r="B261" s="12" t="s">
        <v>95</v>
      </c>
      <c r="G261" s="50"/>
      <c r="H261" s="24" t="s">
        <v>4</v>
      </c>
    </row>
    <row r="262" spans="1:8" ht="14.4" customHeight="1" x14ac:dyDescent="0.3">
      <c r="A262" s="33" t="s">
        <v>5</v>
      </c>
      <c r="B262" s="33" t="s">
        <v>6</v>
      </c>
      <c r="C262" s="46" t="s">
        <v>7</v>
      </c>
      <c r="D262" s="2"/>
      <c r="E262" s="2" t="s">
        <v>8</v>
      </c>
      <c r="F262" s="3"/>
      <c r="G262" s="40" t="s">
        <v>170</v>
      </c>
      <c r="H262" s="32" t="e" vm="13">
        <v>#VALUE!</v>
      </c>
    </row>
    <row r="263" spans="1:8" x14ac:dyDescent="0.3">
      <c r="A263" s="45"/>
      <c r="B263" s="45"/>
      <c r="C263" s="47"/>
      <c r="D263" s="33" t="s">
        <v>9</v>
      </c>
      <c r="E263" s="33" t="s">
        <v>10</v>
      </c>
      <c r="F263" s="35" t="s">
        <v>11</v>
      </c>
      <c r="G263" s="41"/>
      <c r="H263" s="32"/>
    </row>
    <row r="264" spans="1:8" x14ac:dyDescent="0.3">
      <c r="A264" s="34"/>
      <c r="B264" s="34"/>
      <c r="C264" s="48"/>
      <c r="D264" s="34"/>
      <c r="E264" s="34"/>
      <c r="F264" s="36"/>
      <c r="G264" s="42"/>
      <c r="H264" s="32"/>
    </row>
    <row r="265" spans="1:8" x14ac:dyDescent="0.3">
      <c r="A265" s="4" t="s">
        <v>12</v>
      </c>
      <c r="B265" s="23" t="s">
        <v>43</v>
      </c>
      <c r="C265" s="25" t="s">
        <v>14</v>
      </c>
      <c r="D265" s="25" t="s">
        <v>161</v>
      </c>
      <c r="E265" s="5" t="s">
        <v>162</v>
      </c>
      <c r="F265" s="6"/>
      <c r="G265" s="4"/>
      <c r="H265" s="32"/>
    </row>
    <row r="266" spans="1:8" x14ac:dyDescent="0.3">
      <c r="A266" s="4" t="s">
        <v>16</v>
      </c>
      <c r="B266" s="17" t="s">
        <v>96</v>
      </c>
      <c r="C266" s="5"/>
      <c r="D266" s="5"/>
      <c r="E266" s="5"/>
      <c r="F266" s="6"/>
      <c r="G266" s="4"/>
      <c r="H266" s="32"/>
    </row>
    <row r="267" spans="1:8" x14ac:dyDescent="0.3">
      <c r="A267" s="4" t="s">
        <v>18</v>
      </c>
      <c r="B267" s="4" t="s">
        <v>97</v>
      </c>
      <c r="C267" s="5"/>
      <c r="D267" s="5"/>
      <c r="E267" s="5"/>
      <c r="F267" s="6"/>
      <c r="G267" s="4"/>
      <c r="H267" s="32"/>
    </row>
    <row r="268" spans="1:8" x14ac:dyDescent="0.3">
      <c r="A268" s="4" t="s">
        <v>20</v>
      </c>
      <c r="B268" s="29" t="s">
        <v>98</v>
      </c>
      <c r="C268" s="5"/>
      <c r="D268" s="5"/>
      <c r="E268" s="5"/>
      <c r="F268" s="6"/>
      <c r="G268" s="4"/>
      <c r="H268" s="32"/>
    </row>
    <row r="269" spans="1:8" x14ac:dyDescent="0.3">
      <c r="A269" s="4" t="s">
        <v>46</v>
      </c>
      <c r="B269" s="4" t="s">
        <v>86</v>
      </c>
      <c r="C269" s="5"/>
      <c r="D269" s="5"/>
      <c r="E269" s="5"/>
      <c r="F269" s="6"/>
      <c r="G269" s="1"/>
      <c r="H269" s="32"/>
    </row>
    <row r="270" spans="1:8" x14ac:dyDescent="0.3">
      <c r="A270" s="4" t="s">
        <v>48</v>
      </c>
      <c r="B270" s="17" t="s">
        <v>84</v>
      </c>
      <c r="C270" s="5"/>
      <c r="D270" s="5"/>
      <c r="E270" s="5"/>
      <c r="F270" s="6"/>
      <c r="G270" s="1"/>
      <c r="H270" s="32"/>
    </row>
    <row r="271" spans="1:8" x14ac:dyDescent="0.3">
      <c r="A271" s="4" t="s">
        <v>56</v>
      </c>
      <c r="B271" s="29" t="s">
        <v>99</v>
      </c>
      <c r="C271" s="5"/>
      <c r="D271" s="5"/>
      <c r="E271" s="5"/>
      <c r="F271" s="6"/>
      <c r="G271" s="1"/>
      <c r="H271" s="32"/>
    </row>
    <row r="272" spans="1:8" x14ac:dyDescent="0.3">
      <c r="A272" s="4" t="s">
        <v>58</v>
      </c>
      <c r="B272" s="29" t="s">
        <v>100</v>
      </c>
      <c r="C272" s="5" t="s">
        <v>81</v>
      </c>
      <c r="D272" s="5">
        <v>2</v>
      </c>
      <c r="E272" s="5">
        <v>3</v>
      </c>
      <c r="F272" s="6"/>
      <c r="G272" s="4"/>
      <c r="H272" s="32"/>
    </row>
    <row r="273" spans="1:8" x14ac:dyDescent="0.3">
      <c r="A273" s="4" t="s">
        <v>60</v>
      </c>
      <c r="B273" s="29" t="s">
        <v>82</v>
      </c>
      <c r="C273" s="5" t="s">
        <v>81</v>
      </c>
      <c r="D273" s="5">
        <v>2</v>
      </c>
      <c r="E273" s="5">
        <v>5</v>
      </c>
      <c r="F273" s="6"/>
      <c r="G273" s="4"/>
      <c r="H273" s="32"/>
    </row>
    <row r="276" spans="1:8" x14ac:dyDescent="0.3">
      <c r="B276" s="7" t="s">
        <v>22</v>
      </c>
      <c r="C276" s="20">
        <f>VLOOKUP(B261,Hárok1!$A$1:$B$19,2,0)</f>
        <v>50</v>
      </c>
    </row>
    <row r="277" spans="1:8" x14ac:dyDescent="0.3">
      <c r="B277" s="7" t="s">
        <v>23</v>
      </c>
      <c r="C277" s="4"/>
    </row>
    <row r="278" spans="1:8" x14ac:dyDescent="0.3">
      <c r="B278" s="7" t="s">
        <v>24</v>
      </c>
      <c r="C278" s="4"/>
    </row>
    <row r="279" spans="1:8" x14ac:dyDescent="0.3">
      <c r="B279" s="7" t="s">
        <v>25</v>
      </c>
      <c r="C279" s="4"/>
    </row>
    <row r="280" spans="1:8" x14ac:dyDescent="0.3">
      <c r="B280" s="8" t="s">
        <v>26</v>
      </c>
      <c r="C280" s="4"/>
    </row>
    <row r="281" spans="1:8" x14ac:dyDescent="0.3">
      <c r="B281" s="9"/>
    </row>
    <row r="282" spans="1:8" x14ac:dyDescent="0.3">
      <c r="B282" s="9"/>
    </row>
    <row r="283" spans="1:8" x14ac:dyDescent="0.3">
      <c r="G283" s="49" t="s">
        <v>2</v>
      </c>
    </row>
    <row r="284" spans="1:8" x14ac:dyDescent="0.3">
      <c r="B284" s="12" t="s">
        <v>101</v>
      </c>
      <c r="G284" s="50"/>
      <c r="H284" s="24" t="s">
        <v>4</v>
      </c>
    </row>
    <row r="285" spans="1:8" ht="14.4" customHeight="1" x14ac:dyDescent="0.3">
      <c r="A285" s="33" t="s">
        <v>5</v>
      </c>
      <c r="B285" s="33" t="s">
        <v>6</v>
      </c>
      <c r="C285" s="46" t="s">
        <v>7</v>
      </c>
      <c r="D285" s="2"/>
      <c r="E285" s="2" t="s">
        <v>8</v>
      </c>
      <c r="F285" s="3"/>
      <c r="G285" s="40" t="s">
        <v>170</v>
      </c>
      <c r="H285" s="37" t="e" vm="14">
        <v>#VALUE!</v>
      </c>
    </row>
    <row r="286" spans="1:8" x14ac:dyDescent="0.3">
      <c r="A286" s="45"/>
      <c r="B286" s="45"/>
      <c r="C286" s="47"/>
      <c r="D286" s="33" t="s">
        <v>9</v>
      </c>
      <c r="E286" s="33" t="s">
        <v>10</v>
      </c>
      <c r="F286" s="35" t="s">
        <v>11</v>
      </c>
      <c r="G286" s="41"/>
      <c r="H286" s="38"/>
    </row>
    <row r="287" spans="1:8" ht="16.2" customHeight="1" x14ac:dyDescent="0.3">
      <c r="A287" s="34"/>
      <c r="B287" s="34"/>
      <c r="C287" s="48"/>
      <c r="D287" s="34"/>
      <c r="E287" s="34"/>
      <c r="F287" s="36"/>
      <c r="G287" s="42"/>
      <c r="H287" s="38"/>
    </row>
    <row r="288" spans="1:8" x14ac:dyDescent="0.3">
      <c r="A288" s="4" t="s">
        <v>12</v>
      </c>
      <c r="B288" s="23" t="s">
        <v>102</v>
      </c>
      <c r="C288" s="5" t="s">
        <v>14</v>
      </c>
      <c r="D288" s="5" t="s">
        <v>103</v>
      </c>
      <c r="E288" s="5" t="s">
        <v>144</v>
      </c>
      <c r="F288" s="6"/>
      <c r="G288" s="4"/>
      <c r="H288" s="38"/>
    </row>
    <row r="289" spans="1:8" x14ac:dyDescent="0.3">
      <c r="A289" s="4" t="s">
        <v>16</v>
      </c>
      <c r="B289" s="17" t="s">
        <v>104</v>
      </c>
      <c r="C289" s="5"/>
      <c r="D289" s="5"/>
      <c r="E289" s="5"/>
      <c r="F289" s="6"/>
      <c r="G289" s="1"/>
      <c r="H289" s="38"/>
    </row>
    <row r="290" spans="1:8" x14ac:dyDescent="0.3">
      <c r="A290" s="4" t="s">
        <v>18</v>
      </c>
      <c r="B290" s="4" t="s">
        <v>105</v>
      </c>
      <c r="C290" s="5"/>
      <c r="D290" s="5"/>
      <c r="E290" s="5"/>
      <c r="F290" s="6"/>
      <c r="G290" s="1"/>
      <c r="H290" s="38"/>
    </row>
    <row r="291" spans="1:8" x14ac:dyDescent="0.3">
      <c r="A291" s="4" t="s">
        <v>20</v>
      </c>
      <c r="B291" s="29" t="s">
        <v>106</v>
      </c>
      <c r="C291" s="5" t="s">
        <v>14</v>
      </c>
      <c r="D291" s="5">
        <v>18</v>
      </c>
      <c r="E291" s="5">
        <v>25</v>
      </c>
      <c r="F291" s="6"/>
      <c r="G291" s="1"/>
      <c r="H291" s="38"/>
    </row>
    <row r="292" spans="1:8" x14ac:dyDescent="0.3">
      <c r="A292" s="4" t="s">
        <v>46</v>
      </c>
      <c r="B292" s="17" t="s">
        <v>107</v>
      </c>
      <c r="C292" s="5"/>
      <c r="D292" s="5"/>
      <c r="E292" s="5"/>
      <c r="F292" s="6"/>
      <c r="G292" s="1"/>
      <c r="H292" s="38"/>
    </row>
    <row r="293" spans="1:8" x14ac:dyDescent="0.3">
      <c r="A293" s="4" t="s">
        <v>48</v>
      </c>
      <c r="B293" s="4" t="s">
        <v>108</v>
      </c>
      <c r="C293" s="5"/>
      <c r="D293" s="5"/>
      <c r="E293" s="5"/>
      <c r="F293" s="6"/>
      <c r="G293" s="4"/>
      <c r="H293" s="38"/>
    </row>
    <row r="294" spans="1:8" x14ac:dyDescent="0.3">
      <c r="A294" s="4" t="s">
        <v>56</v>
      </c>
      <c r="B294" s="29" t="s">
        <v>109</v>
      </c>
      <c r="C294" s="5"/>
      <c r="D294" s="5"/>
      <c r="E294" s="5"/>
      <c r="F294" s="6"/>
      <c r="G294" s="4"/>
      <c r="H294" s="39"/>
    </row>
    <row r="295" spans="1:8" x14ac:dyDescent="0.3">
      <c r="F295" s="30"/>
    </row>
    <row r="297" spans="1:8" x14ac:dyDescent="0.3">
      <c r="B297" s="7" t="s">
        <v>110</v>
      </c>
      <c r="C297" s="20">
        <f>VLOOKUP(B284,Hárok1!$A$1:$B$19,2,0)</f>
        <v>40</v>
      </c>
    </row>
    <row r="298" spans="1:8" x14ac:dyDescent="0.3">
      <c r="B298" s="7" t="s">
        <v>23</v>
      </c>
      <c r="C298" s="4"/>
    </row>
    <row r="299" spans="1:8" x14ac:dyDescent="0.3">
      <c r="B299" s="7" t="s">
        <v>24</v>
      </c>
      <c r="C299" s="4"/>
    </row>
    <row r="300" spans="1:8" x14ac:dyDescent="0.3">
      <c r="B300" s="7" t="s">
        <v>25</v>
      </c>
      <c r="C300" s="4"/>
    </row>
    <row r="301" spans="1:8" x14ac:dyDescent="0.3">
      <c r="B301" s="8" t="s">
        <v>26</v>
      </c>
      <c r="C301" s="4"/>
    </row>
    <row r="302" spans="1:8" x14ac:dyDescent="0.3">
      <c r="B302" s="9"/>
    </row>
    <row r="303" spans="1:8" x14ac:dyDescent="0.3">
      <c r="B303" s="9"/>
    </row>
    <row r="304" spans="1:8" x14ac:dyDescent="0.3">
      <c r="G304" s="49" t="s">
        <v>2</v>
      </c>
    </row>
    <row r="305" spans="1:8" x14ac:dyDescent="0.3">
      <c r="B305" s="12" t="s">
        <v>111</v>
      </c>
      <c r="G305" s="50"/>
      <c r="H305" s="24" t="s">
        <v>4</v>
      </c>
    </row>
    <row r="306" spans="1:8" ht="14.4" customHeight="1" x14ac:dyDescent="0.3">
      <c r="A306" s="33" t="s">
        <v>5</v>
      </c>
      <c r="B306" s="33" t="s">
        <v>6</v>
      </c>
      <c r="C306" s="46" t="s">
        <v>7</v>
      </c>
      <c r="D306" s="2"/>
      <c r="E306" s="2" t="s">
        <v>8</v>
      </c>
      <c r="F306" s="3"/>
      <c r="G306" s="40" t="s">
        <v>170</v>
      </c>
      <c r="H306" s="37" t="e" vm="15">
        <v>#VALUE!</v>
      </c>
    </row>
    <row r="307" spans="1:8" x14ac:dyDescent="0.3">
      <c r="A307" s="45"/>
      <c r="B307" s="45"/>
      <c r="C307" s="47"/>
      <c r="D307" s="33" t="s">
        <v>9</v>
      </c>
      <c r="E307" s="33" t="s">
        <v>10</v>
      </c>
      <c r="F307" s="35" t="s">
        <v>11</v>
      </c>
      <c r="G307" s="41"/>
      <c r="H307" s="38"/>
    </row>
    <row r="308" spans="1:8" x14ac:dyDescent="0.3">
      <c r="A308" s="34"/>
      <c r="B308" s="34"/>
      <c r="C308" s="48"/>
      <c r="D308" s="34"/>
      <c r="E308" s="34"/>
      <c r="F308" s="36"/>
      <c r="G308" s="42"/>
      <c r="H308" s="38"/>
    </row>
    <row r="309" spans="1:8" x14ac:dyDescent="0.3">
      <c r="A309" s="4" t="s">
        <v>12</v>
      </c>
      <c r="B309" s="23" t="s">
        <v>43</v>
      </c>
      <c r="C309" s="5" t="s">
        <v>14</v>
      </c>
      <c r="D309" s="5" t="s">
        <v>112</v>
      </c>
      <c r="E309" s="5" t="s">
        <v>145</v>
      </c>
      <c r="F309" s="6"/>
      <c r="G309" s="4"/>
      <c r="H309" s="38"/>
    </row>
    <row r="310" spans="1:8" x14ac:dyDescent="0.3">
      <c r="A310" s="4" t="s">
        <v>16</v>
      </c>
      <c r="B310" s="17" t="s">
        <v>113</v>
      </c>
      <c r="C310" s="5" t="s">
        <v>14</v>
      </c>
      <c r="D310" s="5">
        <v>18</v>
      </c>
      <c r="E310" s="5">
        <v>25</v>
      </c>
      <c r="F310" s="6"/>
      <c r="G310" s="1"/>
      <c r="H310" s="38"/>
    </row>
    <row r="311" spans="1:8" x14ac:dyDescent="0.3">
      <c r="A311" s="4" t="s">
        <v>18</v>
      </c>
      <c r="B311" s="17" t="s">
        <v>109</v>
      </c>
      <c r="C311" s="5"/>
      <c r="D311" s="5"/>
      <c r="E311" s="5"/>
      <c r="F311" s="6"/>
      <c r="G311" s="1"/>
      <c r="H311" s="38"/>
    </row>
    <row r="312" spans="1:8" ht="28.8" x14ac:dyDescent="0.3">
      <c r="A312" s="4" t="s">
        <v>20</v>
      </c>
      <c r="B312" s="17" t="s">
        <v>146</v>
      </c>
      <c r="C312" s="5" t="s">
        <v>14</v>
      </c>
      <c r="D312" s="5">
        <v>40</v>
      </c>
      <c r="E312" s="5">
        <v>50</v>
      </c>
      <c r="F312" s="6"/>
      <c r="G312" s="1"/>
      <c r="H312" s="38"/>
    </row>
    <row r="313" spans="1:8" x14ac:dyDescent="0.3">
      <c r="A313" s="4" t="s">
        <v>46</v>
      </c>
      <c r="B313" s="17" t="s">
        <v>114</v>
      </c>
      <c r="C313" s="5" t="s">
        <v>41</v>
      </c>
      <c r="D313" s="5">
        <v>1</v>
      </c>
      <c r="E313" s="5"/>
      <c r="F313" s="6"/>
      <c r="G313" s="4"/>
      <c r="H313" s="38"/>
    </row>
    <row r="314" spans="1:8" x14ac:dyDescent="0.3">
      <c r="A314" s="4" t="s">
        <v>48</v>
      </c>
      <c r="B314" s="17" t="s">
        <v>115</v>
      </c>
      <c r="C314" s="5"/>
      <c r="D314" s="5"/>
      <c r="E314" s="5"/>
      <c r="F314" s="6"/>
      <c r="G314" s="4"/>
      <c r="H314" s="39"/>
    </row>
    <row r="315" spans="1:8" x14ac:dyDescent="0.3">
      <c r="F315" s="30"/>
    </row>
    <row r="316" spans="1:8" x14ac:dyDescent="0.3">
      <c r="B316" s="7" t="s">
        <v>22</v>
      </c>
    </row>
    <row r="317" spans="1:8" x14ac:dyDescent="0.3">
      <c r="C317" s="20">
        <f>VLOOKUP(B305,Hárok1!$A$1:$B$19,2,0)</f>
        <v>4</v>
      </c>
    </row>
    <row r="318" spans="1:8" x14ac:dyDescent="0.3">
      <c r="B318" s="7" t="s">
        <v>23</v>
      </c>
      <c r="C318" s="4"/>
    </row>
    <row r="319" spans="1:8" x14ac:dyDescent="0.3">
      <c r="B319" s="7" t="s">
        <v>24</v>
      </c>
      <c r="C319" s="4"/>
    </row>
    <row r="320" spans="1:8" x14ac:dyDescent="0.3">
      <c r="B320" s="7" t="s">
        <v>25</v>
      </c>
      <c r="C320" s="4"/>
    </row>
    <row r="321" spans="1:8" x14ac:dyDescent="0.3">
      <c r="B321" s="8" t="s">
        <v>26</v>
      </c>
      <c r="C321" s="4"/>
    </row>
    <row r="322" spans="1:8" x14ac:dyDescent="0.3">
      <c r="B322" s="9"/>
    </row>
    <row r="323" spans="1:8" x14ac:dyDescent="0.3">
      <c r="B323" s="9"/>
    </row>
    <row r="324" spans="1:8" x14ac:dyDescent="0.3">
      <c r="G324" s="49" t="s">
        <v>2</v>
      </c>
    </row>
    <row r="325" spans="1:8" ht="20.399999999999999" customHeight="1" x14ac:dyDescent="0.3">
      <c r="B325" s="12" t="s">
        <v>116</v>
      </c>
      <c r="G325" s="50"/>
      <c r="H325" s="24" t="s">
        <v>4</v>
      </c>
    </row>
    <row r="326" spans="1:8" ht="14.4" customHeight="1" x14ac:dyDescent="0.3">
      <c r="A326" s="33" t="s">
        <v>5</v>
      </c>
      <c r="B326" s="33" t="s">
        <v>6</v>
      </c>
      <c r="C326" s="46" t="s">
        <v>7</v>
      </c>
      <c r="D326" s="2"/>
      <c r="E326" s="2" t="s">
        <v>8</v>
      </c>
      <c r="F326" s="3"/>
      <c r="G326" s="40" t="s">
        <v>170</v>
      </c>
      <c r="H326" s="43" t="e" vm="16">
        <v>#VALUE!</v>
      </c>
    </row>
    <row r="327" spans="1:8" x14ac:dyDescent="0.3">
      <c r="A327" s="45"/>
      <c r="B327" s="45"/>
      <c r="C327" s="47"/>
      <c r="D327" s="33" t="s">
        <v>9</v>
      </c>
      <c r="E327" s="33" t="s">
        <v>10</v>
      </c>
      <c r="F327" s="35" t="s">
        <v>11</v>
      </c>
      <c r="G327" s="41"/>
      <c r="H327" s="44"/>
    </row>
    <row r="328" spans="1:8" x14ac:dyDescent="0.3">
      <c r="A328" s="34"/>
      <c r="B328" s="34"/>
      <c r="C328" s="48"/>
      <c r="D328" s="34"/>
      <c r="E328" s="34"/>
      <c r="F328" s="36"/>
      <c r="G328" s="42"/>
      <c r="H328" s="44"/>
    </row>
    <row r="329" spans="1:8" ht="28.8" x14ac:dyDescent="0.3">
      <c r="A329" s="4" t="s">
        <v>12</v>
      </c>
      <c r="B329" s="17" t="s">
        <v>117</v>
      </c>
      <c r="C329" s="5"/>
      <c r="D329" s="5"/>
      <c r="E329" s="5"/>
      <c r="F329" s="6"/>
      <c r="G329" s="4"/>
      <c r="H329" s="44"/>
    </row>
    <row r="330" spans="1:8" x14ac:dyDescent="0.3">
      <c r="A330" s="4" t="s">
        <v>16</v>
      </c>
      <c r="B330" s="17" t="s">
        <v>118</v>
      </c>
      <c r="C330" s="28"/>
      <c r="D330" s="28"/>
      <c r="E330" s="28"/>
      <c r="F330" s="6"/>
      <c r="G330" s="4"/>
      <c r="H330" s="44"/>
    </row>
    <row r="331" spans="1:8" ht="28.8" x14ac:dyDescent="0.3">
      <c r="A331" s="4" t="s">
        <v>18</v>
      </c>
      <c r="B331" s="17" t="s">
        <v>119</v>
      </c>
      <c r="C331" s="28"/>
      <c r="D331" s="28"/>
      <c r="E331" s="28"/>
      <c r="F331" s="6"/>
      <c r="G331" s="4"/>
      <c r="H331" s="44"/>
    </row>
    <row r="332" spans="1:8" x14ac:dyDescent="0.3">
      <c r="A332" s="4" t="s">
        <v>147</v>
      </c>
      <c r="B332" s="17" t="s">
        <v>148</v>
      </c>
      <c r="C332" s="28"/>
      <c r="D332" s="28"/>
      <c r="E332" s="28"/>
      <c r="F332" s="6"/>
      <c r="G332" s="4"/>
      <c r="H332" s="44"/>
    </row>
    <row r="333" spans="1:8" x14ac:dyDescent="0.3">
      <c r="A333" s="21"/>
      <c r="B333" s="21"/>
      <c r="C333" s="21"/>
      <c r="D333" s="21"/>
    </row>
    <row r="334" spans="1:8" x14ac:dyDescent="0.3">
      <c r="A334" s="21"/>
      <c r="B334" s="21"/>
      <c r="C334" s="21"/>
      <c r="D334" s="21"/>
    </row>
    <row r="335" spans="1:8" x14ac:dyDescent="0.3">
      <c r="B335" s="7" t="s">
        <v>22</v>
      </c>
      <c r="C335" s="20">
        <f>VLOOKUP(B325,Hárok1!$A$1:$B$19,2,0)</f>
        <v>4</v>
      </c>
      <c r="F335" s="30"/>
    </row>
    <row r="336" spans="1:8" x14ac:dyDescent="0.3">
      <c r="B336" s="7" t="s">
        <v>23</v>
      </c>
      <c r="C336" s="4"/>
    </row>
    <row r="337" spans="1:8" x14ac:dyDescent="0.3">
      <c r="B337" s="7" t="s">
        <v>24</v>
      </c>
      <c r="C337" s="4"/>
    </row>
    <row r="338" spans="1:8" x14ac:dyDescent="0.3">
      <c r="B338" s="7" t="s">
        <v>25</v>
      </c>
      <c r="C338" s="4"/>
    </row>
    <row r="339" spans="1:8" x14ac:dyDescent="0.3">
      <c r="B339" s="8" t="s">
        <v>26</v>
      </c>
      <c r="C339" s="4"/>
    </row>
    <row r="340" spans="1:8" x14ac:dyDescent="0.3">
      <c r="B340" s="9"/>
    </row>
    <row r="341" spans="1:8" x14ac:dyDescent="0.3">
      <c r="B341" s="9"/>
    </row>
    <row r="342" spans="1:8" x14ac:dyDescent="0.3">
      <c r="G342" s="49" t="s">
        <v>2</v>
      </c>
    </row>
    <row r="343" spans="1:8" ht="20.399999999999999" customHeight="1" x14ac:dyDescent="0.3">
      <c r="B343" s="12" t="s">
        <v>120</v>
      </c>
      <c r="G343" s="50"/>
      <c r="H343" s="24" t="s">
        <v>4</v>
      </c>
    </row>
    <row r="344" spans="1:8" ht="14.4" customHeight="1" x14ac:dyDescent="0.3">
      <c r="A344" s="33" t="s">
        <v>5</v>
      </c>
      <c r="B344" s="33" t="s">
        <v>6</v>
      </c>
      <c r="C344" s="46" t="s">
        <v>7</v>
      </c>
      <c r="D344" s="2"/>
      <c r="E344" s="2" t="s">
        <v>8</v>
      </c>
      <c r="F344" s="3"/>
      <c r="G344" s="40" t="s">
        <v>170</v>
      </c>
      <c r="H344" s="32" t="e" vm="17">
        <v>#VALUE!</v>
      </c>
    </row>
    <row r="345" spans="1:8" x14ac:dyDescent="0.3">
      <c r="A345" s="45"/>
      <c r="B345" s="45"/>
      <c r="C345" s="47"/>
      <c r="D345" s="33" t="s">
        <v>9</v>
      </c>
      <c r="E345" s="33" t="s">
        <v>10</v>
      </c>
      <c r="F345" s="35" t="s">
        <v>11</v>
      </c>
      <c r="G345" s="41"/>
      <c r="H345" s="32"/>
    </row>
    <row r="346" spans="1:8" x14ac:dyDescent="0.3">
      <c r="A346" s="34"/>
      <c r="B346" s="34"/>
      <c r="C346" s="48"/>
      <c r="D346" s="34"/>
      <c r="E346" s="34"/>
      <c r="F346" s="36"/>
      <c r="G346" s="42"/>
      <c r="H346" s="32"/>
    </row>
    <row r="347" spans="1:8" x14ac:dyDescent="0.3">
      <c r="A347" s="4" t="s">
        <v>12</v>
      </c>
      <c r="B347" s="23" t="s">
        <v>121</v>
      </c>
      <c r="C347" s="5" t="s">
        <v>14</v>
      </c>
      <c r="D347" s="5" t="s">
        <v>122</v>
      </c>
      <c r="E347" s="5" t="s">
        <v>123</v>
      </c>
      <c r="F347" s="6"/>
      <c r="G347" s="4"/>
      <c r="H347" s="32"/>
    </row>
    <row r="348" spans="1:8" x14ac:dyDescent="0.3">
      <c r="A348" s="4" t="s">
        <v>16</v>
      </c>
      <c r="B348" s="23" t="s">
        <v>124</v>
      </c>
      <c r="C348" s="5"/>
      <c r="D348" s="5"/>
      <c r="E348" s="5"/>
      <c r="F348" s="6"/>
      <c r="G348" s="1"/>
      <c r="H348" s="32"/>
    </row>
    <row r="349" spans="1:8" x14ac:dyDescent="0.3">
      <c r="A349" s="4" t="s">
        <v>18</v>
      </c>
      <c r="B349" s="23" t="s">
        <v>125</v>
      </c>
      <c r="C349" s="5"/>
      <c r="D349" s="5"/>
      <c r="E349" s="5"/>
      <c r="F349" s="6"/>
      <c r="G349" s="4"/>
      <c r="H349" s="32"/>
    </row>
    <row r="352" spans="1:8" x14ac:dyDescent="0.3">
      <c r="B352" s="7" t="s">
        <v>22</v>
      </c>
      <c r="C352" s="20">
        <f>VLOOKUP(B343,Hárok1!$A$1:$B$19,2,0)</f>
        <v>4</v>
      </c>
    </row>
    <row r="353" spans="1:8" x14ac:dyDescent="0.3">
      <c r="B353" s="7" t="s">
        <v>23</v>
      </c>
      <c r="C353" s="4"/>
    </row>
    <row r="354" spans="1:8" x14ac:dyDescent="0.3">
      <c r="B354" s="7" t="s">
        <v>24</v>
      </c>
      <c r="C354" s="4"/>
    </row>
    <row r="355" spans="1:8" x14ac:dyDescent="0.3">
      <c r="B355" s="7" t="s">
        <v>25</v>
      </c>
      <c r="C355" s="4"/>
    </row>
    <row r="356" spans="1:8" x14ac:dyDescent="0.3">
      <c r="B356" s="8" t="s">
        <v>26</v>
      </c>
      <c r="C356" s="4"/>
    </row>
    <row r="357" spans="1:8" x14ac:dyDescent="0.3">
      <c r="B357" s="9"/>
    </row>
    <row r="358" spans="1:8" x14ac:dyDescent="0.3">
      <c r="B358" s="9"/>
      <c r="G358" s="49" t="s">
        <v>2</v>
      </c>
    </row>
    <row r="359" spans="1:8" x14ac:dyDescent="0.3">
      <c r="B359" s="12" t="s">
        <v>126</v>
      </c>
      <c r="G359" s="50" t="s">
        <v>3</v>
      </c>
      <c r="H359" s="24" t="s">
        <v>4</v>
      </c>
    </row>
    <row r="360" spans="1:8" ht="14.4" customHeight="1" x14ac:dyDescent="0.3">
      <c r="A360" s="33" t="s">
        <v>5</v>
      </c>
      <c r="B360" s="33" t="s">
        <v>6</v>
      </c>
      <c r="C360" s="46" t="s">
        <v>7</v>
      </c>
      <c r="D360" s="2"/>
      <c r="E360" s="2" t="s">
        <v>8</v>
      </c>
      <c r="F360" s="3"/>
      <c r="G360" s="40" t="s">
        <v>170</v>
      </c>
      <c r="H360" s="32" t="e" vm="18">
        <v>#VALUE!</v>
      </c>
    </row>
    <row r="361" spans="1:8" x14ac:dyDescent="0.3">
      <c r="A361" s="45"/>
      <c r="B361" s="45"/>
      <c r="C361" s="47"/>
      <c r="D361" s="33" t="s">
        <v>9</v>
      </c>
      <c r="E361" s="33" t="s">
        <v>10</v>
      </c>
      <c r="F361" s="35" t="s">
        <v>11</v>
      </c>
      <c r="G361" s="41"/>
      <c r="H361" s="32"/>
    </row>
    <row r="362" spans="1:8" x14ac:dyDescent="0.3">
      <c r="A362" s="34"/>
      <c r="B362" s="34"/>
      <c r="C362" s="48"/>
      <c r="D362" s="34"/>
      <c r="E362" s="34"/>
      <c r="F362" s="36"/>
      <c r="G362" s="42"/>
      <c r="H362" s="32"/>
    </row>
    <row r="363" spans="1:8" x14ac:dyDescent="0.3">
      <c r="A363" s="4" t="s">
        <v>12</v>
      </c>
      <c r="B363" s="23" t="s">
        <v>121</v>
      </c>
      <c r="C363" s="5" t="s">
        <v>14</v>
      </c>
      <c r="D363" s="5" t="s">
        <v>127</v>
      </c>
      <c r="E363" s="5" t="s">
        <v>128</v>
      </c>
      <c r="F363" s="6"/>
      <c r="G363" s="4"/>
      <c r="H363" s="32"/>
    </row>
    <row r="364" spans="1:8" x14ac:dyDescent="0.3">
      <c r="A364" s="4" t="s">
        <v>16</v>
      </c>
      <c r="B364" s="23" t="s">
        <v>129</v>
      </c>
      <c r="C364" s="5"/>
      <c r="D364" s="5"/>
      <c r="E364" s="5"/>
      <c r="F364" s="6"/>
      <c r="G364" s="1"/>
      <c r="H364" s="32"/>
    </row>
    <row r="365" spans="1:8" x14ac:dyDescent="0.3">
      <c r="A365" s="4" t="s">
        <v>18</v>
      </c>
      <c r="B365" s="23" t="s">
        <v>130</v>
      </c>
      <c r="C365" s="5"/>
      <c r="D365" s="5"/>
      <c r="E365" s="5"/>
      <c r="F365" s="6"/>
      <c r="G365" s="4"/>
      <c r="H365" s="32"/>
    </row>
    <row r="368" spans="1:8" x14ac:dyDescent="0.3">
      <c r="B368" s="7" t="s">
        <v>22</v>
      </c>
      <c r="C368" s="20">
        <f>VLOOKUP(B359,Hárok1!$A$1:$B$20,2,0)</f>
        <v>4</v>
      </c>
    </row>
    <row r="369" spans="2:6" x14ac:dyDescent="0.3">
      <c r="B369" s="7" t="s">
        <v>23</v>
      </c>
      <c r="C369" s="4"/>
    </row>
    <row r="370" spans="2:6" x14ac:dyDescent="0.3">
      <c r="B370" s="7" t="s">
        <v>24</v>
      </c>
      <c r="C370" s="4"/>
    </row>
    <row r="371" spans="2:6" x14ac:dyDescent="0.3">
      <c r="B371" s="7" t="s">
        <v>25</v>
      </c>
      <c r="C371" s="4"/>
    </row>
    <row r="372" spans="2:6" x14ac:dyDescent="0.3">
      <c r="B372" s="8" t="s">
        <v>26</v>
      </c>
      <c r="C372" s="4"/>
    </row>
    <row r="373" spans="2:6" x14ac:dyDescent="0.3">
      <c r="B373" s="9"/>
    </row>
    <row r="374" spans="2:6" x14ac:dyDescent="0.3">
      <c r="B374" s="9"/>
    </row>
    <row r="375" spans="2:6" x14ac:dyDescent="0.3">
      <c r="B375" t="s">
        <v>131</v>
      </c>
      <c r="C375" t="s">
        <v>132</v>
      </c>
      <c r="E375" t="s">
        <v>133</v>
      </c>
    </row>
    <row r="376" spans="2:6" x14ac:dyDescent="0.3">
      <c r="B376" t="s">
        <v>134</v>
      </c>
    </row>
    <row r="378" spans="2:6" ht="28.8" x14ac:dyDescent="0.3">
      <c r="B378" s="14" t="s">
        <v>135</v>
      </c>
      <c r="C378" s="4">
        <f>SUMIF($B$1:$B$357,"Celková cena v EUR bez DPH:",$C$1:$C$357)</f>
        <v>0</v>
      </c>
    </row>
    <row r="379" spans="2:6" x14ac:dyDescent="0.3">
      <c r="B379" s="11" t="s">
        <v>25</v>
      </c>
      <c r="C379" s="4">
        <f>SUMIF($B$1:$B$357,B379,$C$1:$C$357)</f>
        <v>0</v>
      </c>
    </row>
    <row r="380" spans="2:6" ht="28.8" x14ac:dyDescent="0.3">
      <c r="B380" s="14" t="s">
        <v>136</v>
      </c>
      <c r="C380" s="4">
        <f>SUMIF($B$1:$B$357,B380,$C$1:$C$357)</f>
        <v>0</v>
      </c>
    </row>
    <row r="383" spans="2:6" ht="81.75" customHeight="1" x14ac:dyDescent="0.3">
      <c r="B383" s="51" t="s">
        <v>137</v>
      </c>
      <c r="C383" s="52"/>
      <c r="D383" s="52"/>
      <c r="E383" s="52"/>
      <c r="F383" s="52"/>
    </row>
    <row r="385" spans="2:2" x14ac:dyDescent="0.3">
      <c r="B385" t="s">
        <v>138</v>
      </c>
    </row>
    <row r="386" spans="2:2" x14ac:dyDescent="0.3">
      <c r="B386" t="s">
        <v>139</v>
      </c>
    </row>
    <row r="387" spans="2:2" x14ac:dyDescent="0.3">
      <c r="B387" t="s">
        <v>140</v>
      </c>
    </row>
  </sheetData>
  <mergeCells count="168">
    <mergeCell ref="G324:G325"/>
    <mergeCell ref="G342:G343"/>
    <mergeCell ref="G358:G359"/>
    <mergeCell ref="G115:G116"/>
    <mergeCell ref="G136:G137"/>
    <mergeCell ref="G157:G158"/>
    <mergeCell ref="G178:G179"/>
    <mergeCell ref="G199:G200"/>
    <mergeCell ref="G220:G221"/>
    <mergeCell ref="G242:G243"/>
    <mergeCell ref="G260:G261"/>
    <mergeCell ref="G283:G284"/>
    <mergeCell ref="B10:G10"/>
    <mergeCell ref="B11:G11"/>
    <mergeCell ref="C5:H5"/>
    <mergeCell ref="C6:H6"/>
    <mergeCell ref="C7:H7"/>
    <mergeCell ref="G14:G15"/>
    <mergeCell ref="G32:G33"/>
    <mergeCell ref="G52:G53"/>
    <mergeCell ref="G71:G72"/>
    <mergeCell ref="G93:G95"/>
    <mergeCell ref="D94:D95"/>
    <mergeCell ref="E94:E95"/>
    <mergeCell ref="F94:F95"/>
    <mergeCell ref="H16:H22"/>
    <mergeCell ref="D35:D36"/>
    <mergeCell ref="E35:E36"/>
    <mergeCell ref="F35:F36"/>
    <mergeCell ref="H34:H42"/>
    <mergeCell ref="H54:H60"/>
    <mergeCell ref="H73:H81"/>
    <mergeCell ref="G91:G92"/>
    <mergeCell ref="B383:F383"/>
    <mergeCell ref="A344:A346"/>
    <mergeCell ref="B344:B346"/>
    <mergeCell ref="C344:C346"/>
    <mergeCell ref="G344:G346"/>
    <mergeCell ref="D345:D346"/>
    <mergeCell ref="E345:E346"/>
    <mergeCell ref="F345:F346"/>
    <mergeCell ref="A326:A328"/>
    <mergeCell ref="B326:B328"/>
    <mergeCell ref="C326:C328"/>
    <mergeCell ref="G326:G328"/>
    <mergeCell ref="D327:D328"/>
    <mergeCell ref="E327:E328"/>
    <mergeCell ref="F327:F328"/>
    <mergeCell ref="A360:A362"/>
    <mergeCell ref="B360:B362"/>
    <mergeCell ref="C360:C362"/>
    <mergeCell ref="G360:G362"/>
    <mergeCell ref="A306:A308"/>
    <mergeCell ref="B306:B308"/>
    <mergeCell ref="C306:C308"/>
    <mergeCell ref="G306:G308"/>
    <mergeCell ref="D307:D308"/>
    <mergeCell ref="E307:E308"/>
    <mergeCell ref="F307:F308"/>
    <mergeCell ref="A285:A287"/>
    <mergeCell ref="B285:B287"/>
    <mergeCell ref="C285:C287"/>
    <mergeCell ref="G285:G287"/>
    <mergeCell ref="D286:D287"/>
    <mergeCell ref="E286:E287"/>
    <mergeCell ref="F286:F287"/>
    <mergeCell ref="G304:G305"/>
    <mergeCell ref="F263:F264"/>
    <mergeCell ref="A244:A246"/>
    <mergeCell ref="B244:B246"/>
    <mergeCell ref="C244:C246"/>
    <mergeCell ref="G244:G246"/>
    <mergeCell ref="D245:D246"/>
    <mergeCell ref="E245:E246"/>
    <mergeCell ref="F245:F246"/>
    <mergeCell ref="A222:A224"/>
    <mergeCell ref="B222:B224"/>
    <mergeCell ref="C222:C224"/>
    <mergeCell ref="G222:G224"/>
    <mergeCell ref="D223:D224"/>
    <mergeCell ref="E223:E224"/>
    <mergeCell ref="F223:F224"/>
    <mergeCell ref="A262:A264"/>
    <mergeCell ref="B262:B264"/>
    <mergeCell ref="C262:C264"/>
    <mergeCell ref="A201:A203"/>
    <mergeCell ref="B201:B203"/>
    <mergeCell ref="C201:C203"/>
    <mergeCell ref="G201:G203"/>
    <mergeCell ref="D202:D203"/>
    <mergeCell ref="E202:E203"/>
    <mergeCell ref="F202:F203"/>
    <mergeCell ref="A159:A161"/>
    <mergeCell ref="B159:B161"/>
    <mergeCell ref="C159:C161"/>
    <mergeCell ref="G159:G161"/>
    <mergeCell ref="D160:D161"/>
    <mergeCell ref="E160:E161"/>
    <mergeCell ref="F160:F161"/>
    <mergeCell ref="A180:A182"/>
    <mergeCell ref="B180:B182"/>
    <mergeCell ref="C180:C182"/>
    <mergeCell ref="A138:A140"/>
    <mergeCell ref="B138:B140"/>
    <mergeCell ref="C138:C140"/>
    <mergeCell ref="G138:G140"/>
    <mergeCell ref="D139:D140"/>
    <mergeCell ref="E139:E140"/>
    <mergeCell ref="F139:F140"/>
    <mergeCell ref="A73:A75"/>
    <mergeCell ref="B73:B75"/>
    <mergeCell ref="C73:C75"/>
    <mergeCell ref="G73:G75"/>
    <mergeCell ref="D74:D75"/>
    <mergeCell ref="E74:E75"/>
    <mergeCell ref="F74:F75"/>
    <mergeCell ref="A117:A119"/>
    <mergeCell ref="B117:B119"/>
    <mergeCell ref="C117:C119"/>
    <mergeCell ref="G117:G119"/>
    <mergeCell ref="D118:D119"/>
    <mergeCell ref="E118:E119"/>
    <mergeCell ref="F118:F119"/>
    <mergeCell ref="A93:A95"/>
    <mergeCell ref="B93:B95"/>
    <mergeCell ref="C93:C95"/>
    <mergeCell ref="A16:A18"/>
    <mergeCell ref="B16:B18"/>
    <mergeCell ref="C16:C18"/>
    <mergeCell ref="G16:G18"/>
    <mergeCell ref="D17:D18"/>
    <mergeCell ref="E17:E18"/>
    <mergeCell ref="F17:F18"/>
    <mergeCell ref="A54:A56"/>
    <mergeCell ref="B54:B56"/>
    <mergeCell ref="C54:C56"/>
    <mergeCell ref="G54:G56"/>
    <mergeCell ref="D55:D56"/>
    <mergeCell ref="E55:E56"/>
    <mergeCell ref="F55:F56"/>
    <mergeCell ref="A34:A36"/>
    <mergeCell ref="B34:B36"/>
    <mergeCell ref="C34:C36"/>
    <mergeCell ref="G34:G36"/>
    <mergeCell ref="H360:H365"/>
    <mergeCell ref="D361:D362"/>
    <mergeCell ref="E361:E362"/>
    <mergeCell ref="F361:F362"/>
    <mergeCell ref="H285:H294"/>
    <mergeCell ref="H344:H349"/>
    <mergeCell ref="H117:H126"/>
    <mergeCell ref="H93:H104"/>
    <mergeCell ref="H138:H147"/>
    <mergeCell ref="H159:H168"/>
    <mergeCell ref="H180:H189"/>
    <mergeCell ref="H201:H210"/>
    <mergeCell ref="H222:H232"/>
    <mergeCell ref="H244:H250"/>
    <mergeCell ref="H262:H273"/>
    <mergeCell ref="H306:H314"/>
    <mergeCell ref="G180:G182"/>
    <mergeCell ref="D181:D182"/>
    <mergeCell ref="E181:E182"/>
    <mergeCell ref="F181:F182"/>
    <mergeCell ref="H326:H332"/>
    <mergeCell ref="G262:G264"/>
    <mergeCell ref="D263:D264"/>
    <mergeCell ref="E263:E264"/>
  </mergeCells>
  <phoneticPr fontId="9" type="noConversion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20"/>
  <sheetViews>
    <sheetView workbookViewId="0">
      <selection activeCell="A20" sqref="A20"/>
    </sheetView>
  </sheetViews>
  <sheetFormatPr defaultRowHeight="14.4" x14ac:dyDescent="0.3"/>
  <cols>
    <col min="1" max="1" width="36.5546875" customWidth="1"/>
    <col min="2" max="2" width="16.6640625" customWidth="1"/>
  </cols>
  <sheetData>
    <row r="1" spans="1:2" x14ac:dyDescent="0.3">
      <c r="A1" t="s">
        <v>141</v>
      </c>
      <c r="B1" s="15">
        <v>5</v>
      </c>
    </row>
    <row r="2" spans="1:2" x14ac:dyDescent="0.3">
      <c r="A2" t="s">
        <v>142</v>
      </c>
      <c r="B2" s="16">
        <v>20</v>
      </c>
    </row>
    <row r="3" spans="1:2" x14ac:dyDescent="0.3">
      <c r="A3" t="s">
        <v>37</v>
      </c>
      <c r="B3" s="16">
        <v>2</v>
      </c>
    </row>
    <row r="4" spans="1:2" x14ac:dyDescent="0.3">
      <c r="B4" s="15">
        <v>1</v>
      </c>
    </row>
    <row r="5" spans="1:2" x14ac:dyDescent="0.3">
      <c r="A5" t="s">
        <v>143</v>
      </c>
      <c r="B5" s="16">
        <v>12</v>
      </c>
    </row>
    <row r="6" spans="1:2" x14ac:dyDescent="0.3">
      <c r="A6" t="s">
        <v>50</v>
      </c>
      <c r="B6" s="16">
        <v>12</v>
      </c>
    </row>
    <row r="7" spans="1:2" x14ac:dyDescent="0.3">
      <c r="A7" t="s">
        <v>62</v>
      </c>
      <c r="B7" s="16">
        <v>4</v>
      </c>
    </row>
    <row r="8" spans="1:2" x14ac:dyDescent="0.3">
      <c r="A8" t="s">
        <v>69</v>
      </c>
      <c r="B8" s="16">
        <v>4</v>
      </c>
    </row>
    <row r="9" spans="1:2" x14ac:dyDescent="0.3">
      <c r="A9" t="s">
        <v>72</v>
      </c>
      <c r="B9" s="16">
        <v>4</v>
      </c>
    </row>
    <row r="10" spans="1:2" x14ac:dyDescent="0.3">
      <c r="A10" t="s">
        <v>73</v>
      </c>
      <c r="B10" s="16">
        <v>4</v>
      </c>
    </row>
    <row r="11" spans="1:2" x14ac:dyDescent="0.3">
      <c r="A11" t="s">
        <v>75</v>
      </c>
      <c r="B11" s="16">
        <v>4</v>
      </c>
    </row>
    <row r="12" spans="1:2" x14ac:dyDescent="0.3">
      <c r="A12" t="s">
        <v>83</v>
      </c>
      <c r="B12" s="16">
        <v>20</v>
      </c>
    </row>
    <row r="13" spans="1:2" x14ac:dyDescent="0.3">
      <c r="A13" t="s">
        <v>89</v>
      </c>
      <c r="B13" s="16">
        <v>25</v>
      </c>
    </row>
    <row r="14" spans="1:2" x14ac:dyDescent="0.3">
      <c r="A14" t="s">
        <v>95</v>
      </c>
      <c r="B14" s="16">
        <v>50</v>
      </c>
    </row>
    <row r="15" spans="1:2" x14ac:dyDescent="0.3">
      <c r="A15" t="s">
        <v>101</v>
      </c>
      <c r="B15" s="16">
        <v>40</v>
      </c>
    </row>
    <row r="16" spans="1:2" x14ac:dyDescent="0.3">
      <c r="B16" s="16">
        <v>80</v>
      </c>
    </row>
    <row r="17" spans="1:2" x14ac:dyDescent="0.3">
      <c r="A17" t="s">
        <v>111</v>
      </c>
      <c r="B17" s="16">
        <v>4</v>
      </c>
    </row>
    <row r="18" spans="1:2" x14ac:dyDescent="0.3">
      <c r="A18" t="s">
        <v>116</v>
      </c>
      <c r="B18" s="16">
        <v>4</v>
      </c>
    </row>
    <row r="19" spans="1:2" x14ac:dyDescent="0.3">
      <c r="A19" t="s">
        <v>120</v>
      </c>
      <c r="B19" s="16">
        <v>4</v>
      </c>
    </row>
    <row r="20" spans="1:2" x14ac:dyDescent="0.3">
      <c r="A20" t="s">
        <v>126</v>
      </c>
      <c r="B20" s="16">
        <v>4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176E43-0A50-4E8B-B503-CA1E13E8FDC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615C24-6E4C-4FF0-89AD-BF66A8D202DE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9f37d40b-ca24-446e-849a-f7de3755b154"/>
    <ds:schemaRef ds:uri="f547016c-b868-4c85-9b27-c8fef2bb2b2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Belujská Zuzana</dc:creator>
  <cp:keywords/>
  <dc:description/>
  <cp:lastModifiedBy>Monika Debnárová</cp:lastModifiedBy>
  <cp:revision/>
  <cp:lastPrinted>2025-08-21T17:04:15Z</cp:lastPrinted>
  <dcterms:created xsi:type="dcterms:W3CDTF">2025-04-28T07:15:22Z</dcterms:created>
  <dcterms:modified xsi:type="dcterms:W3CDTF">2025-08-21T17:12:42Z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