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9_Slávnostná uniforma MsP_opak/"/>
    </mc:Choice>
  </mc:AlternateContent>
  <xr:revisionPtr revIDLastSave="0" documentId="8_{7526A930-FAC1-4FA1-9CED-CFA571C04C20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2" i="6"/>
  <c r="H23" i="6"/>
  <c r="H24" i="6"/>
  <c r="H25" i="6"/>
  <c r="H26" i="6"/>
  <c r="H21" i="6"/>
  <c r="H36" i="6" l="1"/>
  <c r="I21" i="6" l="1"/>
  <c r="I22" i="6"/>
  <c r="I23" i="6"/>
  <c r="I24" i="6"/>
  <c r="I25" i="6"/>
  <c r="I26" i="6"/>
  <c r="I20" i="6"/>
  <c r="F28" i="6"/>
  <c r="H18" i="6"/>
  <c r="F18" i="6"/>
  <c r="I27" i="6" l="1"/>
</calcChain>
</file>

<file path=xl/sharedStrings.xml><?xml version="1.0" encoding="utf-8"?>
<sst xmlns="http://schemas.openxmlformats.org/spreadsheetml/2006/main" count="97" uniqueCount="87">
  <si>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</si>
  <si>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</si>
  <si>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</si>
  <si>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</si>
  <si>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</si>
  <si>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</si>
  <si>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</si>
  <si>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</si>
  <si>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</si>
  <si>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</si>
  <si>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</si>
  <si>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</si>
  <si>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</si>
  <si>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</si>
  <si>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</si>
  <si>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</si>
  <si>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</si>
  <si>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</si>
  <si>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</si>
  <si>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</si>
  <si>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</si>
  <si>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</si>
  <si>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</si>
  <si>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</si>
  <si>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</si>
  <si>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</si>
  <si>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</si>
  <si>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</si>
  <si>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</si>
  <si>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</si>
  <si>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</si>
  <si>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</si>
  <si>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</si>
  <si>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</si>
  <si>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</si>
  <si>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</si>
  <si>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</si>
  <si>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</si>
  <si>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</si>
  <si>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</si>
  <si>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</si>
  <si>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</si>
  <si>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</si>
  <si>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</si>
  <si>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</si>
  <si>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</si>
  <si>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</si>
  <si>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</si>
  <si>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</si>
  <si>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</si>
  <si>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</si>
  <si>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</si>
  <si>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</si>
  <si>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</si>
  <si>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</si>
  <si>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</si>
  <si>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</si>
  <si>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</si>
  <si>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</si>
  <si>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</si>
  <si>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Predpokladané množstvo</t>
  </si>
  <si>
    <t>Som platcom DPH</t>
  </si>
  <si>
    <t>Merná jednotka</t>
  </si>
  <si>
    <t>Pol. č.</t>
  </si>
  <si>
    <t>1</t>
  </si>
  <si>
    <t>2</t>
  </si>
  <si>
    <t>3</t>
  </si>
  <si>
    <t>4</t>
  </si>
  <si>
    <t>5</t>
  </si>
  <si>
    <t>6</t>
  </si>
  <si>
    <t>7</t>
  </si>
  <si>
    <t>ks</t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</si>
  <si>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</si>
  <si>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</si>
  <si>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Pomocné kritérium hodnotenia č. 1 v prípade rovnosti ponúk</t>
  </si>
  <si>
    <t>Pomocné kritérium hodnotenia č. 2 v prípade rovnosti ponúk</t>
  </si>
  <si>
    <t>Jednotková cena bez DPH</t>
  </si>
  <si>
    <r>
      <t>Jednotková cena v eur bez DPH uvedená v pol. č. 1 "</t>
    </r>
    <r>
      <rPr>
        <b/>
        <sz val="12"/>
        <rFont val="Calibri"/>
        <family val="2"/>
        <charset val="238"/>
        <scheme val="minor"/>
      </rPr>
      <t>Pánska obleková košeľa s dlhým rukávom</t>
    </r>
    <r>
      <rPr>
        <sz val="12"/>
        <rFont val="Calibri"/>
        <family val="2"/>
        <charset val="238"/>
        <scheme val="minor"/>
      </rPr>
      <t>"</t>
    </r>
    <r>
      <rPr>
        <b/>
        <sz val="12"/>
        <rFont val="Calibri"/>
        <family val="2"/>
        <charset val="238"/>
        <scheme val="minor"/>
      </rPr>
      <t xml:space="preserve"> </t>
    </r>
  </si>
  <si>
    <t>Pánska obleková košeľa s dlhým rukávom</t>
  </si>
  <si>
    <t>Pánsky oblek - SAKO</t>
  </si>
  <si>
    <t>Pánsky oblek - NOHAVICE</t>
  </si>
  <si>
    <t>Dámska kostýmová košeľa s dlhým rukávom</t>
  </si>
  <si>
    <t>Dámsky kostým - SAKO</t>
  </si>
  <si>
    <t>Dámsky kostým - SUKŇA</t>
  </si>
  <si>
    <r>
      <t xml:space="preserve">** Jednotková cena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položkového rozpočtu "Kritérium č.1"</t>
    </r>
  </si>
  <si>
    <t>Príloha č. 2 - Ponuka uchádzača vo výzve č. 9 "Slávnostná služobná uniforma pre mestskú políciu"</t>
  </si>
  <si>
    <t>Dámsky koským - NOHAVICE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</si>
</sst>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50" xfId="2" applyFont="1" applyFill="1" applyBorder="1" applyAlignment="1">
      <alignment horizontal="center" wrapText="1"/>
    </xf>
    <xf numFmtId="0" fontId="17" fillId="0" borderId="19" xfId="2" applyFont="1" applyFill="1" applyBorder="1" applyAlignment="1">
      <alignment horizontal="center" wrapText="1"/>
    </xf>
    <xf numFmtId="0" fontId="17" fillId="0" borderId="32" xfId="2" applyFont="1" applyFill="1" applyBorder="1" applyAlignment="1">
      <alignment horizontal="left"/>
    </xf>
    <xf numFmtId="0" fontId="3" fillId="5" borderId="58" xfId="2" applyFont="1" applyFill="1" applyBorder="1" applyProtection="1">
      <protection hidden="1"/>
    </xf>
    <xf numFmtId="0" fontId="6" fillId="0" borderId="55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0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17" fillId="0" borderId="50" xfId="2" applyFont="1" applyFill="1" applyBorder="1" applyAlignment="1">
      <alignment horizontal="center" vertical="center" wrapText="1"/>
    </xf>
    <xf numFmtId="0" fontId="0" fillId="0" borderId="68" xfId="0" applyBorder="1"/>
    <xf numFmtId="0" fontId="24" fillId="0" borderId="32" xfId="0" applyFont="1" applyBorder="1" applyAlignment="1">
      <alignment horizontal="center" vertical="center" wrapText="1"/>
    </xf>
    <xf numFmtId="49" fontId="22" fillId="6" borderId="44" xfId="0" applyNumberFormat="1" applyFont="1" applyFill="1" applyBorder="1" applyAlignment="1">
      <alignment horizontal="left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165" fontId="22" fillId="5" borderId="33" xfId="2" applyNumberFormat="1" applyFont="1" applyFill="1" applyBorder="1" applyAlignment="1">
      <alignment horizontal="center"/>
    </xf>
    <xf numFmtId="165" fontId="22" fillId="0" borderId="45" xfId="2" applyNumberFormat="1" applyFont="1" applyFill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1" xfId="0" applyFont="1" applyBorder="1" applyAlignment="1">
      <alignment horizontal="center" wrapText="1"/>
    </xf>
    <xf numFmtId="165" fontId="24" fillId="0" borderId="70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69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43" xfId="2" applyNumberFormat="1" applyFont="1" applyFill="1" applyBorder="1" applyAlignment="1" applyProtection="1">
      <alignment horizontal="center" vertical="center"/>
      <protection locked="0" hidden="1"/>
    </xf>
    <xf numFmtId="165" fontId="22" fillId="5" borderId="40" xfId="2" applyNumberFormat="1" applyFont="1" applyFill="1" applyBorder="1" applyAlignment="1">
      <alignment horizontal="center"/>
    </xf>
    <xf numFmtId="165" fontId="24" fillId="0" borderId="71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72" xfId="2" applyNumberFormat="1" applyFont="1" applyFill="1" applyBorder="1" applyAlignment="1" applyProtection="1">
      <alignment horizontal="center" vertical="center"/>
      <protection locked="0" hidden="1"/>
    </xf>
    <xf numFmtId="0" fontId="22" fillId="0" borderId="32" xfId="0" applyFont="1" applyBorder="1" applyAlignment="1">
      <alignment horizontal="center"/>
    </xf>
    <xf numFmtId="165" fontId="22" fillId="0" borderId="42" xfId="2" applyNumberFormat="1" applyFont="1" applyFill="1" applyBorder="1" applyAlignment="1">
      <alignment horizontal="center"/>
    </xf>
    <xf numFmtId="165" fontId="24" fillId="0" borderId="57" xfId="2" applyNumberFormat="1" applyFont="1" applyFill="1" applyBorder="1" applyAlignment="1" applyProtection="1">
      <alignment horizontal="center" vertical="center"/>
      <protection locked="0" hidden="1"/>
    </xf>
    <xf numFmtId="165" fontId="13" fillId="7" borderId="62" xfId="2" applyNumberFormat="1" applyFont="1" applyFill="1" applyBorder="1" applyAlignment="1">
      <alignment horizontal="center" vertical="center"/>
    </xf>
    <xf numFmtId="0" fontId="0" fillId="6" borderId="73" xfId="0" applyFill="1" applyBorder="1"/>
    <xf numFmtId="0" fontId="0" fillId="0" borderId="73" xfId="0" applyBorder="1" applyAlignment="1">
      <alignment wrapText="1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37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17" fillId="0" borderId="38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24" fillId="5" borderId="39" xfId="2" applyFont="1" applyFill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0" fontId="24" fillId="5" borderId="9" xfId="2" applyFont="1" applyFill="1" applyBorder="1" applyAlignment="1">
      <alignment horizontal="center"/>
    </xf>
    <xf numFmtId="0" fontId="24" fillId="5" borderId="30" xfId="2" applyFont="1" applyFill="1" applyBorder="1" applyAlignment="1">
      <alignment horizontal="center"/>
    </xf>
    <xf numFmtId="0" fontId="24" fillId="5" borderId="16" xfId="2" applyFont="1" applyFill="1" applyBorder="1" applyAlignment="1">
      <alignment horizontal="center"/>
    </xf>
    <xf numFmtId="0" fontId="24" fillId="5" borderId="11" xfId="2" applyFont="1" applyFill="1" applyBorder="1" applyAlignment="1">
      <alignment horizontal="center"/>
    </xf>
    <xf numFmtId="0" fontId="24" fillId="5" borderId="39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/>
    </xf>
    <xf numFmtId="0" fontId="24" fillId="5" borderId="12" xfId="2" applyFont="1" applyFill="1" applyBorder="1" applyAlignment="1">
      <alignment horizontal="left"/>
    </xf>
    <xf numFmtId="0" fontId="24" fillId="5" borderId="30" xfId="2" applyFont="1" applyFill="1" applyBorder="1" applyAlignment="1">
      <alignment horizontal="left"/>
    </xf>
    <xf numFmtId="0" fontId="24" fillId="5" borderId="16" xfId="2" applyFont="1" applyFill="1" applyBorder="1" applyAlignment="1">
      <alignment horizontal="left"/>
    </xf>
    <xf numFmtId="0" fontId="24" fillId="5" borderId="54" xfId="2" applyFont="1" applyFill="1" applyBorder="1" applyAlignment="1">
      <alignment horizontal="left"/>
    </xf>
    <xf numFmtId="0" fontId="24" fillId="5" borderId="8" xfId="2" applyFont="1" applyFill="1" applyBorder="1" applyAlignment="1">
      <alignment horizontal="left"/>
    </xf>
    <xf numFmtId="0" fontId="24" fillId="5" borderId="9" xfId="2" applyFont="1" applyFill="1" applyBorder="1" applyAlignment="1">
      <alignment horizontal="left"/>
    </xf>
    <xf numFmtId="0" fontId="24" fillId="5" borderId="10" xfId="2" applyFont="1" applyFill="1" applyBorder="1" applyAlignment="1">
      <alignment horizontal="left"/>
    </xf>
    <xf numFmtId="0" fontId="24" fillId="5" borderId="11" xfId="2" applyFont="1" applyFill="1" applyBorder="1" applyAlignment="1">
      <alignment horizontal="left"/>
    </xf>
    <xf numFmtId="2" fontId="16" fillId="0" borderId="34" xfId="2" applyNumberFormat="1" applyFont="1" applyFill="1" applyBorder="1" applyAlignment="1">
      <alignment horizontal="left"/>
    </xf>
    <xf numFmtId="2" fontId="16" fillId="0" borderId="43" xfId="2" applyNumberFormat="1" applyFont="1" applyFill="1" applyBorder="1" applyAlignment="1">
      <alignment horizontal="left"/>
    </xf>
    <xf numFmtId="2" fontId="16" fillId="0" borderId="22" xfId="2" applyNumberFormat="1" applyFont="1" applyFill="1" applyBorder="1" applyAlignment="1">
      <alignment horizontal="left"/>
    </xf>
    <xf numFmtId="0" fontId="16" fillId="0" borderId="24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43" xfId="2" applyFont="1" applyFill="1" applyBorder="1" applyAlignment="1">
      <alignment horizontal="left"/>
    </xf>
    <xf numFmtId="0" fontId="21" fillId="0" borderId="76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77" xfId="2" applyFont="1" applyFill="1" applyBorder="1" applyAlignment="1">
      <alignment horizontal="left" vertic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7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4" fillId="6" borderId="56" xfId="2" applyFont="1" applyFill="1" applyBorder="1" applyAlignment="1">
      <alignment horizontal="center" wrapText="1"/>
    </xf>
    <xf numFmtId="0" fontId="14" fillId="6" borderId="49" xfId="2" applyFont="1" applyFill="1" applyBorder="1" applyAlignment="1">
      <alignment horizontal="center" wrapText="1"/>
    </xf>
    <xf numFmtId="0" fontId="14" fillId="6" borderId="64" xfId="2" applyFont="1" applyFill="1" applyBorder="1" applyAlignment="1">
      <alignment horizontal="left" vertical="center" wrapText="1"/>
    </xf>
    <xf numFmtId="0" fontId="14" fillId="6" borderId="65" xfId="2" applyFont="1" applyFill="1" applyBorder="1" applyAlignment="1">
      <alignment horizontal="left" vertical="center" wrapText="1"/>
    </xf>
    <xf numFmtId="0" fontId="14" fillId="6" borderId="66" xfId="2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center" vertical="center" wrapText="1"/>
    </xf>
    <xf numFmtId="0" fontId="25" fillId="5" borderId="53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left"/>
    </xf>
    <xf numFmtId="0" fontId="22" fillId="0" borderId="61" xfId="0" applyFont="1" applyBorder="1" applyAlignment="1">
      <alignment horizontal="left"/>
    </xf>
    <xf numFmtId="0" fontId="28" fillId="0" borderId="75" xfId="2" applyFont="1" applyFill="1" applyBorder="1" applyAlignment="1">
      <alignment horizontal="center" vertical="center"/>
    </xf>
    <xf numFmtId="0" fontId="28" fillId="0" borderId="16" xfId="2" applyFont="1" applyFill="1" applyBorder="1" applyAlignment="1">
      <alignment horizontal="center" vertical="center"/>
    </xf>
    <xf numFmtId="0" fontId="28" fillId="0" borderId="74" xfId="2" applyFont="1" applyFill="1" applyBorder="1" applyAlignment="1">
      <alignment horizontal="center" vertical="center"/>
    </xf>
    <xf numFmtId="0" fontId="18" fillId="7" borderId="17" xfId="2" applyFont="1" applyFill="1" applyBorder="1" applyAlignment="1">
      <alignment horizontal="left" vertical="center"/>
    </xf>
    <xf numFmtId="0" fontId="18" fillId="7" borderId="18" xfId="2" applyFont="1" applyFill="1" applyBorder="1" applyAlignment="1">
      <alignment horizontal="left" vertical="center"/>
    </xf>
    <xf numFmtId="164" fontId="19" fillId="0" borderId="63" xfId="2" applyNumberFormat="1" applyFont="1" applyFill="1" applyBorder="1" applyAlignment="1">
      <alignment horizontal="right"/>
    </xf>
    <xf numFmtId="164" fontId="19" fillId="0" borderId="48" xfId="2" applyNumberFormat="1" applyFont="1" applyFill="1" applyBorder="1" applyAlignment="1">
      <alignment horizontal="right"/>
    </xf>
    <xf numFmtId="164" fontId="19" fillId="0" borderId="49" xfId="2" applyNumberFormat="1" applyFont="1" applyFill="1" applyBorder="1" applyAlignment="1">
      <alignment horizontal="right"/>
    </xf>
    <xf numFmtId="0" fontId="19" fillId="0" borderId="47" xfId="2" applyFont="1" applyFill="1" applyBorder="1" applyAlignment="1">
      <alignment horizontal="left"/>
    </xf>
    <xf numFmtId="0" fontId="19" fillId="0" borderId="48" xfId="2" applyFont="1" applyFill="1" applyBorder="1" applyAlignment="1">
      <alignment horizontal="left"/>
    </xf>
    <xf numFmtId="0" fontId="19" fillId="0" borderId="67" xfId="2" applyFont="1" applyFill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3" fillId="6" borderId="75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74" xfId="2" applyFont="1" applyFill="1" applyBorder="1" applyAlignment="1">
      <alignment horizontal="center"/>
    </xf>
    <xf numFmtId="0" fontId="22" fillId="6" borderId="31" xfId="0" applyFont="1" applyFill="1" applyBorder="1" applyAlignment="1">
      <alignment horizontal="left"/>
    </xf>
    <xf numFmtId="0" fontId="22" fillId="6" borderId="78" xfId="0" applyFont="1" applyFill="1" applyBorder="1" applyAlignment="1">
      <alignment horizontal="left"/>
    </xf>
    <xf numFmtId="0" fontId="24" fillId="6" borderId="17" xfId="2" applyFont="1" applyFill="1" applyBorder="1" applyAlignment="1">
      <alignment horizontal="left" vertical="center" wrapText="1"/>
    </xf>
    <xf numFmtId="0" fontId="24" fillId="6" borderId="18" xfId="2" applyFont="1" applyFill="1" applyBorder="1" applyAlignment="1">
      <alignment horizontal="left" vertical="center" wrapText="1"/>
    </xf>
    <xf numFmtId="0" fontId="24" fillId="6" borderId="20" xfId="2" applyFont="1" applyFill="1" applyBorder="1" applyAlignment="1">
      <alignment horizontal="left" vertical="center" wrapText="1"/>
    </xf>
    <xf numFmtId="165" fontId="26" fillId="6" borderId="46" xfId="0" applyNumberFormat="1" applyFont="1" applyFill="1" applyBorder="1" applyAlignment="1">
      <alignment horizontal="center" vertical="center" wrapText="1"/>
    </xf>
    <xf numFmtId="165" fontId="26" fillId="6" borderId="19" xfId="0" applyNumberFormat="1" applyFont="1" applyFill="1" applyBorder="1" applyAlignment="1">
      <alignment horizontal="center" vertical="center" wrapText="1"/>
    </xf>
    <xf numFmtId="0" fontId="19" fillId="0" borderId="76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0" fontId="19" fillId="0" borderId="77" xfId="2" applyFont="1" applyFill="1" applyBorder="1" applyAlignment="1">
      <alignment horizontal="left" vertical="center"/>
    </xf>
    <xf numFmtId="0" fontId="21" fillId="0" borderId="75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21" fillId="0" borderId="74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left"/>
    </xf>
    <xf numFmtId="0" fontId="17" fillId="0" borderId="18" xfId="2" applyFont="1" applyFill="1" applyBorder="1" applyAlignment="1">
      <alignment horizontal="left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left"/>
    </xf>
    <xf numFmtId="0" fontId="17" fillId="0" borderId="41" xfId="2" applyFont="1" applyFill="1" applyBorder="1" applyAlignment="1">
      <alignment horizontal="left"/>
    </xf>
    <xf numFmtId="0" fontId="17" fillId="0" borderId="40" xfId="2" applyFont="1" applyFill="1" applyBorder="1" applyAlignment="1">
      <alignment horizontal="left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7" fillId="7" borderId="17" xfId="2" applyFont="1" applyFill="1" applyBorder="1" applyAlignment="1">
      <alignment horizontal="center" vertical="center" wrapText="1"/>
    </xf>
    <xf numFmtId="0" fontId="27" fillId="7" borderId="18" xfId="2" applyFont="1" applyFill="1" applyBorder="1" applyAlignment="1">
      <alignment horizontal="center" vertical="center" wrapText="1"/>
    </xf>
    <xf numFmtId="0" fontId="27" fillId="7" borderId="19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419100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419100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N40"/>
  <sheetViews>
    <sheetView showGridLines="0" tabSelected="1" topLeftCell="A14" zoomScale="85" zoomScaleNormal="85" zoomScaleSheetLayoutView="160" workbookViewId="0">
      <selection activeCell="F7" sqref="F7:G7"/>
    </sheetView>
  </sheetViews>
  <sheetFormatPr defaultRowHeight="14.5" x14ac:dyDescent="0.35"/>
  <cols>
    <col min="1" max="1" width="2.3632812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453125" customWidth="1"/>
    <col min="8" max="8" width="9.453125" customWidth="1"/>
    <col min="9" max="9" width="13.81640625" customWidth="1"/>
  </cols>
  <sheetData>
    <row r="1" spans="2:10" ht="25.5" customHeight="1" x14ac:dyDescent="0.45">
      <c r="B1" s="53" t="s">
        <v>58</v>
      </c>
      <c r="C1" s="53"/>
      <c r="D1" s="53"/>
      <c r="E1" s="53"/>
      <c r="F1" s="53"/>
      <c r="G1" s="53"/>
      <c r="H1" s="53"/>
      <c r="I1" s="53"/>
    </row>
    <row r="2" spans="2:10" ht="25.5" customHeight="1" x14ac:dyDescent="0.45">
      <c r="B2" s="54" t="s">
        <v>43</v>
      </c>
      <c r="C2" s="54"/>
      <c r="D2" s="54"/>
      <c r="E2" s="54"/>
      <c r="F2" s="54"/>
      <c r="G2" s="54"/>
      <c r="H2" s="54"/>
      <c r="I2" s="54"/>
    </row>
    <row r="3" spans="2:10" ht="15" thickBot="1" x14ac:dyDescent="0.4">
      <c r="B3" s="74"/>
      <c r="C3" s="74"/>
      <c r="D3" s="74"/>
      <c r="E3" s="74"/>
      <c r="F3" s="74"/>
    </row>
    <row r="4" spans="2:10" ht="45.75" customHeight="1" thickBot="1" x14ac:dyDescent="0.4">
      <c r="B4" s="59" t="s">
        <v>85</v>
      </c>
      <c r="C4" s="60"/>
      <c r="D4" s="60"/>
      <c r="E4" s="60"/>
      <c r="F4" s="60"/>
      <c r="G4" s="60"/>
      <c r="H4" s="60"/>
      <c r="I4" s="61"/>
    </row>
    <row r="5" spans="2:10" s="14" customFormat="1" ht="15" thickBot="1" x14ac:dyDescent="0.4">
      <c r="B5" s="62"/>
      <c r="C5" s="63"/>
      <c r="D5" s="63"/>
      <c r="E5" s="63"/>
      <c r="F5" s="63"/>
      <c r="G5" s="63"/>
      <c r="H5" s="63"/>
      <c r="I5" s="63"/>
      <c r="J5" s="51"/>
    </row>
    <row r="6" spans="2:10" ht="17.149999999999999" customHeight="1" x14ac:dyDescent="0.35">
      <c r="B6" s="68" t="s">
        <v>0</v>
      </c>
      <c r="C6" s="69"/>
      <c r="D6" s="69"/>
      <c r="E6" s="69"/>
      <c r="F6" s="64"/>
      <c r="G6" s="64"/>
      <c r="H6" s="64"/>
      <c r="I6" s="65"/>
    </row>
    <row r="7" spans="2:10" ht="17.149999999999999" customHeight="1" thickBot="1" x14ac:dyDescent="0.4">
      <c r="B7" s="70" t="s">
        <v>1</v>
      </c>
      <c r="C7" s="71"/>
      <c r="D7" s="71"/>
      <c r="E7" s="71"/>
      <c r="F7" s="72" t="s">
        <v>61</v>
      </c>
      <c r="G7" s="73"/>
      <c r="H7" s="66"/>
      <c r="I7" s="67"/>
    </row>
    <row r="8" spans="2:10" s="14" customFormat="1" ht="15" thickBot="1" x14ac:dyDescent="0.4">
      <c r="B8" s="55"/>
      <c r="C8" s="56"/>
      <c r="D8" s="56"/>
      <c r="E8" s="56"/>
      <c r="F8" s="56"/>
      <c r="G8" s="56"/>
      <c r="H8" s="56"/>
      <c r="I8" s="56"/>
      <c r="J8" s="51"/>
    </row>
    <row r="9" spans="2:10" ht="30" customHeight="1" x14ac:dyDescent="0.35">
      <c r="B9" s="146" t="s">
        <v>2</v>
      </c>
      <c r="C9" s="147"/>
      <c r="D9" s="147"/>
      <c r="E9" s="147"/>
      <c r="F9" s="147"/>
      <c r="G9" s="147"/>
      <c r="H9" s="147"/>
      <c r="I9" s="148"/>
    </row>
    <row r="10" spans="2:10" ht="36.75" customHeight="1" x14ac:dyDescent="0.35">
      <c r="B10" s="158" t="s">
        <v>49</v>
      </c>
      <c r="C10" s="159"/>
      <c r="D10" s="159"/>
      <c r="E10" s="159"/>
      <c r="F10" s="159"/>
      <c r="G10" s="159"/>
      <c r="H10" s="160"/>
      <c r="I10" s="21"/>
    </row>
    <row r="11" spans="2:10" ht="45" customHeight="1" x14ac:dyDescent="0.35">
      <c r="B11" s="164" t="s">
        <v>39</v>
      </c>
      <c r="C11" s="165"/>
      <c r="D11" s="165"/>
      <c r="E11" s="165"/>
      <c r="F11" s="165"/>
      <c r="G11" s="165"/>
      <c r="H11" s="166"/>
      <c r="I11" s="12"/>
    </row>
    <row r="12" spans="2:10" ht="45" customHeight="1" x14ac:dyDescent="0.35">
      <c r="B12" s="152" t="s">
        <v>3</v>
      </c>
      <c r="C12" s="153"/>
      <c r="D12" s="153"/>
      <c r="E12" s="153"/>
      <c r="F12" s="153"/>
      <c r="G12" s="153"/>
      <c r="H12" s="154"/>
      <c r="I12" s="12"/>
    </row>
    <row r="13" spans="2:10" ht="45" customHeight="1" x14ac:dyDescent="0.35">
      <c r="B13" s="152" t="s">
        <v>44</v>
      </c>
      <c r="C13" s="153"/>
      <c r="D13" s="153"/>
      <c r="E13" s="153"/>
      <c r="F13" s="153"/>
      <c r="G13" s="153"/>
      <c r="H13" s="154"/>
      <c r="I13" s="12"/>
    </row>
    <row r="14" spans="2:10" ht="45" customHeight="1" thickBot="1" x14ac:dyDescent="0.4">
      <c r="B14" s="155" t="s">
        <v>42</v>
      </c>
      <c r="C14" s="156"/>
      <c r="D14" s="156"/>
      <c r="E14" s="156"/>
      <c r="F14" s="156"/>
      <c r="G14" s="156"/>
      <c r="H14" s="157"/>
      <c r="I14" s="13"/>
    </row>
    <row r="15" spans="2:10" s="14" customFormat="1" ht="15" thickBot="1" x14ac:dyDescent="0.4">
      <c r="B15" s="55"/>
      <c r="C15" s="56"/>
      <c r="D15" s="56"/>
      <c r="E15" s="56"/>
      <c r="F15" s="56"/>
      <c r="G15" s="56"/>
      <c r="H15" s="56"/>
      <c r="I15" s="56"/>
      <c r="J15" s="51"/>
    </row>
    <row r="16" spans="2:10" ht="29" customHeight="1" thickBot="1" x14ac:dyDescent="0.4">
      <c r="B16" s="161" t="s">
        <v>40</v>
      </c>
      <c r="C16" s="162"/>
      <c r="D16" s="162"/>
      <c r="E16" s="162"/>
      <c r="F16" s="162"/>
      <c r="G16" s="162"/>
      <c r="H16" s="162"/>
      <c r="I16" s="163"/>
    </row>
    <row r="17" spans="2:9" ht="15.65" customHeight="1" x14ac:dyDescent="0.35">
      <c r="B17" s="150" t="s">
        <v>4</v>
      </c>
      <c r="C17" s="151"/>
      <c r="D17" s="149"/>
      <c r="E17" s="20" t="s">
        <v>5</v>
      </c>
      <c r="F17" s="57" t="s">
        <v>6</v>
      </c>
      <c r="G17" s="149"/>
      <c r="H17" s="57" t="s">
        <v>7</v>
      </c>
      <c r="I17" s="58"/>
    </row>
    <row r="18" spans="2:9" ht="20.149999999999999" customHeight="1" thickBot="1" x14ac:dyDescent="0.4">
      <c r="B18" s="94" t="s">
        <v>41</v>
      </c>
      <c r="C18" s="95"/>
      <c r="D18" s="96"/>
      <c r="E18" s="16">
        <v>100</v>
      </c>
      <c r="F18" s="91" t="str">
        <f>IF(E18=100,"neuplatňuje sa","sem doplň minimum")</f>
        <v>neuplatňuje sa</v>
      </c>
      <c r="G18" s="92"/>
      <c r="H18" s="91" t="str">
        <f>IF(E18=100,"neuplatňuje sa","sem doplň maximum")</f>
        <v>neuplatňuje sa</v>
      </c>
      <c r="I18" s="93"/>
    </row>
    <row r="19" spans="2:9" ht="31" customHeight="1" thickBot="1" x14ac:dyDescent="0.4">
      <c r="B19" s="17" t="s">
        <v>63</v>
      </c>
      <c r="C19" s="144" t="s">
        <v>45</v>
      </c>
      <c r="D19" s="145"/>
      <c r="E19" s="31" t="s">
        <v>62</v>
      </c>
      <c r="F19" s="18" t="s">
        <v>60</v>
      </c>
      <c r="G19" s="18" t="s">
        <v>76</v>
      </c>
      <c r="H19" s="18" t="s">
        <v>59</v>
      </c>
      <c r="I19" s="19" t="s">
        <v>48</v>
      </c>
    </row>
    <row r="20" spans="2:9" ht="17.149999999999999" customHeight="1" x14ac:dyDescent="0.35">
      <c r="B20" s="34" t="s">
        <v>64</v>
      </c>
      <c r="C20" s="126" t="s">
        <v>78</v>
      </c>
      <c r="D20" s="127"/>
      <c r="E20" s="33" t="s">
        <v>71</v>
      </c>
      <c r="F20" s="47">
        <v>8</v>
      </c>
      <c r="G20" s="44">
        <v>0</v>
      </c>
      <c r="H20" s="49">
        <f>IF(F$7="Som platcom DPH",G20*0.23,0)</f>
        <v>0</v>
      </c>
      <c r="I20" s="48">
        <f t="shared" ref="I20:I26" si="0">SUM(G20+H20)*F20</f>
        <v>0</v>
      </c>
    </row>
    <row r="21" spans="2:9" ht="17.149999999999999" customHeight="1" x14ac:dyDescent="0.35">
      <c r="B21" s="34" t="s">
        <v>65</v>
      </c>
      <c r="C21" s="113" t="s">
        <v>79</v>
      </c>
      <c r="D21" s="114"/>
      <c r="E21" s="35" t="s">
        <v>71</v>
      </c>
      <c r="F21" s="36">
        <v>8</v>
      </c>
      <c r="G21" s="37">
        <v>0</v>
      </c>
      <c r="H21" s="46">
        <f>IF(F$7="Som platcom DPH",G21*0.23,0)</f>
        <v>0</v>
      </c>
      <c r="I21" s="38">
        <f t="shared" si="0"/>
        <v>0</v>
      </c>
    </row>
    <row r="22" spans="2:9" ht="17.149999999999999" customHeight="1" x14ac:dyDescent="0.35">
      <c r="B22" s="34" t="s">
        <v>66</v>
      </c>
      <c r="C22" s="113" t="s">
        <v>80</v>
      </c>
      <c r="D22" s="114"/>
      <c r="E22" s="35" t="s">
        <v>71</v>
      </c>
      <c r="F22" s="36">
        <v>8</v>
      </c>
      <c r="G22" s="37">
        <v>0</v>
      </c>
      <c r="H22" s="43">
        <f t="shared" ref="H22:H26" si="1">IF(F$7="Som platcom DPH",G22*0.23,0)</f>
        <v>0</v>
      </c>
      <c r="I22" s="38">
        <f t="shared" ref="I22" si="2">SUM(G22+H22)*F22</f>
        <v>0</v>
      </c>
    </row>
    <row r="23" spans="2:9" ht="17.149999999999999" customHeight="1" x14ac:dyDescent="0.35">
      <c r="B23" s="34" t="s">
        <v>67</v>
      </c>
      <c r="C23" s="131" t="s">
        <v>81</v>
      </c>
      <c r="D23" s="132"/>
      <c r="E23" s="35" t="s">
        <v>71</v>
      </c>
      <c r="F23" s="39">
        <v>3</v>
      </c>
      <c r="G23" s="37">
        <v>0</v>
      </c>
      <c r="H23" s="42">
        <f t="shared" si="1"/>
        <v>0</v>
      </c>
      <c r="I23" s="38">
        <f t="shared" si="0"/>
        <v>0</v>
      </c>
    </row>
    <row r="24" spans="2:9" ht="17.149999999999999" customHeight="1" x14ac:dyDescent="0.35">
      <c r="B24" s="34" t="s">
        <v>68</v>
      </c>
      <c r="C24" s="131" t="s">
        <v>82</v>
      </c>
      <c r="D24" s="132"/>
      <c r="E24" s="35" t="s">
        <v>71</v>
      </c>
      <c r="F24" s="40">
        <v>3</v>
      </c>
      <c r="G24" s="44">
        <v>0</v>
      </c>
      <c r="H24" s="45">
        <f t="shared" si="1"/>
        <v>0</v>
      </c>
      <c r="I24" s="38">
        <f t="shared" si="0"/>
        <v>0</v>
      </c>
    </row>
    <row r="25" spans="2:9" ht="17.149999999999999" customHeight="1" x14ac:dyDescent="0.35">
      <c r="B25" s="34" t="s">
        <v>69</v>
      </c>
      <c r="C25" s="113" t="s">
        <v>83</v>
      </c>
      <c r="D25" s="114"/>
      <c r="E25" s="35" t="s">
        <v>71</v>
      </c>
      <c r="F25" s="40">
        <v>3</v>
      </c>
      <c r="G25" s="37">
        <v>0</v>
      </c>
      <c r="H25" s="42">
        <f t="shared" si="1"/>
        <v>0</v>
      </c>
      <c r="I25" s="38">
        <f t="shared" ref="I25" si="3">SUM(G25+H25)*F25</f>
        <v>0</v>
      </c>
    </row>
    <row r="26" spans="2:9" ht="17.149999999999999" customHeight="1" thickBot="1" x14ac:dyDescent="0.4">
      <c r="B26" s="34" t="s">
        <v>70</v>
      </c>
      <c r="C26" s="113" t="s">
        <v>86</v>
      </c>
      <c r="D26" s="114"/>
      <c r="E26" s="35" t="s">
        <v>71</v>
      </c>
      <c r="F26" s="40">
        <v>3</v>
      </c>
      <c r="G26" s="37">
        <v>0</v>
      </c>
      <c r="H26" s="41">
        <f t="shared" si="1"/>
        <v>0</v>
      </c>
      <c r="I26" s="38">
        <f t="shared" si="0"/>
        <v>0</v>
      </c>
    </row>
    <row r="27" spans="2:9" ht="26.5" customHeight="1" thickBot="1" x14ac:dyDescent="0.4">
      <c r="B27" s="118" t="s">
        <v>46</v>
      </c>
      <c r="C27" s="119"/>
      <c r="D27" s="119"/>
      <c r="E27" s="119"/>
      <c r="F27" s="119"/>
      <c r="G27" s="119"/>
      <c r="H27" s="119"/>
      <c r="I27" s="50">
        <f>SUM(I20:I26)</f>
        <v>0</v>
      </c>
    </row>
    <row r="28" spans="2:9" ht="16" customHeight="1" x14ac:dyDescent="0.35">
      <c r="B28" s="123" t="s">
        <v>9</v>
      </c>
      <c r="C28" s="124"/>
      <c r="D28" s="124"/>
      <c r="E28" s="125"/>
      <c r="F28" s="120" t="str">
        <f>IF(E18=100,"Toto je jediné kritérium a prepočet na body sa preto neuplatňuje",IF(B18="čím menej, tým lepšie",(E18*(H18-I27)/(H18-F18)),(E18*(I27-F18)/(H18-F18))))</f>
        <v>Toto je jediné kritérium a prepočet na body sa preto neuplatňuje</v>
      </c>
      <c r="G28" s="121"/>
      <c r="H28" s="121"/>
      <c r="I28" s="122"/>
    </row>
    <row r="29" spans="2:9" ht="20.5" customHeight="1" thickBot="1" x14ac:dyDescent="0.4">
      <c r="B29" s="115"/>
      <c r="C29" s="116"/>
      <c r="D29" s="116"/>
      <c r="E29" s="116"/>
      <c r="F29" s="116"/>
      <c r="G29" s="116"/>
      <c r="H29" s="116"/>
      <c r="I29" s="117"/>
    </row>
    <row r="30" spans="2:9" ht="28" customHeight="1" thickBot="1" x14ac:dyDescent="0.4">
      <c r="B30" s="100" t="s">
        <v>74</v>
      </c>
      <c r="C30" s="101"/>
      <c r="D30" s="101"/>
      <c r="E30" s="101"/>
      <c r="F30" s="101"/>
      <c r="G30" s="101"/>
      <c r="H30" s="101"/>
      <c r="I30" s="102"/>
    </row>
    <row r="31" spans="2:9" ht="21.5" customHeight="1" x14ac:dyDescent="0.35">
      <c r="B31" s="103"/>
      <c r="C31" s="104"/>
      <c r="D31" s="104"/>
      <c r="E31" s="104"/>
      <c r="F31" s="104"/>
      <c r="G31" s="105"/>
      <c r="H31" s="106" t="s">
        <v>8</v>
      </c>
      <c r="I31" s="107"/>
    </row>
    <row r="32" spans="2:9" s="15" customFormat="1" ht="26.25" customHeight="1" thickBot="1" x14ac:dyDescent="0.4">
      <c r="B32" s="108" t="s">
        <v>72</v>
      </c>
      <c r="C32" s="109"/>
      <c r="D32" s="109"/>
      <c r="E32" s="109"/>
      <c r="F32" s="109"/>
      <c r="G32" s="110"/>
      <c r="H32" s="111"/>
      <c r="I32" s="112"/>
    </row>
    <row r="33" spans="2:14" s="15" customFormat="1" ht="17.149999999999999" customHeight="1" x14ac:dyDescent="0.35">
      <c r="B33" s="97" t="s">
        <v>73</v>
      </c>
      <c r="C33" s="98"/>
      <c r="D33" s="98"/>
      <c r="E33" s="98"/>
      <c r="F33" s="98"/>
      <c r="G33" s="98"/>
      <c r="H33" s="98"/>
      <c r="I33" s="99"/>
      <c r="J33" s="52"/>
    </row>
    <row r="34" spans="2:14" s="15" customFormat="1" ht="17.149999999999999" customHeight="1" thickBot="1" x14ac:dyDescent="0.4">
      <c r="B34" s="141"/>
      <c r="C34" s="142"/>
      <c r="D34" s="142"/>
      <c r="E34" s="142"/>
      <c r="F34" s="142"/>
      <c r="G34" s="142"/>
      <c r="H34" s="142"/>
      <c r="I34" s="143"/>
      <c r="J34" s="52"/>
    </row>
    <row r="35" spans="2:14" ht="27.5" customHeight="1" thickBot="1" x14ac:dyDescent="0.4">
      <c r="B35" s="100" t="s">
        <v>75</v>
      </c>
      <c r="C35" s="101"/>
      <c r="D35" s="101"/>
      <c r="E35" s="101"/>
      <c r="F35" s="101"/>
      <c r="G35" s="101"/>
      <c r="H35" s="101"/>
      <c r="I35" s="102"/>
    </row>
    <row r="36" spans="2:14" ht="31" customHeight="1" thickBot="1" x14ac:dyDescent="0.4">
      <c r="B36" s="133" t="s">
        <v>77</v>
      </c>
      <c r="C36" s="134"/>
      <c r="D36" s="134"/>
      <c r="E36" s="134"/>
      <c r="F36" s="134"/>
      <c r="G36" s="135"/>
      <c r="H36" s="136">
        <f>G20</f>
        <v>0</v>
      </c>
      <c r="I36" s="137"/>
      <c r="N36" s="32"/>
    </row>
    <row r="37" spans="2:14" s="15" customFormat="1" ht="16" customHeight="1" x14ac:dyDescent="0.35">
      <c r="B37" s="138" t="s">
        <v>84</v>
      </c>
      <c r="C37" s="139"/>
      <c r="D37" s="139"/>
      <c r="E37" s="139"/>
      <c r="F37" s="139"/>
      <c r="G37" s="139"/>
      <c r="H37" s="139"/>
      <c r="I37" s="140"/>
    </row>
    <row r="38" spans="2:14" ht="17" customHeight="1" thickBot="1" x14ac:dyDescent="0.4">
      <c r="B38" s="128"/>
      <c r="C38" s="129"/>
      <c r="D38" s="129"/>
      <c r="E38" s="129"/>
      <c r="F38" s="129"/>
      <c r="G38" s="129"/>
      <c r="H38" s="129"/>
      <c r="I38" s="130"/>
    </row>
    <row r="39" spans="2:14" ht="15.65" customHeight="1" x14ac:dyDescent="0.35">
      <c r="B39" s="81" t="s">
        <v>10</v>
      </c>
      <c r="C39" s="82"/>
      <c r="D39" s="83"/>
      <c r="E39" s="87" t="s">
        <v>47</v>
      </c>
      <c r="F39" s="88"/>
      <c r="G39" s="75" t="s">
        <v>11</v>
      </c>
      <c r="H39" s="76"/>
      <c r="I39" s="77"/>
    </row>
    <row r="40" spans="2:14" ht="11.5" customHeight="1" thickBot="1" x14ac:dyDescent="0.4">
      <c r="B40" s="84"/>
      <c r="C40" s="85"/>
      <c r="D40" s="86"/>
      <c r="E40" s="89"/>
      <c r="F40" s="90"/>
      <c r="G40" s="78"/>
      <c r="H40" s="79"/>
      <c r="I40" s="80"/>
    </row>
  </sheetData>
  <mergeCells count="52">
    <mergeCell ref="C19:D19"/>
    <mergeCell ref="C21:D21"/>
    <mergeCell ref="C22:D22"/>
    <mergeCell ref="B9:I9"/>
    <mergeCell ref="F17:G17"/>
    <mergeCell ref="B17:D17"/>
    <mergeCell ref="B13:H13"/>
    <mergeCell ref="B12:H12"/>
    <mergeCell ref="B14:H14"/>
    <mergeCell ref="B10:H10"/>
    <mergeCell ref="B16:I16"/>
    <mergeCell ref="B11:H11"/>
    <mergeCell ref="F28:I28"/>
    <mergeCell ref="B28:E28"/>
    <mergeCell ref="C20:D20"/>
    <mergeCell ref="B38:I38"/>
    <mergeCell ref="C23:D23"/>
    <mergeCell ref="C24:D24"/>
    <mergeCell ref="B35:I35"/>
    <mergeCell ref="B36:G36"/>
    <mergeCell ref="H36:I36"/>
    <mergeCell ref="B37:I37"/>
    <mergeCell ref="B34:I34"/>
    <mergeCell ref="G39:I40"/>
    <mergeCell ref="B39:D40"/>
    <mergeCell ref="E39:F40"/>
    <mergeCell ref="F18:G18"/>
    <mergeCell ref="H18:I18"/>
    <mergeCell ref="B18:D18"/>
    <mergeCell ref="B33:I33"/>
    <mergeCell ref="B30:I30"/>
    <mergeCell ref="B31:G31"/>
    <mergeCell ref="H31:I31"/>
    <mergeCell ref="B32:G32"/>
    <mergeCell ref="H32:I32"/>
    <mergeCell ref="C26:D26"/>
    <mergeCell ref="C25:D25"/>
    <mergeCell ref="B29:I29"/>
    <mergeCell ref="B27:H2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</mergeCells>
  <phoneticPr fontId="23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419100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2"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50</v>
      </c>
    </row>
    <row r="3" spans="2:2" x14ac:dyDescent="0.35">
      <c r="B3" s="24"/>
    </row>
    <row r="4" spans="2:2" x14ac:dyDescent="0.35">
      <c r="B4" s="25" t="s">
        <v>13</v>
      </c>
    </row>
    <row r="5" spans="2:2" x14ac:dyDescent="0.35">
      <c r="B5" s="26"/>
    </row>
    <row r="6" spans="2:2" x14ac:dyDescent="0.35">
      <c r="B6" s="27" t="s">
        <v>14</v>
      </c>
    </row>
    <row r="7" spans="2:2" x14ac:dyDescent="0.35">
      <c r="B7" s="25"/>
    </row>
    <row r="8" spans="2:2" ht="60.75" customHeight="1" x14ac:dyDescent="0.35">
      <c r="B8" s="28" t="s">
        <v>51</v>
      </c>
    </row>
    <row r="9" spans="2:2" x14ac:dyDescent="0.35">
      <c r="B9" s="28"/>
    </row>
    <row r="10" spans="2:2" x14ac:dyDescent="0.35">
      <c r="B10" s="29" t="s">
        <v>52</v>
      </c>
    </row>
    <row r="11" spans="2:2" x14ac:dyDescent="0.35">
      <c r="B11" s="29" t="s">
        <v>53</v>
      </c>
    </row>
    <row r="12" spans="2:2" x14ac:dyDescent="0.35">
      <c r="B12" s="29" t="s">
        <v>54</v>
      </c>
    </row>
    <row r="13" spans="2:2" x14ac:dyDescent="0.35">
      <c r="B13" s="29" t="s">
        <v>55</v>
      </c>
    </row>
    <row r="14" spans="2:2" x14ac:dyDescent="0.35">
      <c r="B14" s="25"/>
    </row>
    <row r="15" spans="2:2" ht="29" x14ac:dyDescent="0.35">
      <c r="B15" s="28" t="s">
        <v>56</v>
      </c>
    </row>
    <row r="16" spans="2:2" x14ac:dyDescent="0.35">
      <c r="B16" s="30"/>
    </row>
    <row r="17" spans="2:2" ht="29" x14ac:dyDescent="0.35">
      <c r="B17" s="25" t="s">
        <v>57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2025-07-30T16:19:11Z</cp:lastPrinted>
  <dcterms:created xsi:type="dcterms:W3CDTF">2022-09-22T09:41:16Z</dcterms:created>
  <dcterms:modified xsi:type="dcterms:W3CDTF">2025-09-05T18:44:06Z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