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300\40000\PREVADZKOVY-USEK-OD-2025\40100-ODBOR-PREVADZKY-A-SPRAVY\Oprava odlučovačov ropných látok\2025 Aktualizácia SP\"/>
    </mc:Choice>
  </mc:AlternateContent>
  <bookViews>
    <workbookView xWindow="0" yWindow="0" windowWidth="28800" windowHeight="12300"/>
  </bookViews>
  <sheets>
    <sheet name="Príloha č. 1 k časti B.2 " sheetId="3" r:id="rId1"/>
    <sheet name="Príloha č. 1 k časti A.2" sheetId="2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3" l="1"/>
  <c r="M164" i="3" l="1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50" i="3" l="1"/>
  <c r="M149" i="3"/>
  <c r="M148" i="3"/>
  <c r="M147" i="3"/>
  <c r="M146" i="3"/>
  <c r="M145" i="3"/>
  <c r="M144" i="3" l="1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69" i="3" l="1"/>
  <c r="M70" i="3"/>
  <c r="M71" i="3"/>
  <c r="M72" i="3"/>
  <c r="M73" i="3"/>
  <c r="M74" i="3"/>
  <c r="M75" i="3"/>
  <c r="M76" i="3"/>
  <c r="M77" i="3"/>
  <c r="M78" i="3"/>
  <c r="M36" i="3" l="1"/>
  <c r="M35" i="3"/>
  <c r="M112" i="3" l="1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177" i="3" l="1"/>
  <c r="M178" i="3" s="1"/>
  <c r="M179" i="3" s="1"/>
  <c r="B7" i="2" l="1"/>
  <c r="C7" i="2" s="1"/>
  <c r="D7" i="2" s="1"/>
</calcChain>
</file>

<file path=xl/sharedStrings.xml><?xml version="1.0" encoding="utf-8"?>
<sst xmlns="http://schemas.openxmlformats.org/spreadsheetml/2006/main" count="1052" uniqueCount="308">
  <si>
    <t>Stredisko</t>
  </si>
  <si>
    <t>Typ</t>
  </si>
  <si>
    <t>Okres</t>
  </si>
  <si>
    <t>Druh</t>
  </si>
  <si>
    <t>Výrobca</t>
  </si>
  <si>
    <t>Materiál</t>
  </si>
  <si>
    <t>Staničenie D/R - km; PJP, ĽJP</t>
  </si>
  <si>
    <t>položka</t>
  </si>
  <si>
    <t>merná jednotka</t>
  </si>
  <si>
    <t>AS-TOP DF 120 DF-S</t>
  </si>
  <si>
    <t>Prešov</t>
  </si>
  <si>
    <t>gravitačný</t>
  </si>
  <si>
    <t>ASIO-SK</t>
  </si>
  <si>
    <t>Plast</t>
  </si>
  <si>
    <t xml:space="preserve">D1 - 379,800 km PJP </t>
  </si>
  <si>
    <t>oprava spojov plastovej steny s podlahou</t>
  </si>
  <si>
    <t>m</t>
  </si>
  <si>
    <t>AS-TOP DF 65 DF-S</t>
  </si>
  <si>
    <t>Lapol IV</t>
  </si>
  <si>
    <t>plnoprietokový</t>
  </si>
  <si>
    <t>ČSSR</t>
  </si>
  <si>
    <t>betón</t>
  </si>
  <si>
    <t>D1 - 421,270 km ĽJP</t>
  </si>
  <si>
    <t>ks</t>
  </si>
  <si>
    <t>výmena peny KF</t>
  </si>
  <si>
    <t>D1 - 421,670 km PJP</t>
  </si>
  <si>
    <t>Aquafix - SKG30</t>
  </si>
  <si>
    <t>Poprad</t>
  </si>
  <si>
    <t>Hauraton</t>
  </si>
  <si>
    <t>oceľ</t>
  </si>
  <si>
    <t>D1 - 317,950 km ĽJP</t>
  </si>
  <si>
    <t>výmena koagulačných lamiel</t>
  </si>
  <si>
    <t>m2</t>
  </si>
  <si>
    <t>KL 150/700</t>
  </si>
  <si>
    <t>Žilina</t>
  </si>
  <si>
    <t>obtokový</t>
  </si>
  <si>
    <t>Klartec</t>
  </si>
  <si>
    <t>polyester</t>
  </si>
  <si>
    <t>D3 - 1,700 km BA</t>
  </si>
  <si>
    <t>oprava potrubia vedúceho od KF</t>
  </si>
  <si>
    <t>oprava deflektora obtokového potrubia</t>
  </si>
  <si>
    <t>KL 1000/200</t>
  </si>
  <si>
    <t>D3 - 4,900 km BA</t>
  </si>
  <si>
    <t>výmena a oprava deflektora</t>
  </si>
  <si>
    <t>KL 300/4</t>
  </si>
  <si>
    <t>železobetón</t>
  </si>
  <si>
    <t>D1 -317,450 km PJP</t>
  </si>
  <si>
    <t>oprava betónovej priečky 5 ks, sumárne</t>
  </si>
  <si>
    <t>KL 400/6</t>
  </si>
  <si>
    <t>D1 -321,900 km ĽJP</t>
  </si>
  <si>
    <t>oprava potrubia v koalescenčnej komore DN 400</t>
  </si>
  <si>
    <t>KL 460/6s</t>
  </si>
  <si>
    <t>D1 - 325,100 km PJP</t>
  </si>
  <si>
    <t>KL 350/5s</t>
  </si>
  <si>
    <t>KL 175/3s</t>
  </si>
  <si>
    <t>D1 - 333,950 km PJP</t>
  </si>
  <si>
    <t>oprava potrubia DN 400</t>
  </si>
  <si>
    <t>oprava priečky 4 ks, sumárne</t>
  </si>
  <si>
    <t>D1 - 336,400 km PJP</t>
  </si>
  <si>
    <t>KL 400/5s</t>
  </si>
  <si>
    <t>D1 - 339,950 km ĽJP</t>
  </si>
  <si>
    <t>oprava nerezového potrubia v sorpčnej nádrži DN 400</t>
  </si>
  <si>
    <t>KL 125/2s</t>
  </si>
  <si>
    <t>D1 - 340,450 km ĽJP</t>
  </si>
  <si>
    <t>oprava potrubia v sorpčnej nádrži DN 400</t>
  </si>
  <si>
    <t>oprava potrubia v koalescenčnej nádrži DN 400</t>
  </si>
  <si>
    <t>oprava zlomenej betónovej priečky hr. 0,08m, 2 kusy, sumárne</t>
  </si>
  <si>
    <t>D1 - 341,000 km PJP</t>
  </si>
  <si>
    <t>KL 300/3R</t>
  </si>
  <si>
    <t>D1 - 344,100 km PJP</t>
  </si>
  <si>
    <t>KL 240/4</t>
  </si>
  <si>
    <t>Levoča</t>
  </si>
  <si>
    <t>Betón</t>
  </si>
  <si>
    <t>D1 - 354,400 km PJP</t>
  </si>
  <si>
    <t>KL 125/3</t>
  </si>
  <si>
    <t>D1 - 356,800 km PJP</t>
  </si>
  <si>
    <t>KL 400/6 R</t>
  </si>
  <si>
    <t>D1 - 358,200 km PJP</t>
  </si>
  <si>
    <t>KL 450/6 R</t>
  </si>
  <si>
    <t>D1 - 359,300 km PJP</t>
  </si>
  <si>
    <t>oprava betónovej priečky</t>
  </si>
  <si>
    <t>KL Integro 65</t>
  </si>
  <si>
    <t>D1 - 393,000 km PJP</t>
  </si>
  <si>
    <t>oprava zlomenej betónovej priečky</t>
  </si>
  <si>
    <t>D1 - 394,300 km PJP</t>
  </si>
  <si>
    <t>D1 - 397,055 km PJP</t>
  </si>
  <si>
    <t>D1 - 398,120 km ĽJP</t>
  </si>
  <si>
    <t>D1 - 400,900 km vetva č.2</t>
  </si>
  <si>
    <t>oprava zdeformovaného potrubia vo vnútri ORL</t>
  </si>
  <si>
    <t>D1 - 411,320 km PJP</t>
  </si>
  <si>
    <t>D1 - 411,230 km ĽJP</t>
  </si>
  <si>
    <t>Passavant</t>
  </si>
  <si>
    <t>Skalica</t>
  </si>
  <si>
    <t>D2 colnica Brodské</t>
  </si>
  <si>
    <t>Bratislava V</t>
  </si>
  <si>
    <t>Passavant-Werke</t>
  </si>
  <si>
    <t>D2 - 80,000 km</t>
  </si>
  <si>
    <t>FH PRVD2-190</t>
  </si>
  <si>
    <t>Martin</t>
  </si>
  <si>
    <t>Zetec Twister/obtokový</t>
  </si>
  <si>
    <t>Simop SK, s.r.o.</t>
  </si>
  <si>
    <t>Polyester vystužený sklenenými vláknami</t>
  </si>
  <si>
    <t>D1 - 214,250 km PJP</t>
  </si>
  <si>
    <t>oprava obtokového potrubia DN 800</t>
  </si>
  <si>
    <t>FH PRVD2-070</t>
  </si>
  <si>
    <t>D1 - 216,100 km ĽJP</t>
  </si>
  <si>
    <t>oprava obtokového potrubia DN 500</t>
  </si>
  <si>
    <t>FH PRVD2-100</t>
  </si>
  <si>
    <t>D1 - 217,180 km PJP</t>
  </si>
  <si>
    <t>oprava obtokového potrubia DN 630</t>
  </si>
  <si>
    <t>FH PRVD2-230 x2</t>
  </si>
  <si>
    <t>D1 - 218,770 km ĽJP</t>
  </si>
  <si>
    <t>oprava obtokového potrubia 710x2</t>
  </si>
  <si>
    <t>FH PRVD2-065</t>
  </si>
  <si>
    <t>D1 - 220,950 km ĽJP</t>
  </si>
  <si>
    <t>FH PRVD2-060</t>
  </si>
  <si>
    <t>D1 - 222,550 km PJP</t>
  </si>
  <si>
    <t>FH PRVD2-165</t>
  </si>
  <si>
    <t>D1 - 226,450 km PJP</t>
  </si>
  <si>
    <t>FH PRVD2-035</t>
  </si>
  <si>
    <t>D1 - 228,335 km ĽJP</t>
  </si>
  <si>
    <t>oprava obtokového potrubia DN 400</t>
  </si>
  <si>
    <t>DOK10-PAMCH</t>
  </si>
  <si>
    <t>Zetec DOK/obtokový</t>
  </si>
  <si>
    <t>Polyetylén</t>
  </si>
  <si>
    <t>D1 - 213,000 km ĽJP</t>
  </si>
  <si>
    <t>oprava obtokového potrubia DN 315</t>
  </si>
  <si>
    <t>Bratislava IV</t>
  </si>
  <si>
    <t>Techneau</t>
  </si>
  <si>
    <t>D2 - 57,900 km</t>
  </si>
  <si>
    <t>výmena lamelovej steny</t>
  </si>
  <si>
    <t>DHLCLB070PS</t>
  </si>
  <si>
    <t>Považská Bystrica</t>
  </si>
  <si>
    <t>D1 - 175,400 km ZA</t>
  </si>
  <si>
    <t>oprava obtokového potrubia</t>
  </si>
  <si>
    <t>oprava zadnej steny</t>
  </si>
  <si>
    <t>DHLCLB120PS</t>
  </si>
  <si>
    <t>Bytča</t>
  </si>
  <si>
    <t>D1 - 178,100 km ZA</t>
  </si>
  <si>
    <t>oprava steny medzi nádržami</t>
  </si>
  <si>
    <t>oprava priečky medzi nádržami</t>
  </si>
  <si>
    <t>D1 - 181,000 km BA</t>
  </si>
  <si>
    <t>oprava laminátovej steny medzi nádržami</t>
  </si>
  <si>
    <t>oprava / výmena steny</t>
  </si>
  <si>
    <t>D1 - 182,000 km BA</t>
  </si>
  <si>
    <t>D1 - 183,100 km kr. BY ZA</t>
  </si>
  <si>
    <t>oprava vonkajšieho plášťa ORL</t>
  </si>
  <si>
    <t>D1 - 183,400 km kr. BY BA</t>
  </si>
  <si>
    <t>DHLCLB030PS</t>
  </si>
  <si>
    <t>D1 - 184,300 km ZA</t>
  </si>
  <si>
    <t>D1 - 184,500 km ZA</t>
  </si>
  <si>
    <t>DHLCLB080PS</t>
  </si>
  <si>
    <t>D1 - 184,600 km  ZA</t>
  </si>
  <si>
    <t xml:space="preserve">oprava laminátovej steny </t>
  </si>
  <si>
    <t>DHCB 140P</t>
  </si>
  <si>
    <t>Liptovský Mikuláš</t>
  </si>
  <si>
    <t>D1 - 303,500 km ĽJP</t>
  </si>
  <si>
    <t>oprava deliacej priečky v ORL, D = 2460 mm</t>
  </si>
  <si>
    <t>oprava výstupnej priečky, D = 2460 mm</t>
  </si>
  <si>
    <t>oprava lamiel</t>
  </si>
  <si>
    <t>DHCLB 140P</t>
  </si>
  <si>
    <t>obtokový - vnútorný</t>
  </si>
  <si>
    <t>D1 - 309,700 km ĽJP</t>
  </si>
  <si>
    <t>DHCLB 045P</t>
  </si>
  <si>
    <t>obtokový-vnútorný</t>
  </si>
  <si>
    <t>D1 - 312,750 km PJP</t>
  </si>
  <si>
    <t>D1 - 315,100 km ĽJP</t>
  </si>
  <si>
    <t>oprava priečky za plavákmi na odtoku, D = 2460 mm</t>
  </si>
  <si>
    <t>oprava vstupnej steny - odstránenie diery v stene, D = 2460 mm</t>
  </si>
  <si>
    <t>typ CHP 1</t>
  </si>
  <si>
    <t>Bratislava II</t>
  </si>
  <si>
    <t>Areál SSÚD 2 Bratislava</t>
  </si>
  <si>
    <t>predpokladané množstvo</t>
  </si>
  <si>
    <t>Jednotková cena v € bez DPH</t>
  </si>
  <si>
    <t>Celková cena v € bez DPH</t>
  </si>
  <si>
    <t>Návrh na plnenie kritéria</t>
  </si>
  <si>
    <t>Cena v € bez DPH</t>
  </si>
  <si>
    <t>DPH v €</t>
  </si>
  <si>
    <t>Cena v € s DPH</t>
  </si>
  <si>
    <t xml:space="preserve">Uchádzač uvedie skutočnosť či je /*nie je platiteľom DPH: </t>
  </si>
  <si>
    <t>Som/*Nie som platiteľom DPH</t>
  </si>
  <si>
    <t>Miesto: ...................................</t>
  </si>
  <si>
    <t>Štatutárny orgán (konateľ) uchádzača</t>
  </si>
  <si>
    <t>Dátum:.....................................</t>
  </si>
  <si>
    <t>............................................................</t>
  </si>
  <si>
    <t xml:space="preserve">                                           pečiatka a  podpis oprávnenej osoby</t>
  </si>
  <si>
    <t>Cena za Oprava odlučovačov ropných látok pre potreby NDS</t>
  </si>
  <si>
    <t>Poradové číslo</t>
  </si>
  <si>
    <t>Oprava odlučovačov ropných látok pre potreby NDS</t>
  </si>
  <si>
    <t>Celková cena v € s DPH</t>
  </si>
  <si>
    <t>V.....................................................dňa........................................</t>
  </si>
  <si>
    <t xml:space="preserve"> pečiatka, meno a  podpis oprávnenej osoby uchádzača</t>
  </si>
  <si>
    <t>..........................................................</t>
  </si>
  <si>
    <t>Stredisko správy a údržby diaľnic  10 Beharovce</t>
  </si>
  <si>
    <t>Stredisko správy a údržby diaľnic  11 Prešov</t>
  </si>
  <si>
    <t>Stredisko správy a údržby diaľnic  05 Považská Bystrica</t>
  </si>
  <si>
    <t>Stredisko správy a údržby diaľnic  1 Malacky</t>
  </si>
  <si>
    <t>Stredisko správy a údržby diaľnic  09 Mengusovce</t>
  </si>
  <si>
    <t>Stredisko správy a údržby diaľnic  02 Bratislava</t>
  </si>
  <si>
    <t>Stredisko správy a údržby diaľnic  06 Martin</t>
  </si>
  <si>
    <t>Príloha č. 1 k časti A.2 SP</t>
  </si>
  <si>
    <t>Príloha č. 1 k časti B.2 SP
(zároveň príloha č. 2 k Rámcovej dohode)</t>
  </si>
  <si>
    <t>Pozn.</t>
  </si>
  <si>
    <t>Cena bude stanovená v súlade so zákonom č. 18/1996 Z. z. o cenách v znení neskorších predpisov, vyhlášky MF SR č. 87/1996 Z. z., ktorou sa vykonáva zákon o cenách.</t>
  </si>
  <si>
    <t>Poznámka: do jednotkových cien je potrebné zahrnúť všetky náklady potrebné na vykonanie prác (spotrebný materiál, mzdové náklady, strojové vybavenie, réžijné náklady a zisk, dopravu a poplatok za skládku odpadu).</t>
  </si>
  <si>
    <t>Uchádzač vyplní Jednotkové ceny v eurách maximálne na dve desatinné miesta, pre všetky položky uvedené v Prílohe č 1. Uchádzač vyplňuje len vyžltené bunky. Do ostatných buniek nesmie zasahovať. Cena sa vyplňuje bez medzier pri tisícoch.</t>
  </si>
  <si>
    <t>Uchádzač je povinný do ceny zahrnúť všetky náklady (vrátane spotrebného materiálu) výkony alebo služby nevyhnutné za účelom riadneho vykonania predmetu zákazky v zmysle Opisu predmetu zákazky vrátane nákladov na dopravu, odvoz a likvidáciu odpadu, nákladov na skládku odpadu.</t>
  </si>
  <si>
    <t>Cena za poskytnutú službu pre účely vyhodnotenia ponúk bude daná súčtom všetkých súčinov jednotkových cien a predpokladaných množstiev jednotlivých položiek.</t>
  </si>
  <si>
    <t>Množstvá uvedené v Prílohe č.1 sú len orientačné, z dôvodu vyhodnotenia verejnej súťaže, fakturovať sa bude na základe skutočne vykonaných služieb a prác na základe jednotkových cien.</t>
  </si>
  <si>
    <t>Uchádzač je povinný oceniť všetky položky, ktoré sú uvedené v Prílohe č. 1 označené na ocenenie primeranou cenou. Ceny uvedené v ponuke je možné meniť iba v lehote na predkladanie ponúk, potom sú pevné a nemenné.</t>
  </si>
  <si>
    <t>Špecifikácia ORL a ceny</t>
  </si>
  <si>
    <t>FH PRVD2-045</t>
  </si>
  <si>
    <t>D1 - 215,720 km ĽJP</t>
  </si>
  <si>
    <t>FH PRVD2-085</t>
  </si>
  <si>
    <t>D1 - 228,460 km ĽJP</t>
  </si>
  <si>
    <t>Stredisko správy a údržby rýchlostných ciest 02 Nová Baňa</t>
  </si>
  <si>
    <t>Natura ORLS</t>
  </si>
  <si>
    <t>Zlaté Moravce</t>
  </si>
  <si>
    <t>NOPS</t>
  </si>
  <si>
    <t>R1 - 84,200 km  PJP</t>
  </si>
  <si>
    <t>R1 - 85,700 km PJP</t>
  </si>
  <si>
    <t>Žarnovica</t>
  </si>
  <si>
    <t>R1 - 86,750 km PJP</t>
  </si>
  <si>
    <t>R1 -  87,100 km PJP</t>
  </si>
  <si>
    <t>R1 - 89,180 km PJP</t>
  </si>
  <si>
    <t>R1 - 92,750 km PJP</t>
  </si>
  <si>
    <t>R1 - 92,950 km PJP</t>
  </si>
  <si>
    <t>R1 - 93,800 km PJP</t>
  </si>
  <si>
    <t>R1 - 94,200 km PJP</t>
  </si>
  <si>
    <t>R1 - 95,200 km PJP</t>
  </si>
  <si>
    <t>R1 - 95,300 km PJP</t>
  </si>
  <si>
    <t>R1 - 96,700 km PJP</t>
  </si>
  <si>
    <t>R1 - 99,400 km PJP</t>
  </si>
  <si>
    <t>R1 - 106,000 km PJP</t>
  </si>
  <si>
    <t>Žiar nad Hronom</t>
  </si>
  <si>
    <t>R1 - 109,300 km PJP</t>
  </si>
  <si>
    <t>W6BCF6P</t>
  </si>
  <si>
    <t>R1 - 109,630 km PJP</t>
  </si>
  <si>
    <t>výmena kolagulačných lamiel</t>
  </si>
  <si>
    <t>W6AEF4P</t>
  </si>
  <si>
    <t>R1 - 111,400 km ĽJP</t>
  </si>
  <si>
    <t xml:space="preserve">R1 - 112,330 km ĽJP </t>
  </si>
  <si>
    <t>oprava deliacej priečky, prasknutý laminát</t>
  </si>
  <si>
    <t>W6AHA5P</t>
  </si>
  <si>
    <t>R1 - 113,200 km ĽJP</t>
  </si>
  <si>
    <t>W6BAA6P</t>
  </si>
  <si>
    <t>R1 - 116,500 km ĽJP</t>
  </si>
  <si>
    <t>oprava polámanej vstupnej steny, deliacej priečky, výstupnej priečky, laminát</t>
  </si>
  <si>
    <t>SKGBP110</t>
  </si>
  <si>
    <t>R1 - 120,800 km</t>
  </si>
  <si>
    <t>výmena kolagulačných lamiel 120x90x30</t>
  </si>
  <si>
    <t>SKGBP200</t>
  </si>
  <si>
    <t>R1 - 122,400 km PJP</t>
  </si>
  <si>
    <t xml:space="preserve">oprava držiakov lamiel </t>
  </si>
  <si>
    <t>ENVIA TNC</t>
  </si>
  <si>
    <t>Pureco</t>
  </si>
  <si>
    <t>R2 - 93,100 km PJP</t>
  </si>
  <si>
    <t>plnoprietokov</t>
  </si>
  <si>
    <t>R2 - 95,400 km PJP</t>
  </si>
  <si>
    <t>R2 - 96,500 km PJP</t>
  </si>
  <si>
    <t>Sepurator, MOA 100+Pur 100/l</t>
  </si>
  <si>
    <t>Rimavská Sobota</t>
  </si>
  <si>
    <t>Plnoprietokový</t>
  </si>
  <si>
    <t>TECHNO TIP</t>
  </si>
  <si>
    <t xml:space="preserve">betónové nádže, plastová technológia </t>
  </si>
  <si>
    <t xml:space="preserve">R2 - 338,600 km ĽPJ </t>
  </si>
  <si>
    <t>výmena sorbčného filtračného boxu a sobčnej striže</t>
  </si>
  <si>
    <t>výmena lamelovej vtokovej zábrany</t>
  </si>
  <si>
    <t>T kus DN300</t>
  </si>
  <si>
    <t>Stredisko správy a údržby rýchlostných ciest 07 Lučenec</t>
  </si>
  <si>
    <t>Passavant 10,20,65,100</t>
  </si>
  <si>
    <t>Techneau-DHLS 115 E</t>
  </si>
  <si>
    <t>Stredisko správy a údržby rýchlostných ciest 03 Zvolen</t>
  </si>
  <si>
    <t>NATURA ORLS N75/90</t>
  </si>
  <si>
    <t>Detva</t>
  </si>
  <si>
    <t>R2 - 117,020 km PJP</t>
  </si>
  <si>
    <t>NARURA ORLS 2xN75/90-o</t>
  </si>
  <si>
    <t>R2 - 118,540 km PJP</t>
  </si>
  <si>
    <t>NATURA ORLS N35/40-o</t>
  </si>
  <si>
    <t>R2 - 119,220 km PJP</t>
  </si>
  <si>
    <t>NATURA ORLS N75/90-o</t>
  </si>
  <si>
    <t>R2 - 119,630 km PJP</t>
  </si>
  <si>
    <t>R2 - 120,530 km ĽJP</t>
  </si>
  <si>
    <t>NATURA ORLS N100/120-o</t>
  </si>
  <si>
    <t>R2 - 121,550 km ĽJP</t>
  </si>
  <si>
    <t>NATURA ORLS 2xN100/120</t>
  </si>
  <si>
    <t>R2 - 122,650 km ĽJP</t>
  </si>
  <si>
    <t>NATURA ORLS 3xN100/120</t>
  </si>
  <si>
    <t>R2 - 122,780 km ĽPJ</t>
  </si>
  <si>
    <t>NATURA ORLS 2xN75/90-o</t>
  </si>
  <si>
    <t>R2 - 123,760 km PJP</t>
  </si>
  <si>
    <t>R2 - 124,620 km PJP</t>
  </si>
  <si>
    <t>R2 - 125,030 km PJP</t>
  </si>
  <si>
    <t>R2 - 126,030 km PJP</t>
  </si>
  <si>
    <t>NATURA ORLS N20/23-o</t>
  </si>
  <si>
    <t>R2 - 126,820 km PJP</t>
  </si>
  <si>
    <t>23% DPH</t>
  </si>
  <si>
    <t>oprava konštrukcie KF</t>
  </si>
  <si>
    <t>oprava konštrukcie koalescenčných filtračných boxov DN300 s filtračnými kazetami</t>
  </si>
  <si>
    <t>oprava potrubia DN300</t>
  </si>
  <si>
    <t>oprava konštrukcie kazetových filtrov</t>
  </si>
  <si>
    <t>oprava lamelovej steny</t>
  </si>
  <si>
    <t>oprava priečky medzi koalescenčnou a sorpčnou komorou, D = 1600 mm</t>
  </si>
  <si>
    <t>oprava priečky s plavákmi, D = 1600 mm</t>
  </si>
  <si>
    <t>oprava priečky v sedimentačnej komore, D = 2460 mm</t>
  </si>
  <si>
    <t>oprava laminátu zo zadnej steny</t>
  </si>
  <si>
    <t>oprava plavákov</t>
  </si>
  <si>
    <t>oprava boxu na striž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</si>
</sst>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rgb="FF58585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58585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1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5" fillId="0" borderId="0" xfId="0" applyFont="1" applyAlignment="1" applyProtection="1">
      <alignment horizontal="justify"/>
    </xf>
    <xf numFmtId="0" fontId="8" fillId="0" borderId="0" xfId="0" applyFont="1" applyProtection="1"/>
    <xf numFmtId="0" fontId="8" fillId="0" borderId="0" xfId="0" applyFont="1" applyAlignment="1" applyProtection="1">
      <alignment horizontal="left" vertical="center" wrapText="1"/>
    </xf>
    <xf numFmtId="0" fontId="8" fillId="0" borderId="12" xfId="0" applyFont="1" applyFill="1" applyBorder="1" applyAlignment="1" applyProtection="1">
      <alignment horizontal="left" vertical="center"/>
    </xf>
    <xf numFmtId="0" fontId="8" fillId="0" borderId="0" xfId="0" applyFont="1" applyBorder="1" applyProtection="1"/>
    <xf numFmtId="2" fontId="11" fillId="2" borderId="8" xfId="2" applyNumberFormat="1" applyFont="1" applyFill="1" applyBorder="1" applyAlignment="1" applyProtection="1">
      <alignment vertical="center"/>
      <protection locked="0"/>
    </xf>
    <xf numFmtId="164" fontId="10" fillId="0" borderId="22" xfId="0" applyNumberFormat="1" applyFont="1" applyFill="1" applyBorder="1" applyAlignment="1" applyProtection="1">
      <alignment horizontal="right" vertical="center"/>
    </xf>
    <xf numFmtId="2" fontId="11" fillId="2" borderId="5" xfId="2" applyNumberFormat="1" applyFont="1" applyFill="1" applyBorder="1" applyAlignment="1" applyProtection="1">
      <alignment vertical="center"/>
      <protection locked="0"/>
    </xf>
    <xf numFmtId="164" fontId="10" fillId="0" borderId="21" xfId="0" applyNumberFormat="1" applyFont="1" applyFill="1" applyBorder="1" applyAlignment="1" applyProtection="1">
      <alignment horizontal="right" vertical="center"/>
    </xf>
    <xf numFmtId="164" fontId="10" fillId="4" borderId="24" xfId="0" applyNumberFormat="1" applyFont="1" applyFill="1" applyBorder="1" applyAlignment="1" applyProtection="1">
      <alignment horizontal="right" vertical="center"/>
    </xf>
    <xf numFmtId="164" fontId="10" fillId="4" borderId="19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 indent="2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right"/>
      <protection locked="0"/>
    </xf>
    <xf numFmtId="0" fontId="8" fillId="0" borderId="23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vertical="center"/>
    </xf>
    <xf numFmtId="49" fontId="4" fillId="0" borderId="15" xfId="0" applyNumberFormat="1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49" fontId="4" fillId="0" borderId="11" xfId="0" applyNumberFormat="1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/>
    </xf>
    <xf numFmtId="0" fontId="8" fillId="0" borderId="15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/>
    </xf>
    <xf numFmtId="49" fontId="8" fillId="0" borderId="11" xfId="0" applyNumberFormat="1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vertical="center"/>
    </xf>
    <xf numFmtId="0" fontId="8" fillId="0" borderId="4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vertical="center"/>
    </xf>
    <xf numFmtId="0" fontId="8" fillId="0" borderId="14" xfId="0" applyFont="1" applyFill="1" applyBorder="1" applyAlignment="1" applyProtection="1">
      <alignment vertical="center"/>
    </xf>
    <xf numFmtId="49" fontId="4" fillId="0" borderId="0" xfId="1" applyNumberFormat="1" applyFont="1" applyFill="1" applyBorder="1" applyAlignment="1" applyProtection="1">
      <alignment vertical="center" wrapText="1"/>
    </xf>
    <xf numFmtId="43" fontId="4" fillId="0" borderId="11" xfId="1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vertical="center"/>
    </xf>
    <xf numFmtId="0" fontId="8" fillId="0" borderId="11" xfId="0" applyFont="1" applyFill="1" applyBorder="1" applyAlignment="1" applyProtection="1">
      <alignment vertical="center"/>
    </xf>
    <xf numFmtId="0" fontId="8" fillId="0" borderId="15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8" fillId="0" borderId="11" xfId="0" applyFont="1" applyFill="1" applyBorder="1" applyAlignment="1" applyProtection="1">
      <alignment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horizontal="left" vertical="center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>
      <alignment horizontal="left" vertical="center"/>
    </xf>
    <xf numFmtId="0" fontId="8" fillId="0" borderId="11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left" indent="2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right"/>
    </xf>
    <xf numFmtId="0" fontId="8" fillId="0" borderId="0" xfId="0" applyFont="1" applyFill="1" applyProtection="1"/>
    <xf numFmtId="0" fontId="8" fillId="0" borderId="0" xfId="0" applyFont="1" applyProtection="1">
      <protection locked="0"/>
    </xf>
    <xf numFmtId="0" fontId="5" fillId="0" borderId="0" xfId="0" applyFont="1" applyAlignment="1" applyProtection="1">
      <alignment horizontal="left" indent="2"/>
    </xf>
    <xf numFmtId="0" fontId="4" fillId="0" borderId="0" xfId="0" applyFont="1" applyAlignment="1" applyProtection="1">
      <alignment horizontal="justify"/>
    </xf>
    <xf numFmtId="0" fontId="8" fillId="0" borderId="25" xfId="0" applyFont="1" applyBorder="1" applyProtection="1"/>
    <xf numFmtId="0" fontId="4" fillId="0" borderId="26" xfId="0" applyFont="1" applyBorder="1" applyAlignment="1" applyProtection="1">
      <alignment horizontal="center"/>
    </xf>
    <xf numFmtId="0" fontId="4" fillId="3" borderId="27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left" wrapText="1"/>
    </xf>
    <xf numFmtId="164" fontId="4" fillId="0" borderId="16" xfId="1" applyNumberFormat="1" applyFont="1" applyFill="1" applyBorder="1" applyProtection="1"/>
    <xf numFmtId="164" fontId="4" fillId="0" borderId="17" xfId="1" applyNumberFormat="1" applyFont="1" applyFill="1" applyBorder="1" applyProtection="1"/>
    <xf numFmtId="0" fontId="13" fillId="0" borderId="16" xfId="0" applyFont="1" applyFill="1" applyBorder="1" applyAlignment="1" applyProtection="1">
      <alignment horizontal="center" vertical="center" wrapText="1"/>
    </xf>
    <xf numFmtId="0" fontId="13" fillId="0" borderId="16" xfId="0" applyFont="1" applyFill="1" applyBorder="1" applyAlignment="1" applyProtection="1">
      <alignment horizontal="center" vertical="center"/>
    </xf>
    <xf numFmtId="0" fontId="14" fillId="0" borderId="16" xfId="2" applyFont="1" applyBorder="1" applyAlignment="1" applyProtection="1">
      <alignment horizontal="center" wrapText="1"/>
    </xf>
    <xf numFmtId="0" fontId="14" fillId="0" borderId="17" xfId="2" applyFont="1" applyFill="1" applyBorder="1" applyAlignment="1" applyProtection="1">
      <alignment horizontal="center" vertical="center" wrapText="1"/>
    </xf>
    <xf numFmtId="0" fontId="15" fillId="0" borderId="18" xfId="0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vertical="center" wrapText="1"/>
    </xf>
    <xf numFmtId="2" fontId="11" fillId="2" borderId="2" xfId="2" applyNumberFormat="1" applyFont="1" applyFill="1" applyBorder="1" applyAlignment="1" applyProtection="1">
      <alignment vertical="center"/>
      <protection locked="0"/>
    </xf>
    <xf numFmtId="164" fontId="10" fillId="0" borderId="28" xfId="0" applyNumberFormat="1" applyFont="1" applyFill="1" applyBorder="1" applyAlignment="1" applyProtection="1">
      <alignment horizontal="right" vertical="center"/>
    </xf>
    <xf numFmtId="164" fontId="10" fillId="4" borderId="29" xfId="0" applyNumberFormat="1" applyFont="1" applyFill="1" applyBorder="1" applyAlignment="1" applyProtection="1">
      <alignment horizontal="right"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horizontal="right" vertical="center"/>
    </xf>
    <xf numFmtId="0" fontId="8" fillId="0" borderId="5" xfId="0" applyFont="1" applyBorder="1" applyProtection="1"/>
    <xf numFmtId="0" fontId="0" fillId="0" borderId="5" xfId="0" applyBorder="1" applyProtection="1"/>
    <xf numFmtId="0" fontId="0" fillId="0" borderId="2" xfId="0" applyBorder="1" applyProtection="1"/>
    <xf numFmtId="0" fontId="0" fillId="0" borderId="12" xfId="0" applyBorder="1" applyProtection="1"/>
    <xf numFmtId="0" fontId="0" fillId="0" borderId="15" xfId="0" applyBorder="1" applyProtection="1"/>
    <xf numFmtId="0" fontId="8" fillId="0" borderId="8" xfId="0" applyFont="1" applyBorder="1" applyProtection="1"/>
    <xf numFmtId="0" fontId="0" fillId="0" borderId="8" xfId="0" applyBorder="1" applyProtection="1"/>
    <xf numFmtId="164" fontId="10" fillId="0" borderId="30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vertical="center" wrapText="1"/>
    </xf>
    <xf numFmtId="2" fontId="11" fillId="2" borderId="7" xfId="2" applyNumberFormat="1" applyFont="1" applyFill="1" applyBorder="1" applyAlignment="1" applyProtection="1">
      <alignment vertical="center"/>
      <protection locked="0"/>
    </xf>
    <xf numFmtId="0" fontId="8" fillId="0" borderId="12" xfId="0" applyFont="1" applyFill="1" applyBorder="1" applyAlignment="1" applyProtection="1">
      <alignment horizontal="right" vertical="center"/>
    </xf>
    <xf numFmtId="0" fontId="8" fillId="0" borderId="15" xfId="0" applyFont="1" applyFill="1" applyBorder="1" applyAlignment="1" applyProtection="1">
      <alignment horizontal="right" vertical="center"/>
    </xf>
    <xf numFmtId="0" fontId="8" fillId="0" borderId="12" xfId="0" applyNumberFormat="1" applyFont="1" applyFill="1" applyBorder="1" applyAlignment="1" applyProtection="1">
      <alignment vertical="center"/>
    </xf>
    <xf numFmtId="0" fontId="8" fillId="0" borderId="11" xfId="0" applyNumberFormat="1" applyFont="1" applyFill="1" applyBorder="1" applyAlignment="1" applyProtection="1">
      <alignment vertical="center"/>
    </xf>
    <xf numFmtId="0" fontId="8" fillId="0" borderId="5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164" fontId="10" fillId="0" borderId="37" xfId="0" applyNumberFormat="1" applyFont="1" applyFill="1" applyBorder="1" applyAlignment="1" applyProtection="1">
      <alignment horizontal="right" vertical="center"/>
    </xf>
    <xf numFmtId="164" fontId="10" fillId="0" borderId="8" xfId="0" applyNumberFormat="1" applyFont="1" applyFill="1" applyBorder="1" applyAlignment="1" applyProtection="1">
      <alignment horizontal="right" vertical="center"/>
    </xf>
    <xf numFmtId="164" fontId="10" fillId="0" borderId="2" xfId="0" applyNumberFormat="1" applyFont="1" applyFill="1" applyBorder="1" applyAlignment="1" applyProtection="1">
      <alignment horizontal="right" vertical="center"/>
    </xf>
    <xf numFmtId="164" fontId="10" fillId="0" borderId="10" xfId="0" applyNumberFormat="1" applyFont="1" applyFill="1" applyBorder="1" applyAlignment="1" applyProtection="1">
      <alignment horizontal="right" vertical="center"/>
    </xf>
    <xf numFmtId="2" fontId="11" fillId="2" borderId="15" xfId="2" applyNumberFormat="1" applyFont="1" applyFill="1" applyBorder="1" applyAlignment="1" applyProtection="1">
      <alignment vertical="center"/>
      <protection locked="0"/>
    </xf>
    <xf numFmtId="0" fontId="8" fillId="0" borderId="13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43" fontId="4" fillId="0" borderId="10" xfId="1" applyFont="1" applyFill="1" applyBorder="1" applyAlignment="1" applyProtection="1">
      <alignment vertical="center"/>
    </xf>
    <xf numFmtId="49" fontId="4" fillId="0" borderId="10" xfId="1" applyNumberFormat="1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left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8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right"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left" vertical="center" wrapText="1"/>
    </xf>
    <xf numFmtId="0" fontId="8" fillId="0" borderId="8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vertical="center" wrapText="1"/>
    </xf>
    <xf numFmtId="49" fontId="4" fillId="0" borderId="2" xfId="0" applyNumberFormat="1" applyFont="1" applyFill="1" applyBorder="1" applyAlignment="1" applyProtection="1">
      <alignment vertical="center" wrapText="1"/>
    </xf>
    <xf numFmtId="49" fontId="4" fillId="0" borderId="10" xfId="0" applyNumberFormat="1" applyFont="1" applyFill="1" applyBorder="1" applyAlignment="1" applyProtection="1">
      <alignment vertical="center" wrapText="1"/>
    </xf>
    <xf numFmtId="49" fontId="4" fillId="0" borderId="8" xfId="0" applyNumberFormat="1" applyFont="1" applyFill="1" applyBorder="1" applyAlignment="1" applyProtection="1">
      <alignment vertical="center" wrapText="1"/>
    </xf>
    <xf numFmtId="49" fontId="8" fillId="0" borderId="2" xfId="0" applyNumberFormat="1" applyFont="1" applyFill="1" applyBorder="1" applyAlignment="1" applyProtection="1">
      <alignment vertical="center" wrapText="1"/>
    </xf>
    <xf numFmtId="49" fontId="8" fillId="0" borderId="10" xfId="0" applyNumberFormat="1" applyFont="1" applyFill="1" applyBorder="1" applyAlignment="1" applyProtection="1">
      <alignment vertical="center" wrapText="1"/>
    </xf>
    <xf numFmtId="49" fontId="8" fillId="0" borderId="8" xfId="0" applyNumberFormat="1" applyFont="1" applyFill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49" fontId="4" fillId="0" borderId="2" xfId="1" applyNumberFormat="1" applyFont="1" applyFill="1" applyBorder="1" applyAlignment="1" applyProtection="1">
      <alignment vertical="center"/>
    </xf>
    <xf numFmtId="49" fontId="4" fillId="0" borderId="10" xfId="1" applyNumberFormat="1" applyFont="1" applyFill="1" applyBorder="1" applyAlignment="1" applyProtection="1">
      <alignment vertical="center"/>
    </xf>
    <xf numFmtId="49" fontId="4" fillId="0" borderId="8" xfId="1" applyNumberFormat="1" applyFont="1" applyFill="1" applyBorder="1" applyAlignment="1" applyProtection="1">
      <alignment vertical="center"/>
    </xf>
    <xf numFmtId="49" fontId="4" fillId="0" borderId="2" xfId="1" applyNumberFormat="1" applyFont="1" applyFill="1" applyBorder="1" applyAlignment="1" applyProtection="1">
      <alignment vertical="center" wrapText="1"/>
    </xf>
    <xf numFmtId="49" fontId="4" fillId="0" borderId="10" xfId="1" applyNumberFormat="1" applyFont="1" applyFill="1" applyBorder="1" applyAlignment="1" applyProtection="1">
      <alignment vertical="center" wrapText="1"/>
    </xf>
    <xf numFmtId="49" fontId="4" fillId="0" borderId="8" xfId="1" applyNumberFormat="1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left" vertical="top"/>
    </xf>
    <xf numFmtId="0" fontId="8" fillId="4" borderId="35" xfId="0" applyFont="1" applyFill="1" applyBorder="1" applyAlignment="1" applyProtection="1">
      <alignment horizontal="left" vertical="top"/>
    </xf>
    <xf numFmtId="0" fontId="8" fillId="4" borderId="36" xfId="0" applyFont="1" applyFill="1" applyBorder="1" applyAlignment="1" applyProtection="1">
      <alignment horizontal="left" vertical="top"/>
    </xf>
    <xf numFmtId="0" fontId="8" fillId="4" borderId="31" xfId="0" applyFont="1" applyFill="1" applyBorder="1" applyAlignment="1" applyProtection="1">
      <alignment horizontal="left" wrapText="1"/>
    </xf>
    <xf numFmtId="0" fontId="8" fillId="4" borderId="32" xfId="0" applyFont="1" applyFill="1" applyBorder="1" applyAlignment="1" applyProtection="1">
      <alignment horizontal="left" wrapText="1"/>
    </xf>
    <xf numFmtId="0" fontId="8" fillId="4" borderId="33" xfId="0" applyFont="1" applyFill="1" applyBorder="1" applyAlignment="1" applyProtection="1">
      <alignment horizontal="left" wrapText="1"/>
    </xf>
    <xf numFmtId="0" fontId="8" fillId="4" borderId="31" xfId="0" applyFont="1" applyFill="1" applyBorder="1" applyAlignment="1" applyProtection="1">
      <alignment horizontal="left" vertical="top"/>
    </xf>
    <xf numFmtId="0" fontId="8" fillId="4" borderId="32" xfId="0" applyFont="1" applyFill="1" applyBorder="1" applyAlignment="1" applyProtection="1">
      <alignment horizontal="left" vertical="top"/>
    </xf>
    <xf numFmtId="0" fontId="8" fillId="4" borderId="33" xfId="0" applyFont="1" applyFill="1" applyBorder="1" applyAlignment="1" applyProtection="1">
      <alignment horizontal="left" vertical="top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/>
    </xf>
    <xf numFmtId="43" fontId="4" fillId="0" borderId="2" xfId="1" applyFont="1" applyFill="1" applyBorder="1" applyAlignment="1" applyProtection="1">
      <alignment vertical="center"/>
    </xf>
    <xf numFmtId="43" fontId="4" fillId="0" borderId="10" xfId="1" applyFont="1" applyFill="1" applyBorder="1" applyAlignment="1" applyProtection="1">
      <alignment vertical="center"/>
    </xf>
    <xf numFmtId="43" fontId="4" fillId="0" borderId="8" xfId="1" applyFont="1" applyFill="1" applyBorder="1" applyAlignment="1" applyProtection="1">
      <alignment vertical="center"/>
    </xf>
    <xf numFmtId="43" fontId="4" fillId="0" borderId="2" xfId="1" applyFont="1" applyFill="1" applyBorder="1" applyAlignment="1" applyProtection="1">
      <alignment vertical="center" wrapText="1"/>
    </xf>
    <xf numFmtId="43" fontId="4" fillId="0" borderId="10" xfId="1" applyFont="1" applyFill="1" applyBorder="1" applyAlignment="1" applyProtection="1">
      <alignment vertical="center" wrapText="1"/>
    </xf>
    <xf numFmtId="43" fontId="4" fillId="0" borderId="8" xfId="1" applyFont="1" applyFill="1" applyBorder="1" applyAlignment="1" applyProtection="1">
      <alignment vertical="center" wrapText="1"/>
    </xf>
    <xf numFmtId="0" fontId="8" fillId="0" borderId="12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wrapText="1"/>
    </xf>
    <xf numFmtId="0" fontId="9" fillId="0" borderId="8" xfId="0" applyFont="1" applyBorder="1" applyAlignment="1" applyProtection="1">
      <alignment horizontal="left" wrapText="1"/>
    </xf>
    <xf numFmtId="0" fontId="8" fillId="0" borderId="2" xfId="0" applyFont="1" applyBorder="1" applyAlignment="1" applyProtection="1">
      <alignment horizontal="left"/>
    </xf>
    <xf numFmtId="0" fontId="8" fillId="0" borderId="8" xfId="0" applyFont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9" xfId="0" applyNumberFormat="1" applyFont="1" applyFill="1" applyBorder="1" applyAlignment="1" applyProtection="1">
      <alignment horizontal="left" vertical="center" wrapText="1"/>
    </xf>
    <xf numFmtId="49" fontId="4" fillId="0" borderId="13" xfId="0" applyNumberFormat="1" applyFont="1" applyFill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0" fontId="9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0" borderId="0" xfId="0" applyNumberFormat="1" applyProtection="1"/>
    <xf numFmtId="0" fontId="0" fillId="0" borderId="0" xfId="0" applyProtection="1">
      <protection locked="0"/>
    </xf>
  </cellXfs>
  <cellStyles count="3">
    <cellStyle name="Čiarka" xfId="1" builtinId="3"/>
    <cellStyle name="Normálna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3"/>
  <sheetViews>
    <sheetView tabSelected="1" topLeftCell="E1" workbookViewId="0">
      <selection activeCell="K1" sqref="K1:M1"/>
    </sheetView>
  </sheetViews>
  <sheetFormatPr defaultColWidth="9.140625" defaultRowHeight="15" x14ac:dyDescent="0.25"/>
  <cols>
    <col min="1" max="1" width="10" style="1" customWidth="1"/>
    <col min="2" max="2" width="45.28515625" style="1" customWidth="1"/>
    <col min="3" max="3" width="21.140625" style="1" customWidth="1"/>
    <col min="4" max="4" width="11.42578125" style="1" customWidth="1"/>
    <col min="5" max="5" width="19.5703125" style="1" customWidth="1"/>
    <col min="6" max="6" width="14.7109375" style="1" customWidth="1"/>
    <col min="7" max="7" width="34.5703125" style="1" customWidth="1"/>
    <col min="8" max="8" width="33.42578125" style="1" customWidth="1"/>
    <col min="9" max="9" width="58.5703125" style="1" customWidth="1"/>
    <col min="10" max="10" width="10.42578125" style="1" customWidth="1"/>
    <col min="11" max="12" width="13" style="1" customWidth="1"/>
    <col min="13" max="13" width="11.42578125" style="1" customWidth="1"/>
    <col min="14" max="14" width="9.42578125" style="1" bestFit="1" customWidth="1"/>
    <col min="15" max="16384" width="9.140625" style="1"/>
  </cols>
  <sheetData>
    <row r="1" spans="1:13" ht="33.75" customHeight="1" x14ac:dyDescent="0.25">
      <c r="A1" s="184" t="s">
        <v>188</v>
      </c>
      <c r="B1" s="184"/>
      <c r="C1" s="184"/>
      <c r="D1" s="7"/>
      <c r="E1" s="7"/>
      <c r="F1" s="7"/>
      <c r="G1" s="7"/>
      <c r="H1" s="7"/>
      <c r="I1" s="7"/>
      <c r="J1" s="7"/>
      <c r="K1" s="156" t="s">
        <v>201</v>
      </c>
      <c r="L1" s="156"/>
      <c r="M1" s="156"/>
    </row>
    <row r="2" spans="1:13" ht="15.75" x14ac:dyDescent="0.25">
      <c r="A2" s="187" t="s">
        <v>210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ht="15.75" thickBot="1" x14ac:dyDescent="0.3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4" spans="1:13" ht="39.75" thickBot="1" x14ac:dyDescent="0.3">
      <c r="A4" s="90" t="s">
        <v>187</v>
      </c>
      <c r="B4" s="91" t="s">
        <v>0</v>
      </c>
      <c r="C4" s="86" t="s">
        <v>1</v>
      </c>
      <c r="D4" s="86" t="s">
        <v>2</v>
      </c>
      <c r="E4" s="86" t="s">
        <v>3</v>
      </c>
      <c r="F4" s="86" t="s">
        <v>4</v>
      </c>
      <c r="G4" s="86" t="s">
        <v>5</v>
      </c>
      <c r="H4" s="86" t="s">
        <v>6</v>
      </c>
      <c r="I4" s="87" t="s">
        <v>7</v>
      </c>
      <c r="J4" s="86" t="s">
        <v>8</v>
      </c>
      <c r="K4" s="86" t="s">
        <v>172</v>
      </c>
      <c r="L4" s="88" t="s">
        <v>173</v>
      </c>
      <c r="M4" s="89" t="s">
        <v>174</v>
      </c>
    </row>
    <row r="5" spans="1:13" ht="25.5" x14ac:dyDescent="0.25">
      <c r="A5" s="20">
        <v>1</v>
      </c>
      <c r="B5" s="21" t="s">
        <v>193</v>
      </c>
      <c r="C5" s="134" t="s">
        <v>9</v>
      </c>
      <c r="D5" s="22" t="s">
        <v>10</v>
      </c>
      <c r="E5" s="134" t="s">
        <v>11</v>
      </c>
      <c r="F5" s="23" t="s">
        <v>12</v>
      </c>
      <c r="G5" s="134" t="s">
        <v>13</v>
      </c>
      <c r="H5" s="24" t="s">
        <v>14</v>
      </c>
      <c r="I5" s="142" t="s">
        <v>15</v>
      </c>
      <c r="J5" s="134" t="s">
        <v>16</v>
      </c>
      <c r="K5" s="134">
        <v>20</v>
      </c>
      <c r="L5" s="8"/>
      <c r="M5" s="9">
        <f>L5*K5</f>
        <v>0</v>
      </c>
    </row>
    <row r="6" spans="1:13" ht="25.5" x14ac:dyDescent="0.25">
      <c r="A6" s="139">
        <v>2</v>
      </c>
      <c r="B6" s="25" t="s">
        <v>193</v>
      </c>
      <c r="C6" s="133" t="s">
        <v>17</v>
      </c>
      <c r="D6" s="26" t="s">
        <v>10</v>
      </c>
      <c r="E6" s="133" t="s">
        <v>11</v>
      </c>
      <c r="F6" s="27" t="s">
        <v>12</v>
      </c>
      <c r="G6" s="133" t="s">
        <v>13</v>
      </c>
      <c r="H6" s="28" t="s">
        <v>14</v>
      </c>
      <c r="I6" s="142" t="s">
        <v>15</v>
      </c>
      <c r="J6" s="29" t="s">
        <v>16</v>
      </c>
      <c r="K6" s="134">
        <v>20</v>
      </c>
      <c r="L6" s="10"/>
      <c r="M6" s="11">
        <f t="shared" ref="M6:M57" si="0">L6*K6</f>
        <v>0</v>
      </c>
    </row>
    <row r="7" spans="1:13" x14ac:dyDescent="0.25">
      <c r="A7" s="176">
        <v>3</v>
      </c>
      <c r="B7" s="144" t="s">
        <v>194</v>
      </c>
      <c r="C7" s="159" t="s">
        <v>18</v>
      </c>
      <c r="D7" s="157" t="s">
        <v>10</v>
      </c>
      <c r="E7" s="159" t="s">
        <v>19</v>
      </c>
      <c r="F7" s="159" t="s">
        <v>20</v>
      </c>
      <c r="G7" s="159" t="s">
        <v>21</v>
      </c>
      <c r="H7" s="173" t="s">
        <v>22</v>
      </c>
      <c r="I7" s="30" t="s">
        <v>297</v>
      </c>
      <c r="J7" s="128" t="s">
        <v>23</v>
      </c>
      <c r="K7" s="31">
        <v>3</v>
      </c>
      <c r="L7" s="10"/>
      <c r="M7" s="11">
        <f t="shared" si="0"/>
        <v>0</v>
      </c>
    </row>
    <row r="8" spans="1:13" x14ac:dyDescent="0.25">
      <c r="A8" s="176"/>
      <c r="B8" s="145"/>
      <c r="C8" s="161"/>
      <c r="D8" s="163"/>
      <c r="E8" s="161"/>
      <c r="F8" s="161"/>
      <c r="G8" s="161"/>
      <c r="H8" s="175"/>
      <c r="I8" s="50" t="s">
        <v>24</v>
      </c>
      <c r="J8" s="129" t="s">
        <v>23</v>
      </c>
      <c r="K8" s="33">
        <v>3</v>
      </c>
      <c r="L8" s="10"/>
      <c r="M8" s="11">
        <f t="shared" si="0"/>
        <v>0</v>
      </c>
    </row>
    <row r="9" spans="1:13" x14ac:dyDescent="0.25">
      <c r="A9" s="139">
        <v>4</v>
      </c>
      <c r="B9" s="25" t="s">
        <v>194</v>
      </c>
      <c r="C9" s="138" t="s">
        <v>18</v>
      </c>
      <c r="D9" s="34" t="s">
        <v>10</v>
      </c>
      <c r="E9" s="138" t="s">
        <v>19</v>
      </c>
      <c r="F9" s="35" t="s">
        <v>20</v>
      </c>
      <c r="G9" s="138" t="s">
        <v>21</v>
      </c>
      <c r="H9" s="36" t="s">
        <v>25</v>
      </c>
      <c r="I9" s="93" t="s">
        <v>297</v>
      </c>
      <c r="J9" s="37" t="s">
        <v>23</v>
      </c>
      <c r="K9" s="38">
        <v>3</v>
      </c>
      <c r="L9" s="10"/>
      <c r="M9" s="11">
        <f t="shared" si="0"/>
        <v>0</v>
      </c>
    </row>
    <row r="10" spans="1:13" ht="25.5" x14ac:dyDescent="0.25">
      <c r="A10" s="139">
        <v>5</v>
      </c>
      <c r="B10" s="39" t="s">
        <v>197</v>
      </c>
      <c r="C10" s="128" t="s">
        <v>26</v>
      </c>
      <c r="D10" s="40" t="s">
        <v>27</v>
      </c>
      <c r="E10" s="128" t="s">
        <v>11</v>
      </c>
      <c r="F10" s="41" t="s">
        <v>28</v>
      </c>
      <c r="G10" s="128" t="s">
        <v>29</v>
      </c>
      <c r="H10" s="42" t="s">
        <v>30</v>
      </c>
      <c r="I10" s="43" t="s">
        <v>31</v>
      </c>
      <c r="J10" s="37" t="s">
        <v>32</v>
      </c>
      <c r="K10" s="31">
        <v>3</v>
      </c>
      <c r="L10" s="10"/>
      <c r="M10" s="11">
        <f t="shared" si="0"/>
        <v>0</v>
      </c>
    </row>
    <row r="11" spans="1:13" x14ac:dyDescent="0.25">
      <c r="A11" s="176">
        <v>6</v>
      </c>
      <c r="B11" s="144" t="s">
        <v>195</v>
      </c>
      <c r="C11" s="178" t="s">
        <v>33</v>
      </c>
      <c r="D11" s="181" t="s">
        <v>34</v>
      </c>
      <c r="E11" s="164" t="s">
        <v>35</v>
      </c>
      <c r="F11" s="164" t="s">
        <v>36</v>
      </c>
      <c r="G11" s="199" t="s">
        <v>37</v>
      </c>
      <c r="H11" s="202" t="s">
        <v>38</v>
      </c>
      <c r="I11" s="44" t="s">
        <v>297</v>
      </c>
      <c r="J11" s="128" t="s">
        <v>23</v>
      </c>
      <c r="K11" s="31">
        <v>2</v>
      </c>
      <c r="L11" s="10"/>
      <c r="M11" s="11">
        <f t="shared" si="0"/>
        <v>0</v>
      </c>
    </row>
    <row r="12" spans="1:13" x14ac:dyDescent="0.25">
      <c r="A12" s="176"/>
      <c r="B12" s="162"/>
      <c r="C12" s="179"/>
      <c r="D12" s="182"/>
      <c r="E12" s="166"/>
      <c r="F12" s="166"/>
      <c r="G12" s="200"/>
      <c r="H12" s="203"/>
      <c r="I12" s="34" t="s">
        <v>24</v>
      </c>
      <c r="J12" s="138" t="s">
        <v>23</v>
      </c>
      <c r="K12" s="45">
        <v>2</v>
      </c>
      <c r="L12" s="10"/>
      <c r="M12" s="11">
        <f t="shared" si="0"/>
        <v>0</v>
      </c>
    </row>
    <row r="13" spans="1:13" x14ac:dyDescent="0.25">
      <c r="A13" s="176"/>
      <c r="B13" s="162"/>
      <c r="C13" s="179"/>
      <c r="D13" s="182"/>
      <c r="E13" s="166"/>
      <c r="F13" s="166"/>
      <c r="G13" s="200"/>
      <c r="H13" s="203"/>
      <c r="I13" s="35" t="s">
        <v>39</v>
      </c>
      <c r="J13" s="138" t="s">
        <v>16</v>
      </c>
      <c r="K13" s="45">
        <v>3</v>
      </c>
      <c r="L13" s="10"/>
      <c r="M13" s="11">
        <f t="shared" si="0"/>
        <v>0</v>
      </c>
    </row>
    <row r="14" spans="1:13" x14ac:dyDescent="0.25">
      <c r="A14" s="176"/>
      <c r="B14" s="145"/>
      <c r="C14" s="180"/>
      <c r="D14" s="183"/>
      <c r="E14" s="165"/>
      <c r="F14" s="165"/>
      <c r="G14" s="201"/>
      <c r="H14" s="204"/>
      <c r="I14" s="46" t="s">
        <v>40</v>
      </c>
      <c r="J14" s="129" t="s">
        <v>23</v>
      </c>
      <c r="K14" s="33">
        <v>1</v>
      </c>
      <c r="L14" s="10"/>
      <c r="M14" s="11">
        <f t="shared" si="0"/>
        <v>0</v>
      </c>
    </row>
    <row r="15" spans="1:13" ht="25.5" x14ac:dyDescent="0.25">
      <c r="A15" s="139">
        <v>7</v>
      </c>
      <c r="B15" s="25" t="s">
        <v>195</v>
      </c>
      <c r="C15" s="136" t="s">
        <v>41</v>
      </c>
      <c r="D15" s="47" t="s">
        <v>34</v>
      </c>
      <c r="E15" s="133" t="s">
        <v>35</v>
      </c>
      <c r="F15" s="27" t="s">
        <v>36</v>
      </c>
      <c r="G15" s="135" t="s">
        <v>37</v>
      </c>
      <c r="H15" s="48" t="s">
        <v>42</v>
      </c>
      <c r="I15" s="43" t="s">
        <v>43</v>
      </c>
      <c r="J15" s="37" t="s">
        <v>23</v>
      </c>
      <c r="K15" s="38">
        <v>2</v>
      </c>
      <c r="L15" s="10"/>
      <c r="M15" s="11">
        <f t="shared" si="0"/>
        <v>0</v>
      </c>
    </row>
    <row r="16" spans="1:13" x14ac:dyDescent="0.25">
      <c r="A16" s="176">
        <v>8</v>
      </c>
      <c r="B16" s="144" t="s">
        <v>197</v>
      </c>
      <c r="C16" s="159" t="s">
        <v>44</v>
      </c>
      <c r="D16" s="157" t="s">
        <v>27</v>
      </c>
      <c r="E16" s="159" t="s">
        <v>11</v>
      </c>
      <c r="F16" s="159" t="s">
        <v>36</v>
      </c>
      <c r="G16" s="159" t="s">
        <v>45</v>
      </c>
      <c r="H16" s="157" t="s">
        <v>46</v>
      </c>
      <c r="I16" s="40" t="s">
        <v>24</v>
      </c>
      <c r="J16" s="128" t="s">
        <v>23</v>
      </c>
      <c r="K16" s="31">
        <v>6</v>
      </c>
      <c r="L16" s="10"/>
      <c r="M16" s="11">
        <f t="shared" si="0"/>
        <v>0</v>
      </c>
    </row>
    <row r="17" spans="1:13" x14ac:dyDescent="0.25">
      <c r="A17" s="176"/>
      <c r="B17" s="145"/>
      <c r="C17" s="161"/>
      <c r="D17" s="163"/>
      <c r="E17" s="161"/>
      <c r="F17" s="161"/>
      <c r="G17" s="161"/>
      <c r="H17" s="163"/>
      <c r="I17" s="34" t="s">
        <v>47</v>
      </c>
      <c r="J17" s="138" t="s">
        <v>32</v>
      </c>
      <c r="K17" s="45">
        <v>5</v>
      </c>
      <c r="L17" s="10"/>
      <c r="M17" s="11">
        <f t="shared" si="0"/>
        <v>0</v>
      </c>
    </row>
    <row r="18" spans="1:13" ht="25.5" x14ac:dyDescent="0.25">
      <c r="A18" s="139">
        <v>9</v>
      </c>
      <c r="B18" s="39" t="s">
        <v>197</v>
      </c>
      <c r="C18" s="128" t="s">
        <v>48</v>
      </c>
      <c r="D18" s="40" t="s">
        <v>27</v>
      </c>
      <c r="E18" s="128" t="s">
        <v>11</v>
      </c>
      <c r="F18" s="41" t="s">
        <v>36</v>
      </c>
      <c r="G18" s="128" t="s">
        <v>45</v>
      </c>
      <c r="H18" s="42" t="s">
        <v>49</v>
      </c>
      <c r="I18" s="94" t="s">
        <v>50</v>
      </c>
      <c r="J18" s="37" t="s">
        <v>16</v>
      </c>
      <c r="K18" s="38">
        <v>1</v>
      </c>
      <c r="L18" s="10"/>
      <c r="M18" s="11">
        <f t="shared" si="0"/>
        <v>0</v>
      </c>
    </row>
    <row r="19" spans="1:13" x14ac:dyDescent="0.25">
      <c r="A19" s="176">
        <v>10</v>
      </c>
      <c r="B19" s="144" t="s">
        <v>197</v>
      </c>
      <c r="C19" s="159" t="s">
        <v>51</v>
      </c>
      <c r="D19" s="157" t="s">
        <v>27</v>
      </c>
      <c r="E19" s="159" t="s">
        <v>11</v>
      </c>
      <c r="F19" s="159" t="s">
        <v>36</v>
      </c>
      <c r="G19" s="159" t="s">
        <v>45</v>
      </c>
      <c r="H19" s="157" t="s">
        <v>52</v>
      </c>
      <c r="I19" s="44" t="s">
        <v>297</v>
      </c>
      <c r="J19" s="128" t="s">
        <v>23</v>
      </c>
      <c r="K19" s="31">
        <v>2</v>
      </c>
      <c r="L19" s="10"/>
      <c r="M19" s="11">
        <f t="shared" si="0"/>
        <v>0</v>
      </c>
    </row>
    <row r="20" spans="1:13" x14ac:dyDescent="0.25">
      <c r="A20" s="176"/>
      <c r="B20" s="145"/>
      <c r="C20" s="161"/>
      <c r="D20" s="163"/>
      <c r="E20" s="161"/>
      <c r="F20" s="161"/>
      <c r="G20" s="161"/>
      <c r="H20" s="163"/>
      <c r="I20" s="50" t="s">
        <v>24</v>
      </c>
      <c r="J20" s="129" t="s">
        <v>23</v>
      </c>
      <c r="K20" s="33">
        <v>2</v>
      </c>
      <c r="L20" s="10"/>
      <c r="M20" s="11">
        <f t="shared" si="0"/>
        <v>0</v>
      </c>
    </row>
    <row r="21" spans="1:13" x14ac:dyDescent="0.25">
      <c r="A21" s="176">
        <v>11</v>
      </c>
      <c r="B21" s="144" t="s">
        <v>197</v>
      </c>
      <c r="C21" s="159" t="s">
        <v>53</v>
      </c>
      <c r="D21" s="157" t="s">
        <v>27</v>
      </c>
      <c r="E21" s="159" t="s">
        <v>11</v>
      </c>
      <c r="F21" s="159" t="s">
        <v>36</v>
      </c>
      <c r="G21" s="159" t="s">
        <v>45</v>
      </c>
      <c r="H21" s="157" t="s">
        <v>55</v>
      </c>
      <c r="I21" s="44" t="s">
        <v>297</v>
      </c>
      <c r="J21" s="128" t="s">
        <v>23</v>
      </c>
      <c r="K21" s="31">
        <v>4</v>
      </c>
      <c r="L21" s="10"/>
      <c r="M21" s="11">
        <f t="shared" si="0"/>
        <v>0</v>
      </c>
    </row>
    <row r="22" spans="1:13" x14ac:dyDescent="0.25">
      <c r="A22" s="176"/>
      <c r="B22" s="162"/>
      <c r="C22" s="160"/>
      <c r="D22" s="158"/>
      <c r="E22" s="160"/>
      <c r="F22" s="160"/>
      <c r="G22" s="160"/>
      <c r="H22" s="158"/>
      <c r="I22" s="34" t="s">
        <v>24</v>
      </c>
      <c r="J22" s="138" t="s">
        <v>23</v>
      </c>
      <c r="K22" s="45">
        <v>4</v>
      </c>
      <c r="L22" s="10"/>
      <c r="M22" s="11">
        <f t="shared" si="0"/>
        <v>0</v>
      </c>
    </row>
    <row r="23" spans="1:13" x14ac:dyDescent="0.25">
      <c r="A23" s="176"/>
      <c r="B23" s="162"/>
      <c r="C23" s="160"/>
      <c r="D23" s="158"/>
      <c r="E23" s="160"/>
      <c r="F23" s="160"/>
      <c r="G23" s="160"/>
      <c r="H23" s="158"/>
      <c r="I23" s="34" t="s">
        <v>56</v>
      </c>
      <c r="J23" s="138" t="s">
        <v>16</v>
      </c>
      <c r="K23" s="45">
        <v>1</v>
      </c>
      <c r="L23" s="10"/>
      <c r="M23" s="11">
        <f t="shared" si="0"/>
        <v>0</v>
      </c>
    </row>
    <row r="24" spans="1:13" x14ac:dyDescent="0.25">
      <c r="A24" s="176"/>
      <c r="B24" s="162"/>
      <c r="C24" s="160"/>
      <c r="D24" s="158"/>
      <c r="E24" s="160"/>
      <c r="F24" s="160"/>
      <c r="G24" s="160"/>
      <c r="H24" s="158"/>
      <c r="I24" s="34" t="s">
        <v>57</v>
      </c>
      <c r="J24" s="138" t="s">
        <v>32</v>
      </c>
      <c r="K24" s="45">
        <v>4</v>
      </c>
      <c r="L24" s="10"/>
      <c r="M24" s="11">
        <f t="shared" si="0"/>
        <v>0</v>
      </c>
    </row>
    <row r="25" spans="1:13" x14ac:dyDescent="0.25">
      <c r="A25" s="176"/>
      <c r="B25" s="145"/>
      <c r="C25" s="161"/>
      <c r="D25" s="163"/>
      <c r="E25" s="161"/>
      <c r="F25" s="161"/>
      <c r="G25" s="161"/>
      <c r="H25" s="163"/>
      <c r="I25" s="50" t="s">
        <v>307</v>
      </c>
      <c r="J25" s="129" t="s">
        <v>23</v>
      </c>
      <c r="K25" s="33">
        <v>1</v>
      </c>
      <c r="L25" s="10"/>
      <c r="M25" s="11">
        <f t="shared" si="0"/>
        <v>0</v>
      </c>
    </row>
    <row r="26" spans="1:13" x14ac:dyDescent="0.25">
      <c r="A26" s="176">
        <v>12</v>
      </c>
      <c r="B26" s="144" t="s">
        <v>197</v>
      </c>
      <c r="C26" s="159" t="s">
        <v>54</v>
      </c>
      <c r="D26" s="157" t="s">
        <v>27</v>
      </c>
      <c r="E26" s="159" t="s">
        <v>11</v>
      </c>
      <c r="F26" s="159" t="s">
        <v>36</v>
      </c>
      <c r="G26" s="159" t="s">
        <v>45</v>
      </c>
      <c r="H26" s="157" t="s">
        <v>58</v>
      </c>
      <c r="I26" s="44" t="s">
        <v>297</v>
      </c>
      <c r="J26" s="128" t="s">
        <v>23</v>
      </c>
      <c r="K26" s="31">
        <v>1</v>
      </c>
      <c r="L26" s="10"/>
      <c r="M26" s="11">
        <f t="shared" si="0"/>
        <v>0</v>
      </c>
    </row>
    <row r="27" spans="1:13" x14ac:dyDescent="0.25">
      <c r="A27" s="176"/>
      <c r="B27" s="145"/>
      <c r="C27" s="161"/>
      <c r="D27" s="163"/>
      <c r="E27" s="161"/>
      <c r="F27" s="161"/>
      <c r="G27" s="161"/>
      <c r="H27" s="163"/>
      <c r="I27" s="50" t="s">
        <v>24</v>
      </c>
      <c r="J27" s="129" t="s">
        <v>23</v>
      </c>
      <c r="K27" s="33">
        <v>1</v>
      </c>
      <c r="L27" s="10"/>
      <c r="M27" s="11">
        <f t="shared" si="0"/>
        <v>0</v>
      </c>
    </row>
    <row r="28" spans="1:13" x14ac:dyDescent="0.25">
      <c r="A28" s="176">
        <v>13</v>
      </c>
      <c r="B28" s="144" t="s">
        <v>197</v>
      </c>
      <c r="C28" s="159" t="s">
        <v>59</v>
      </c>
      <c r="D28" s="157" t="s">
        <v>27</v>
      </c>
      <c r="E28" s="159" t="s">
        <v>35</v>
      </c>
      <c r="F28" s="159" t="s">
        <v>36</v>
      </c>
      <c r="G28" s="159" t="s">
        <v>45</v>
      </c>
      <c r="H28" s="157" t="s">
        <v>60</v>
      </c>
      <c r="I28" s="44" t="s">
        <v>297</v>
      </c>
      <c r="J28" s="128" t="s">
        <v>23</v>
      </c>
      <c r="K28" s="31">
        <v>2</v>
      </c>
      <c r="L28" s="10"/>
      <c r="M28" s="11">
        <f t="shared" si="0"/>
        <v>0</v>
      </c>
    </row>
    <row r="29" spans="1:13" x14ac:dyDescent="0.25">
      <c r="A29" s="176"/>
      <c r="B29" s="162"/>
      <c r="C29" s="160"/>
      <c r="D29" s="158"/>
      <c r="E29" s="160"/>
      <c r="F29" s="160"/>
      <c r="G29" s="160"/>
      <c r="H29" s="158"/>
      <c r="I29" s="34" t="s">
        <v>24</v>
      </c>
      <c r="J29" s="138" t="s">
        <v>23</v>
      </c>
      <c r="K29" s="45">
        <v>2</v>
      </c>
      <c r="L29" s="10"/>
      <c r="M29" s="11">
        <f t="shared" si="0"/>
        <v>0</v>
      </c>
    </row>
    <row r="30" spans="1:13" x14ac:dyDescent="0.25">
      <c r="A30" s="176"/>
      <c r="B30" s="145"/>
      <c r="C30" s="161"/>
      <c r="D30" s="163"/>
      <c r="E30" s="161"/>
      <c r="F30" s="161"/>
      <c r="G30" s="161"/>
      <c r="H30" s="163"/>
      <c r="I30" s="46" t="s">
        <v>61</v>
      </c>
      <c r="J30" s="129" t="s">
        <v>16</v>
      </c>
      <c r="K30" s="33">
        <v>1</v>
      </c>
      <c r="L30" s="10"/>
      <c r="M30" s="11">
        <f t="shared" si="0"/>
        <v>0</v>
      </c>
    </row>
    <row r="31" spans="1:13" x14ac:dyDescent="0.25">
      <c r="A31" s="176">
        <v>14</v>
      </c>
      <c r="B31" s="144" t="s">
        <v>197</v>
      </c>
      <c r="C31" s="159" t="s">
        <v>62</v>
      </c>
      <c r="D31" s="157" t="s">
        <v>27</v>
      </c>
      <c r="E31" s="159" t="s">
        <v>11</v>
      </c>
      <c r="F31" s="159" t="s">
        <v>36</v>
      </c>
      <c r="G31" s="159" t="s">
        <v>45</v>
      </c>
      <c r="H31" s="157" t="s">
        <v>63</v>
      </c>
      <c r="I31" s="44" t="s">
        <v>297</v>
      </c>
      <c r="J31" s="138" t="s">
        <v>23</v>
      </c>
      <c r="K31" s="45">
        <v>2</v>
      </c>
      <c r="L31" s="10"/>
      <c r="M31" s="11">
        <f t="shared" si="0"/>
        <v>0</v>
      </c>
    </row>
    <row r="32" spans="1:13" x14ac:dyDescent="0.25">
      <c r="A32" s="176"/>
      <c r="B32" s="162"/>
      <c r="C32" s="160"/>
      <c r="D32" s="158"/>
      <c r="E32" s="160"/>
      <c r="F32" s="160"/>
      <c r="G32" s="160"/>
      <c r="H32" s="158"/>
      <c r="I32" s="34" t="s">
        <v>24</v>
      </c>
      <c r="J32" s="138" t="s">
        <v>23</v>
      </c>
      <c r="K32" s="45">
        <v>2</v>
      </c>
      <c r="L32" s="10"/>
      <c r="M32" s="11">
        <f t="shared" si="0"/>
        <v>0</v>
      </c>
    </row>
    <row r="33" spans="1:13" x14ac:dyDescent="0.25">
      <c r="A33" s="176"/>
      <c r="B33" s="162"/>
      <c r="C33" s="160"/>
      <c r="D33" s="158"/>
      <c r="E33" s="160"/>
      <c r="F33" s="160"/>
      <c r="G33" s="160"/>
      <c r="H33" s="158"/>
      <c r="I33" s="35" t="s">
        <v>64</v>
      </c>
      <c r="J33" s="138" t="s">
        <v>16</v>
      </c>
      <c r="K33" s="45">
        <v>1</v>
      </c>
      <c r="L33" s="10"/>
      <c r="M33" s="11">
        <f t="shared" si="0"/>
        <v>0</v>
      </c>
    </row>
    <row r="34" spans="1:13" x14ac:dyDescent="0.25">
      <c r="A34" s="176"/>
      <c r="B34" s="162"/>
      <c r="C34" s="160"/>
      <c r="D34" s="158"/>
      <c r="E34" s="160"/>
      <c r="F34" s="160"/>
      <c r="G34" s="160"/>
      <c r="H34" s="158"/>
      <c r="I34" s="34" t="s">
        <v>65</v>
      </c>
      <c r="J34" s="138" t="s">
        <v>16</v>
      </c>
      <c r="K34" s="45">
        <v>1</v>
      </c>
      <c r="L34" s="10"/>
      <c r="M34" s="11">
        <f t="shared" si="0"/>
        <v>0</v>
      </c>
    </row>
    <row r="35" spans="1:13" x14ac:dyDescent="0.25">
      <c r="A35" s="176"/>
      <c r="B35" s="145"/>
      <c r="C35" s="161"/>
      <c r="D35" s="163"/>
      <c r="E35" s="161"/>
      <c r="F35" s="161"/>
      <c r="G35" s="161"/>
      <c r="H35" s="163"/>
      <c r="I35" s="50" t="s">
        <v>66</v>
      </c>
      <c r="J35" s="129" t="s">
        <v>32</v>
      </c>
      <c r="K35" s="129">
        <v>2</v>
      </c>
      <c r="L35" s="10"/>
      <c r="M35" s="11">
        <f>L35*K35</f>
        <v>0</v>
      </c>
    </row>
    <row r="36" spans="1:13" ht="27.75" customHeight="1" x14ac:dyDescent="0.25">
      <c r="A36" s="139">
        <v>15</v>
      </c>
      <c r="B36" s="92" t="s">
        <v>197</v>
      </c>
      <c r="C36" s="128" t="s">
        <v>53</v>
      </c>
      <c r="D36" s="130" t="s">
        <v>27</v>
      </c>
      <c r="E36" s="128" t="s">
        <v>11</v>
      </c>
      <c r="F36" s="128" t="s">
        <v>36</v>
      </c>
      <c r="G36" s="128" t="s">
        <v>45</v>
      </c>
      <c r="H36" s="130" t="s">
        <v>67</v>
      </c>
      <c r="I36" s="94" t="s">
        <v>65</v>
      </c>
      <c r="J36" s="129" t="s">
        <v>16</v>
      </c>
      <c r="K36" s="129">
        <v>2</v>
      </c>
      <c r="L36" s="10"/>
      <c r="M36" s="11">
        <f t="shared" ref="M36" si="1">L36*K36</f>
        <v>0</v>
      </c>
    </row>
    <row r="37" spans="1:13" x14ac:dyDescent="0.25">
      <c r="A37" s="176">
        <v>16</v>
      </c>
      <c r="B37" s="144" t="s">
        <v>197</v>
      </c>
      <c r="C37" s="159" t="s">
        <v>68</v>
      </c>
      <c r="D37" s="157" t="s">
        <v>10</v>
      </c>
      <c r="E37" s="159" t="s">
        <v>11</v>
      </c>
      <c r="F37" s="159" t="s">
        <v>36</v>
      </c>
      <c r="G37" s="159" t="s">
        <v>45</v>
      </c>
      <c r="H37" s="157" t="s">
        <v>69</v>
      </c>
      <c r="I37" s="26" t="s">
        <v>297</v>
      </c>
      <c r="J37" s="138" t="s">
        <v>23</v>
      </c>
      <c r="K37" s="45">
        <v>6</v>
      </c>
      <c r="L37" s="10"/>
      <c r="M37" s="11">
        <f t="shared" si="0"/>
        <v>0</v>
      </c>
    </row>
    <row r="38" spans="1:13" x14ac:dyDescent="0.25">
      <c r="A38" s="176"/>
      <c r="B38" s="145"/>
      <c r="C38" s="161"/>
      <c r="D38" s="163"/>
      <c r="E38" s="161"/>
      <c r="F38" s="161"/>
      <c r="G38" s="161"/>
      <c r="H38" s="163"/>
      <c r="I38" s="50" t="s">
        <v>24</v>
      </c>
      <c r="J38" s="129" t="s">
        <v>23</v>
      </c>
      <c r="K38" s="33">
        <v>6</v>
      </c>
      <c r="L38" s="10"/>
      <c r="M38" s="11">
        <f t="shared" si="0"/>
        <v>0</v>
      </c>
    </row>
    <row r="39" spans="1:13" x14ac:dyDescent="0.25">
      <c r="A39" s="176">
        <v>17</v>
      </c>
      <c r="B39" s="144" t="s">
        <v>193</v>
      </c>
      <c r="C39" s="164" t="s">
        <v>70</v>
      </c>
      <c r="D39" s="167" t="s">
        <v>71</v>
      </c>
      <c r="E39" s="164" t="s">
        <v>11</v>
      </c>
      <c r="F39" s="164" t="s">
        <v>36</v>
      </c>
      <c r="G39" s="159" t="s">
        <v>21</v>
      </c>
      <c r="H39" s="170" t="s">
        <v>73</v>
      </c>
      <c r="I39" s="44" t="s">
        <v>297</v>
      </c>
      <c r="J39" s="128" t="s">
        <v>23</v>
      </c>
      <c r="K39" s="31">
        <v>4</v>
      </c>
      <c r="L39" s="10"/>
      <c r="M39" s="11">
        <f t="shared" si="0"/>
        <v>0</v>
      </c>
    </row>
    <row r="40" spans="1:13" x14ac:dyDescent="0.25">
      <c r="A40" s="176"/>
      <c r="B40" s="145"/>
      <c r="C40" s="165"/>
      <c r="D40" s="169"/>
      <c r="E40" s="165"/>
      <c r="F40" s="165"/>
      <c r="G40" s="161"/>
      <c r="H40" s="172"/>
      <c r="I40" s="50" t="s">
        <v>24</v>
      </c>
      <c r="J40" s="129" t="s">
        <v>23</v>
      </c>
      <c r="K40" s="33">
        <v>4</v>
      </c>
      <c r="L40" s="10"/>
      <c r="M40" s="11">
        <f t="shared" si="0"/>
        <v>0</v>
      </c>
    </row>
    <row r="41" spans="1:13" x14ac:dyDescent="0.25">
      <c r="A41" s="176">
        <v>18</v>
      </c>
      <c r="B41" s="144" t="s">
        <v>193</v>
      </c>
      <c r="C41" s="164" t="s">
        <v>74</v>
      </c>
      <c r="D41" s="167" t="s">
        <v>71</v>
      </c>
      <c r="E41" s="164" t="s">
        <v>11</v>
      </c>
      <c r="F41" s="164" t="s">
        <v>36</v>
      </c>
      <c r="G41" s="159" t="s">
        <v>21</v>
      </c>
      <c r="H41" s="170" t="s">
        <v>75</v>
      </c>
      <c r="I41" s="44" t="s">
        <v>297</v>
      </c>
      <c r="J41" s="128" t="s">
        <v>23</v>
      </c>
      <c r="K41" s="31">
        <v>4</v>
      </c>
      <c r="L41" s="10"/>
      <c r="M41" s="11">
        <f t="shared" si="0"/>
        <v>0</v>
      </c>
    </row>
    <row r="42" spans="1:13" x14ac:dyDescent="0.25">
      <c r="A42" s="176"/>
      <c r="B42" s="145"/>
      <c r="C42" s="165"/>
      <c r="D42" s="169"/>
      <c r="E42" s="165"/>
      <c r="F42" s="165"/>
      <c r="G42" s="161"/>
      <c r="H42" s="172"/>
      <c r="I42" s="50" t="s">
        <v>24</v>
      </c>
      <c r="J42" s="129" t="s">
        <v>23</v>
      </c>
      <c r="K42" s="33">
        <v>4</v>
      </c>
      <c r="L42" s="10"/>
      <c r="M42" s="11">
        <f t="shared" si="0"/>
        <v>0</v>
      </c>
    </row>
    <row r="43" spans="1:13" x14ac:dyDescent="0.25">
      <c r="A43" s="176">
        <v>19</v>
      </c>
      <c r="B43" s="144" t="s">
        <v>193</v>
      </c>
      <c r="C43" s="164" t="s">
        <v>76</v>
      </c>
      <c r="D43" s="167" t="s">
        <v>71</v>
      </c>
      <c r="E43" s="164" t="s">
        <v>11</v>
      </c>
      <c r="F43" s="164" t="s">
        <v>36</v>
      </c>
      <c r="G43" s="159" t="s">
        <v>21</v>
      </c>
      <c r="H43" s="170" t="s">
        <v>77</v>
      </c>
      <c r="I43" s="44" t="s">
        <v>297</v>
      </c>
      <c r="J43" s="128" t="s">
        <v>23</v>
      </c>
      <c r="K43" s="31">
        <v>8</v>
      </c>
      <c r="L43" s="10"/>
      <c r="M43" s="11">
        <f t="shared" si="0"/>
        <v>0</v>
      </c>
    </row>
    <row r="44" spans="1:13" x14ac:dyDescent="0.25">
      <c r="A44" s="176"/>
      <c r="B44" s="145"/>
      <c r="C44" s="165"/>
      <c r="D44" s="169"/>
      <c r="E44" s="165"/>
      <c r="F44" s="165"/>
      <c r="G44" s="161"/>
      <c r="H44" s="172"/>
      <c r="I44" s="34" t="s">
        <v>24</v>
      </c>
      <c r="J44" s="138" t="s">
        <v>23</v>
      </c>
      <c r="K44" s="45">
        <v>8</v>
      </c>
      <c r="L44" s="10"/>
      <c r="M44" s="11">
        <f t="shared" si="0"/>
        <v>0</v>
      </c>
    </row>
    <row r="45" spans="1:13" x14ac:dyDescent="0.25">
      <c r="A45" s="176">
        <v>20</v>
      </c>
      <c r="B45" s="144" t="s">
        <v>193</v>
      </c>
      <c r="C45" s="164" t="s">
        <v>78</v>
      </c>
      <c r="D45" s="167" t="s">
        <v>71</v>
      </c>
      <c r="E45" s="164" t="s">
        <v>11</v>
      </c>
      <c r="F45" s="164" t="s">
        <v>36</v>
      </c>
      <c r="G45" s="164" t="s">
        <v>72</v>
      </c>
      <c r="H45" s="170" t="s">
        <v>79</v>
      </c>
      <c r="I45" s="44" t="s">
        <v>297</v>
      </c>
      <c r="J45" s="128" t="s">
        <v>23</v>
      </c>
      <c r="K45" s="31">
        <v>8</v>
      </c>
      <c r="L45" s="10"/>
      <c r="M45" s="11">
        <f t="shared" si="0"/>
        <v>0</v>
      </c>
    </row>
    <row r="46" spans="1:13" x14ac:dyDescent="0.25">
      <c r="A46" s="176"/>
      <c r="B46" s="162"/>
      <c r="C46" s="166"/>
      <c r="D46" s="168"/>
      <c r="E46" s="166"/>
      <c r="F46" s="166"/>
      <c r="G46" s="166"/>
      <c r="H46" s="171"/>
      <c r="I46" s="34" t="s">
        <v>24</v>
      </c>
      <c r="J46" s="138" t="s">
        <v>23</v>
      </c>
      <c r="K46" s="45">
        <v>8</v>
      </c>
      <c r="L46" s="10"/>
      <c r="M46" s="11">
        <f t="shared" si="0"/>
        <v>0</v>
      </c>
    </row>
    <row r="47" spans="1:13" x14ac:dyDescent="0.25">
      <c r="A47" s="176"/>
      <c r="B47" s="145"/>
      <c r="C47" s="165"/>
      <c r="D47" s="169"/>
      <c r="E47" s="165"/>
      <c r="F47" s="165"/>
      <c r="G47" s="165"/>
      <c r="H47" s="172"/>
      <c r="I47" s="50" t="s">
        <v>80</v>
      </c>
      <c r="J47" s="129" t="s">
        <v>32</v>
      </c>
      <c r="K47" s="33">
        <v>4</v>
      </c>
      <c r="L47" s="10"/>
      <c r="M47" s="11">
        <f t="shared" si="0"/>
        <v>0</v>
      </c>
    </row>
    <row r="48" spans="1:13" x14ac:dyDescent="0.25">
      <c r="A48" s="176">
        <v>21</v>
      </c>
      <c r="B48" s="144" t="s">
        <v>194</v>
      </c>
      <c r="C48" s="159" t="s">
        <v>81</v>
      </c>
      <c r="D48" s="157" t="s">
        <v>10</v>
      </c>
      <c r="E48" s="159" t="s">
        <v>35</v>
      </c>
      <c r="F48" s="164" t="s">
        <v>36</v>
      </c>
      <c r="G48" s="164" t="s">
        <v>72</v>
      </c>
      <c r="H48" s="173" t="s">
        <v>82</v>
      </c>
      <c r="I48" s="26" t="s">
        <v>297</v>
      </c>
      <c r="J48" s="138" t="s">
        <v>23</v>
      </c>
      <c r="K48" s="45">
        <v>2</v>
      </c>
      <c r="L48" s="10"/>
      <c r="M48" s="11">
        <f t="shared" si="0"/>
        <v>0</v>
      </c>
    </row>
    <row r="49" spans="1:13" x14ac:dyDescent="0.25">
      <c r="A49" s="176"/>
      <c r="B49" s="162"/>
      <c r="C49" s="160"/>
      <c r="D49" s="158"/>
      <c r="E49" s="160"/>
      <c r="F49" s="166"/>
      <c r="G49" s="166"/>
      <c r="H49" s="174"/>
      <c r="I49" s="34" t="s">
        <v>24</v>
      </c>
      <c r="J49" s="138" t="s">
        <v>23</v>
      </c>
      <c r="K49" s="45">
        <v>2</v>
      </c>
      <c r="L49" s="10"/>
      <c r="M49" s="11">
        <f t="shared" si="0"/>
        <v>0</v>
      </c>
    </row>
    <row r="50" spans="1:13" x14ac:dyDescent="0.25">
      <c r="A50" s="176"/>
      <c r="B50" s="145"/>
      <c r="C50" s="161"/>
      <c r="D50" s="163"/>
      <c r="E50" s="161"/>
      <c r="F50" s="165"/>
      <c r="G50" s="165"/>
      <c r="H50" s="175"/>
      <c r="I50" s="50" t="s">
        <v>83</v>
      </c>
      <c r="J50" s="129" t="s">
        <v>32</v>
      </c>
      <c r="K50" s="33">
        <v>5</v>
      </c>
      <c r="L50" s="10"/>
      <c r="M50" s="11">
        <f t="shared" si="0"/>
        <v>0</v>
      </c>
    </row>
    <row r="51" spans="1:13" x14ac:dyDescent="0.25">
      <c r="A51" s="176">
        <v>22</v>
      </c>
      <c r="B51" s="144" t="s">
        <v>194</v>
      </c>
      <c r="C51" s="159" t="s">
        <v>81</v>
      </c>
      <c r="D51" s="157" t="s">
        <v>10</v>
      </c>
      <c r="E51" s="159" t="s">
        <v>35</v>
      </c>
      <c r="F51" s="164" t="s">
        <v>36</v>
      </c>
      <c r="G51" s="159" t="s">
        <v>21</v>
      </c>
      <c r="H51" s="173" t="s">
        <v>84</v>
      </c>
      <c r="I51" s="44" t="s">
        <v>297</v>
      </c>
      <c r="J51" s="128" t="s">
        <v>23</v>
      </c>
      <c r="K51" s="31">
        <v>2</v>
      </c>
      <c r="L51" s="10"/>
      <c r="M51" s="11">
        <f t="shared" si="0"/>
        <v>0</v>
      </c>
    </row>
    <row r="52" spans="1:13" x14ac:dyDescent="0.25">
      <c r="A52" s="176"/>
      <c r="B52" s="145"/>
      <c r="C52" s="161"/>
      <c r="D52" s="163"/>
      <c r="E52" s="161"/>
      <c r="F52" s="165"/>
      <c r="G52" s="161"/>
      <c r="H52" s="175"/>
      <c r="I52" s="34" t="s">
        <v>24</v>
      </c>
      <c r="J52" s="129" t="s">
        <v>23</v>
      </c>
      <c r="K52" s="45">
        <v>2</v>
      </c>
      <c r="L52" s="10"/>
      <c r="M52" s="11">
        <f t="shared" si="0"/>
        <v>0</v>
      </c>
    </row>
    <row r="53" spans="1:13" x14ac:dyDescent="0.25">
      <c r="A53" s="176">
        <v>23</v>
      </c>
      <c r="B53" s="144" t="s">
        <v>194</v>
      </c>
      <c r="C53" s="159" t="s">
        <v>81</v>
      </c>
      <c r="D53" s="157" t="s">
        <v>10</v>
      </c>
      <c r="E53" s="159" t="s">
        <v>35</v>
      </c>
      <c r="F53" s="164" t="s">
        <v>36</v>
      </c>
      <c r="G53" s="164" t="s">
        <v>72</v>
      </c>
      <c r="H53" s="170" t="s">
        <v>85</v>
      </c>
      <c r="I53" s="44" t="s">
        <v>297</v>
      </c>
      <c r="J53" s="132" t="s">
        <v>23</v>
      </c>
      <c r="K53" s="54">
        <v>2</v>
      </c>
      <c r="L53" s="10"/>
      <c r="M53" s="11">
        <f t="shared" si="0"/>
        <v>0</v>
      </c>
    </row>
    <row r="54" spans="1:13" x14ac:dyDescent="0.25">
      <c r="A54" s="176"/>
      <c r="B54" s="162"/>
      <c r="C54" s="160"/>
      <c r="D54" s="158"/>
      <c r="E54" s="160"/>
      <c r="F54" s="166"/>
      <c r="G54" s="166"/>
      <c r="H54" s="171"/>
      <c r="I54" s="26" t="s">
        <v>24</v>
      </c>
      <c r="J54" s="133" t="s">
        <v>23</v>
      </c>
      <c r="K54" s="55">
        <v>2</v>
      </c>
      <c r="L54" s="10"/>
      <c r="M54" s="11">
        <f t="shared" si="0"/>
        <v>0</v>
      </c>
    </row>
    <row r="55" spans="1:13" x14ac:dyDescent="0.25">
      <c r="A55" s="176"/>
      <c r="B55" s="145"/>
      <c r="C55" s="161"/>
      <c r="D55" s="163"/>
      <c r="E55" s="161"/>
      <c r="F55" s="165"/>
      <c r="G55" s="165"/>
      <c r="H55" s="172"/>
      <c r="I55" s="26" t="s">
        <v>83</v>
      </c>
      <c r="J55" s="133" t="s">
        <v>32</v>
      </c>
      <c r="K55" s="55">
        <v>5</v>
      </c>
      <c r="L55" s="10"/>
      <c r="M55" s="11">
        <f t="shared" si="0"/>
        <v>0</v>
      </c>
    </row>
    <row r="56" spans="1:13" x14ac:dyDescent="0.25">
      <c r="A56" s="176">
        <v>24</v>
      </c>
      <c r="B56" s="144" t="s">
        <v>194</v>
      </c>
      <c r="C56" s="159" t="s">
        <v>81</v>
      </c>
      <c r="D56" s="157" t="s">
        <v>10</v>
      </c>
      <c r="E56" s="159" t="s">
        <v>35</v>
      </c>
      <c r="F56" s="164" t="s">
        <v>36</v>
      </c>
      <c r="G56" s="159" t="s">
        <v>21</v>
      </c>
      <c r="H56" s="173" t="s">
        <v>86</v>
      </c>
      <c r="I56" s="44" t="s">
        <v>297</v>
      </c>
      <c r="J56" s="132" t="s">
        <v>23</v>
      </c>
      <c r="K56" s="31">
        <v>2</v>
      </c>
      <c r="L56" s="10"/>
      <c r="M56" s="11">
        <f t="shared" si="0"/>
        <v>0</v>
      </c>
    </row>
    <row r="57" spans="1:13" x14ac:dyDescent="0.25">
      <c r="A57" s="176"/>
      <c r="B57" s="145"/>
      <c r="C57" s="161"/>
      <c r="D57" s="163"/>
      <c r="E57" s="161"/>
      <c r="F57" s="165"/>
      <c r="G57" s="161"/>
      <c r="H57" s="175"/>
      <c r="I57" s="50" t="s">
        <v>24</v>
      </c>
      <c r="J57" s="134" t="s">
        <v>23</v>
      </c>
      <c r="K57" s="33">
        <v>2</v>
      </c>
      <c r="L57" s="10"/>
      <c r="M57" s="11">
        <f t="shared" si="0"/>
        <v>0</v>
      </c>
    </row>
    <row r="58" spans="1:13" x14ac:dyDescent="0.25">
      <c r="A58" s="176">
        <v>25</v>
      </c>
      <c r="B58" s="144" t="s">
        <v>194</v>
      </c>
      <c r="C58" s="159" t="s">
        <v>81</v>
      </c>
      <c r="D58" s="157" t="s">
        <v>10</v>
      </c>
      <c r="E58" s="159" t="s">
        <v>35</v>
      </c>
      <c r="F58" s="164" t="s">
        <v>36</v>
      </c>
      <c r="G58" s="164" t="s">
        <v>72</v>
      </c>
      <c r="H58" s="173" t="s">
        <v>87</v>
      </c>
      <c r="I58" s="30" t="s">
        <v>297</v>
      </c>
      <c r="J58" s="132" t="s">
        <v>23</v>
      </c>
      <c r="K58" s="31">
        <v>2</v>
      </c>
      <c r="L58" s="10"/>
      <c r="M58" s="11">
        <f t="shared" ref="M58:M121" si="2">L58*K58</f>
        <v>0</v>
      </c>
    </row>
    <row r="59" spans="1:13" x14ac:dyDescent="0.25">
      <c r="A59" s="176"/>
      <c r="B59" s="162"/>
      <c r="C59" s="160"/>
      <c r="D59" s="158"/>
      <c r="E59" s="160"/>
      <c r="F59" s="166"/>
      <c r="G59" s="166"/>
      <c r="H59" s="174"/>
      <c r="I59" s="56" t="s">
        <v>24</v>
      </c>
      <c r="J59" s="133" t="s">
        <v>23</v>
      </c>
      <c r="K59" s="45">
        <v>2</v>
      </c>
      <c r="L59" s="10"/>
      <c r="M59" s="11">
        <f t="shared" si="2"/>
        <v>0</v>
      </c>
    </row>
    <row r="60" spans="1:13" x14ac:dyDescent="0.25">
      <c r="A60" s="176"/>
      <c r="B60" s="145"/>
      <c r="C60" s="161"/>
      <c r="D60" s="163"/>
      <c r="E60" s="161"/>
      <c r="F60" s="165"/>
      <c r="G60" s="165"/>
      <c r="H60" s="175"/>
      <c r="I60" s="57" t="s">
        <v>88</v>
      </c>
      <c r="J60" s="134" t="s">
        <v>16</v>
      </c>
      <c r="K60" s="33">
        <v>4</v>
      </c>
      <c r="L60" s="10"/>
      <c r="M60" s="11">
        <f t="shared" si="2"/>
        <v>0</v>
      </c>
    </row>
    <row r="61" spans="1:13" x14ac:dyDescent="0.25">
      <c r="A61" s="176">
        <v>26</v>
      </c>
      <c r="B61" s="144" t="s">
        <v>194</v>
      </c>
      <c r="C61" s="159" t="s">
        <v>81</v>
      </c>
      <c r="D61" s="157" t="s">
        <v>10</v>
      </c>
      <c r="E61" s="159" t="s">
        <v>35</v>
      </c>
      <c r="F61" s="164" t="s">
        <v>36</v>
      </c>
      <c r="G61" s="159" t="s">
        <v>21</v>
      </c>
      <c r="H61" s="173" t="s">
        <v>89</v>
      </c>
      <c r="I61" s="44" t="s">
        <v>297</v>
      </c>
      <c r="J61" s="128" t="s">
        <v>23</v>
      </c>
      <c r="K61" s="31">
        <v>2</v>
      </c>
      <c r="L61" s="10"/>
      <c r="M61" s="11">
        <f t="shared" si="2"/>
        <v>0</v>
      </c>
    </row>
    <row r="62" spans="1:13" x14ac:dyDescent="0.25">
      <c r="A62" s="176"/>
      <c r="B62" s="145"/>
      <c r="C62" s="161"/>
      <c r="D62" s="163"/>
      <c r="E62" s="161"/>
      <c r="F62" s="165"/>
      <c r="G62" s="161"/>
      <c r="H62" s="175"/>
      <c r="I62" s="50" t="s">
        <v>24</v>
      </c>
      <c r="J62" s="129" t="s">
        <v>23</v>
      </c>
      <c r="K62" s="33">
        <v>2</v>
      </c>
      <c r="L62" s="10"/>
      <c r="M62" s="11">
        <f t="shared" si="2"/>
        <v>0</v>
      </c>
    </row>
    <row r="63" spans="1:13" x14ac:dyDescent="0.25">
      <c r="A63" s="176">
        <v>27</v>
      </c>
      <c r="B63" s="144" t="s">
        <v>194</v>
      </c>
      <c r="C63" s="159" t="s">
        <v>81</v>
      </c>
      <c r="D63" s="157" t="s">
        <v>10</v>
      </c>
      <c r="E63" s="159" t="s">
        <v>35</v>
      </c>
      <c r="F63" s="164" t="s">
        <v>36</v>
      </c>
      <c r="G63" s="159" t="s">
        <v>21</v>
      </c>
      <c r="H63" s="173" t="s">
        <v>90</v>
      </c>
      <c r="I63" s="44" t="s">
        <v>297</v>
      </c>
      <c r="J63" s="128" t="s">
        <v>23</v>
      </c>
      <c r="K63" s="31">
        <v>2</v>
      </c>
      <c r="L63" s="10"/>
      <c r="M63" s="11">
        <f t="shared" si="2"/>
        <v>0</v>
      </c>
    </row>
    <row r="64" spans="1:13" x14ac:dyDescent="0.25">
      <c r="A64" s="176"/>
      <c r="B64" s="145"/>
      <c r="C64" s="161"/>
      <c r="D64" s="163"/>
      <c r="E64" s="161"/>
      <c r="F64" s="165"/>
      <c r="G64" s="161"/>
      <c r="H64" s="175"/>
      <c r="I64" s="50" t="s">
        <v>24</v>
      </c>
      <c r="J64" s="129" t="s">
        <v>23</v>
      </c>
      <c r="K64" s="33">
        <v>2</v>
      </c>
      <c r="L64" s="10"/>
      <c r="M64" s="11">
        <f t="shared" si="2"/>
        <v>0</v>
      </c>
    </row>
    <row r="65" spans="1:13" x14ac:dyDescent="0.25">
      <c r="A65" s="176">
        <v>28</v>
      </c>
      <c r="B65" s="144" t="s">
        <v>196</v>
      </c>
      <c r="C65" s="159" t="s">
        <v>91</v>
      </c>
      <c r="D65" s="146" t="s">
        <v>92</v>
      </c>
      <c r="E65" s="159" t="s">
        <v>19</v>
      </c>
      <c r="F65" s="159" t="s">
        <v>91</v>
      </c>
      <c r="G65" s="159" t="s">
        <v>21</v>
      </c>
      <c r="H65" s="157" t="s">
        <v>93</v>
      </c>
      <c r="I65" s="44" t="s">
        <v>297</v>
      </c>
      <c r="J65" s="128" t="s">
        <v>23</v>
      </c>
      <c r="K65" s="31">
        <v>12</v>
      </c>
      <c r="L65" s="10"/>
      <c r="M65" s="11">
        <f t="shared" si="2"/>
        <v>0</v>
      </c>
    </row>
    <row r="66" spans="1:13" x14ac:dyDescent="0.25">
      <c r="A66" s="176"/>
      <c r="B66" s="145"/>
      <c r="C66" s="161"/>
      <c r="D66" s="147"/>
      <c r="E66" s="161"/>
      <c r="F66" s="161"/>
      <c r="G66" s="161"/>
      <c r="H66" s="163"/>
      <c r="I66" s="50" t="s">
        <v>24</v>
      </c>
      <c r="J66" s="129" t="s">
        <v>23</v>
      </c>
      <c r="K66" s="33">
        <v>12</v>
      </c>
      <c r="L66" s="10"/>
      <c r="M66" s="11">
        <f t="shared" si="2"/>
        <v>0</v>
      </c>
    </row>
    <row r="67" spans="1:13" ht="25.5" x14ac:dyDescent="0.25">
      <c r="A67" s="139">
        <v>29</v>
      </c>
      <c r="B67" s="25" t="s">
        <v>198</v>
      </c>
      <c r="C67" s="137" t="s">
        <v>270</v>
      </c>
      <c r="D67" s="34" t="s">
        <v>94</v>
      </c>
      <c r="E67" s="138" t="s">
        <v>11</v>
      </c>
      <c r="F67" s="34" t="s">
        <v>95</v>
      </c>
      <c r="G67" s="138" t="s">
        <v>21</v>
      </c>
      <c r="H67" s="49" t="s">
        <v>96</v>
      </c>
      <c r="I67" s="58" t="s">
        <v>306</v>
      </c>
      <c r="J67" s="37" t="s">
        <v>23</v>
      </c>
      <c r="K67" s="38">
        <v>2</v>
      </c>
      <c r="L67" s="10"/>
      <c r="M67" s="11">
        <f t="shared" si="2"/>
        <v>0</v>
      </c>
    </row>
    <row r="68" spans="1:13" ht="29.25" customHeight="1" x14ac:dyDescent="0.25">
      <c r="A68" s="139">
        <v>30</v>
      </c>
      <c r="B68" s="59" t="s">
        <v>199</v>
      </c>
      <c r="C68" s="49" t="s">
        <v>97</v>
      </c>
      <c r="D68" s="49" t="s">
        <v>98</v>
      </c>
      <c r="E68" s="49" t="s">
        <v>99</v>
      </c>
      <c r="F68" s="49" t="s">
        <v>100</v>
      </c>
      <c r="G68" s="49" t="s">
        <v>101</v>
      </c>
      <c r="H68" s="49" t="s">
        <v>102</v>
      </c>
      <c r="I68" s="60" t="s">
        <v>103</v>
      </c>
      <c r="J68" s="37" t="s">
        <v>16</v>
      </c>
      <c r="K68" s="98">
        <v>13</v>
      </c>
      <c r="L68" s="10"/>
      <c r="M68" s="11">
        <f t="shared" si="2"/>
        <v>0</v>
      </c>
    </row>
    <row r="69" spans="1:13" ht="29.25" customHeight="1" x14ac:dyDescent="0.25">
      <c r="A69" s="139">
        <v>31</v>
      </c>
      <c r="B69" s="59" t="s">
        <v>199</v>
      </c>
      <c r="C69" s="49" t="s">
        <v>211</v>
      </c>
      <c r="D69" s="49" t="s">
        <v>98</v>
      </c>
      <c r="E69" s="49" t="s">
        <v>99</v>
      </c>
      <c r="F69" s="49" t="s">
        <v>100</v>
      </c>
      <c r="G69" s="49" t="s">
        <v>101</v>
      </c>
      <c r="H69" s="49" t="s">
        <v>212</v>
      </c>
      <c r="I69" s="68" t="s">
        <v>106</v>
      </c>
      <c r="J69" s="37" t="s">
        <v>16</v>
      </c>
      <c r="K69" s="29">
        <v>5</v>
      </c>
      <c r="L69" s="10"/>
      <c r="M69" s="11">
        <f>L69*K69</f>
        <v>0</v>
      </c>
    </row>
    <row r="70" spans="1:13" ht="29.25" customHeight="1" x14ac:dyDescent="0.25">
      <c r="A70" s="139">
        <v>32</v>
      </c>
      <c r="B70" s="25" t="s">
        <v>199</v>
      </c>
      <c r="C70" s="49" t="s">
        <v>104</v>
      </c>
      <c r="D70" s="49" t="s">
        <v>98</v>
      </c>
      <c r="E70" s="49" t="s">
        <v>99</v>
      </c>
      <c r="F70" s="49" t="s">
        <v>100</v>
      </c>
      <c r="G70" s="49" t="s">
        <v>101</v>
      </c>
      <c r="H70" s="49" t="s">
        <v>105</v>
      </c>
      <c r="I70" s="26" t="s">
        <v>106</v>
      </c>
      <c r="J70" s="37" t="s">
        <v>16</v>
      </c>
      <c r="K70" s="29">
        <v>6</v>
      </c>
      <c r="L70" s="10"/>
      <c r="M70" s="11">
        <f t="shared" si="2"/>
        <v>0</v>
      </c>
    </row>
    <row r="71" spans="1:13" ht="29.25" customHeight="1" x14ac:dyDescent="0.25">
      <c r="A71" s="139">
        <v>33</v>
      </c>
      <c r="B71" s="59" t="s">
        <v>199</v>
      </c>
      <c r="C71" s="49" t="s">
        <v>107</v>
      </c>
      <c r="D71" s="49" t="s">
        <v>98</v>
      </c>
      <c r="E71" s="49" t="s">
        <v>99</v>
      </c>
      <c r="F71" s="49" t="s">
        <v>100</v>
      </c>
      <c r="G71" s="49" t="s">
        <v>101</v>
      </c>
      <c r="H71" s="49" t="s">
        <v>108</v>
      </c>
      <c r="I71" s="68" t="s">
        <v>109</v>
      </c>
      <c r="J71" s="37" t="s">
        <v>16</v>
      </c>
      <c r="K71" s="29">
        <v>7</v>
      </c>
      <c r="L71" s="10"/>
      <c r="M71" s="11">
        <f t="shared" si="2"/>
        <v>0</v>
      </c>
    </row>
    <row r="72" spans="1:13" ht="29.25" customHeight="1" x14ac:dyDescent="0.25">
      <c r="A72" s="139">
        <v>34</v>
      </c>
      <c r="B72" s="127" t="s">
        <v>199</v>
      </c>
      <c r="C72" s="49" t="s">
        <v>110</v>
      </c>
      <c r="D72" s="49" t="s">
        <v>98</v>
      </c>
      <c r="E72" s="49" t="s">
        <v>99</v>
      </c>
      <c r="F72" s="49" t="s">
        <v>100</v>
      </c>
      <c r="G72" s="49" t="s">
        <v>101</v>
      </c>
      <c r="H72" s="49" t="s">
        <v>111</v>
      </c>
      <c r="I72" s="99" t="s">
        <v>112</v>
      </c>
      <c r="J72" s="37" t="s">
        <v>16</v>
      </c>
      <c r="K72" s="29">
        <v>16</v>
      </c>
      <c r="L72" s="10"/>
      <c r="M72" s="11">
        <f t="shared" si="2"/>
        <v>0</v>
      </c>
    </row>
    <row r="73" spans="1:13" ht="29.25" customHeight="1" x14ac:dyDescent="0.25">
      <c r="A73" s="139">
        <v>35</v>
      </c>
      <c r="B73" s="127" t="s">
        <v>199</v>
      </c>
      <c r="C73" s="49" t="s">
        <v>113</v>
      </c>
      <c r="D73" s="49" t="s">
        <v>98</v>
      </c>
      <c r="E73" s="49" t="s">
        <v>99</v>
      </c>
      <c r="F73" s="49" t="s">
        <v>100</v>
      </c>
      <c r="G73" s="49" t="s">
        <v>101</v>
      </c>
      <c r="H73" s="49" t="s">
        <v>114</v>
      </c>
      <c r="I73" s="99" t="s">
        <v>106</v>
      </c>
      <c r="J73" s="37" t="s">
        <v>16</v>
      </c>
      <c r="K73" s="29">
        <v>7</v>
      </c>
      <c r="L73" s="10"/>
      <c r="M73" s="11">
        <f t="shared" si="2"/>
        <v>0</v>
      </c>
    </row>
    <row r="74" spans="1:13" ht="29.25" customHeight="1" x14ac:dyDescent="0.25">
      <c r="A74" s="139">
        <v>36</v>
      </c>
      <c r="B74" s="127" t="s">
        <v>199</v>
      </c>
      <c r="C74" s="49" t="s">
        <v>115</v>
      </c>
      <c r="D74" s="49" t="s">
        <v>98</v>
      </c>
      <c r="E74" s="49" t="s">
        <v>99</v>
      </c>
      <c r="F74" s="49" t="s">
        <v>100</v>
      </c>
      <c r="G74" s="49" t="s">
        <v>101</v>
      </c>
      <c r="H74" s="49" t="s">
        <v>116</v>
      </c>
      <c r="I74" s="99" t="s">
        <v>106</v>
      </c>
      <c r="J74" s="37" t="s">
        <v>16</v>
      </c>
      <c r="K74" s="29">
        <v>7</v>
      </c>
      <c r="L74" s="10"/>
      <c r="M74" s="11">
        <f t="shared" si="2"/>
        <v>0</v>
      </c>
    </row>
    <row r="75" spans="1:13" ht="29.25" customHeight="1" x14ac:dyDescent="0.25">
      <c r="A75" s="139">
        <v>37</v>
      </c>
      <c r="B75" s="59" t="s">
        <v>199</v>
      </c>
      <c r="C75" s="49" t="s">
        <v>117</v>
      </c>
      <c r="D75" s="49" t="s">
        <v>98</v>
      </c>
      <c r="E75" s="49" t="s">
        <v>99</v>
      </c>
      <c r="F75" s="49" t="s">
        <v>100</v>
      </c>
      <c r="G75" s="49" t="s">
        <v>101</v>
      </c>
      <c r="H75" s="49" t="s">
        <v>118</v>
      </c>
      <c r="I75" s="68" t="s">
        <v>109</v>
      </c>
      <c r="J75" s="37" t="s">
        <v>16</v>
      </c>
      <c r="K75" s="29">
        <v>12</v>
      </c>
      <c r="L75" s="10"/>
      <c r="M75" s="11">
        <f t="shared" si="2"/>
        <v>0</v>
      </c>
    </row>
    <row r="76" spans="1:13" ht="29.25" customHeight="1" x14ac:dyDescent="0.25">
      <c r="A76" s="139">
        <v>38</v>
      </c>
      <c r="B76" s="25" t="s">
        <v>199</v>
      </c>
      <c r="C76" s="49" t="s">
        <v>119</v>
      </c>
      <c r="D76" s="49" t="s">
        <v>98</v>
      </c>
      <c r="E76" s="49" t="s">
        <v>99</v>
      </c>
      <c r="F76" s="49" t="s">
        <v>100</v>
      </c>
      <c r="G76" s="49" t="s">
        <v>101</v>
      </c>
      <c r="H76" s="49" t="s">
        <v>120</v>
      </c>
      <c r="I76" s="26" t="s">
        <v>121</v>
      </c>
      <c r="J76" s="37" t="s">
        <v>16</v>
      </c>
      <c r="K76" s="29">
        <v>5</v>
      </c>
      <c r="L76" s="10"/>
      <c r="M76" s="11">
        <f t="shared" si="2"/>
        <v>0</v>
      </c>
    </row>
    <row r="77" spans="1:13" ht="29.25" customHeight="1" x14ac:dyDescent="0.25">
      <c r="A77" s="139">
        <v>39</v>
      </c>
      <c r="B77" s="127" t="s">
        <v>199</v>
      </c>
      <c r="C77" s="49" t="s">
        <v>213</v>
      </c>
      <c r="D77" s="49" t="s">
        <v>98</v>
      </c>
      <c r="E77" s="49" t="s">
        <v>99</v>
      </c>
      <c r="F77" s="49" t="s">
        <v>100</v>
      </c>
      <c r="G77" s="49" t="s">
        <v>101</v>
      </c>
      <c r="H77" s="49" t="s">
        <v>214</v>
      </c>
      <c r="I77" s="99" t="s">
        <v>109</v>
      </c>
      <c r="J77" s="37" t="s">
        <v>16</v>
      </c>
      <c r="K77" s="29">
        <v>7</v>
      </c>
      <c r="L77" s="10"/>
      <c r="M77" s="11">
        <f t="shared" si="2"/>
        <v>0</v>
      </c>
    </row>
    <row r="78" spans="1:13" ht="15" customHeight="1" x14ac:dyDescent="0.25">
      <c r="A78" s="139">
        <v>40</v>
      </c>
      <c r="B78" s="59" t="s">
        <v>199</v>
      </c>
      <c r="C78" s="49" t="s">
        <v>122</v>
      </c>
      <c r="D78" s="49" t="s">
        <v>98</v>
      </c>
      <c r="E78" s="49" t="s">
        <v>123</v>
      </c>
      <c r="F78" s="49" t="s">
        <v>100</v>
      </c>
      <c r="G78" s="49" t="s">
        <v>124</v>
      </c>
      <c r="H78" s="49" t="s">
        <v>125</v>
      </c>
      <c r="I78" s="68" t="s">
        <v>126</v>
      </c>
      <c r="J78" s="37" t="s">
        <v>16</v>
      </c>
      <c r="K78" s="98">
        <v>3</v>
      </c>
      <c r="L78" s="10"/>
      <c r="M78" s="11">
        <f t="shared" si="2"/>
        <v>0</v>
      </c>
    </row>
    <row r="79" spans="1:13" x14ac:dyDescent="0.25">
      <c r="A79" s="139">
        <v>41</v>
      </c>
      <c r="B79" s="25" t="s">
        <v>198</v>
      </c>
      <c r="C79" s="137" t="s">
        <v>271</v>
      </c>
      <c r="D79" s="34" t="s">
        <v>127</v>
      </c>
      <c r="E79" s="49" t="s">
        <v>35</v>
      </c>
      <c r="F79" s="27" t="s">
        <v>128</v>
      </c>
      <c r="G79" s="138" t="s">
        <v>21</v>
      </c>
      <c r="H79" s="49" t="s">
        <v>129</v>
      </c>
      <c r="I79" s="34" t="s">
        <v>130</v>
      </c>
      <c r="J79" s="37" t="s">
        <v>32</v>
      </c>
      <c r="K79" s="38">
        <v>4</v>
      </c>
      <c r="L79" s="10"/>
      <c r="M79" s="11">
        <f t="shared" si="2"/>
        <v>0</v>
      </c>
    </row>
    <row r="80" spans="1:13" ht="15" customHeight="1" x14ac:dyDescent="0.25">
      <c r="A80" s="176">
        <v>42</v>
      </c>
      <c r="B80" s="144" t="s">
        <v>195</v>
      </c>
      <c r="C80" s="164" t="s">
        <v>131</v>
      </c>
      <c r="D80" s="167" t="s">
        <v>132</v>
      </c>
      <c r="E80" s="164" t="s">
        <v>35</v>
      </c>
      <c r="F80" s="164" t="s">
        <v>128</v>
      </c>
      <c r="G80" s="164" t="s">
        <v>37</v>
      </c>
      <c r="H80" s="167" t="s">
        <v>133</v>
      </c>
      <c r="I80" s="61" t="s">
        <v>134</v>
      </c>
      <c r="J80" s="128" t="s">
        <v>16</v>
      </c>
      <c r="K80" s="31">
        <v>16</v>
      </c>
      <c r="L80" s="10"/>
      <c r="M80" s="11">
        <f t="shared" si="2"/>
        <v>0</v>
      </c>
    </row>
    <row r="81" spans="1:13" ht="15" customHeight="1" x14ac:dyDescent="0.25">
      <c r="A81" s="176"/>
      <c r="B81" s="145"/>
      <c r="C81" s="165"/>
      <c r="D81" s="169"/>
      <c r="E81" s="165"/>
      <c r="F81" s="165"/>
      <c r="G81" s="165"/>
      <c r="H81" s="169"/>
      <c r="I81" s="62" t="s">
        <v>135</v>
      </c>
      <c r="J81" s="129" t="s">
        <v>32</v>
      </c>
      <c r="K81" s="33">
        <v>10</v>
      </c>
      <c r="L81" s="10"/>
      <c r="M81" s="11">
        <f t="shared" si="2"/>
        <v>0</v>
      </c>
    </row>
    <row r="82" spans="1:13" x14ac:dyDescent="0.25">
      <c r="A82" s="176">
        <v>43</v>
      </c>
      <c r="B82" s="144" t="s">
        <v>195</v>
      </c>
      <c r="C82" s="164" t="s">
        <v>136</v>
      </c>
      <c r="D82" s="167" t="s">
        <v>137</v>
      </c>
      <c r="E82" s="164" t="s">
        <v>35</v>
      </c>
      <c r="F82" s="164" t="s">
        <v>128</v>
      </c>
      <c r="G82" s="164" t="s">
        <v>37</v>
      </c>
      <c r="H82" s="167" t="s">
        <v>138</v>
      </c>
      <c r="I82" s="61" t="s">
        <v>139</v>
      </c>
      <c r="J82" s="128" t="s">
        <v>32</v>
      </c>
      <c r="K82" s="31">
        <v>5</v>
      </c>
      <c r="L82" s="10"/>
      <c r="M82" s="11">
        <f t="shared" si="2"/>
        <v>0</v>
      </c>
    </row>
    <row r="83" spans="1:13" x14ac:dyDescent="0.25">
      <c r="A83" s="176"/>
      <c r="B83" s="162"/>
      <c r="C83" s="166"/>
      <c r="D83" s="168"/>
      <c r="E83" s="166"/>
      <c r="F83" s="166"/>
      <c r="G83" s="166"/>
      <c r="H83" s="168"/>
      <c r="I83" s="63" t="s">
        <v>139</v>
      </c>
      <c r="J83" s="138" t="s">
        <v>32</v>
      </c>
      <c r="K83" s="45">
        <v>5</v>
      </c>
      <c r="L83" s="10"/>
      <c r="M83" s="11">
        <f t="shared" si="2"/>
        <v>0</v>
      </c>
    </row>
    <row r="84" spans="1:13" x14ac:dyDescent="0.25">
      <c r="A84" s="176"/>
      <c r="B84" s="162"/>
      <c r="C84" s="166"/>
      <c r="D84" s="168"/>
      <c r="E84" s="166"/>
      <c r="F84" s="166"/>
      <c r="G84" s="166"/>
      <c r="H84" s="168"/>
      <c r="I84" s="63" t="s">
        <v>140</v>
      </c>
      <c r="J84" s="138" t="s">
        <v>32</v>
      </c>
      <c r="K84" s="45">
        <v>5</v>
      </c>
      <c r="L84" s="10"/>
      <c r="M84" s="11">
        <f t="shared" si="2"/>
        <v>0</v>
      </c>
    </row>
    <row r="85" spans="1:13" x14ac:dyDescent="0.25">
      <c r="A85" s="176"/>
      <c r="B85" s="145"/>
      <c r="C85" s="165"/>
      <c r="D85" s="169"/>
      <c r="E85" s="165"/>
      <c r="F85" s="165"/>
      <c r="G85" s="165"/>
      <c r="H85" s="169"/>
      <c r="I85" s="64" t="s">
        <v>134</v>
      </c>
      <c r="J85" s="129" t="s">
        <v>16</v>
      </c>
      <c r="K85" s="33">
        <v>26</v>
      </c>
      <c r="L85" s="10"/>
      <c r="M85" s="11">
        <f t="shared" si="2"/>
        <v>0</v>
      </c>
    </row>
    <row r="86" spans="1:13" x14ac:dyDescent="0.25">
      <c r="A86" s="176">
        <v>44</v>
      </c>
      <c r="B86" s="144" t="s">
        <v>195</v>
      </c>
      <c r="C86" s="164" t="s">
        <v>136</v>
      </c>
      <c r="D86" s="167" t="s">
        <v>137</v>
      </c>
      <c r="E86" s="164" t="s">
        <v>35</v>
      </c>
      <c r="F86" s="164" t="s">
        <v>128</v>
      </c>
      <c r="G86" s="164" t="s">
        <v>37</v>
      </c>
      <c r="H86" s="167" t="s">
        <v>141</v>
      </c>
      <c r="I86" s="6" t="s">
        <v>142</v>
      </c>
      <c r="J86" s="128" t="s">
        <v>32</v>
      </c>
      <c r="K86" s="31">
        <v>10</v>
      </c>
      <c r="L86" s="10"/>
      <c r="M86" s="11">
        <f t="shared" si="2"/>
        <v>0</v>
      </c>
    </row>
    <row r="87" spans="1:13" x14ac:dyDescent="0.25">
      <c r="A87" s="176"/>
      <c r="B87" s="162"/>
      <c r="C87" s="166"/>
      <c r="D87" s="168"/>
      <c r="E87" s="166"/>
      <c r="F87" s="166"/>
      <c r="G87" s="166"/>
      <c r="H87" s="168"/>
      <c r="I87" s="65" t="s">
        <v>143</v>
      </c>
      <c r="J87" s="138" t="s">
        <v>32</v>
      </c>
      <c r="K87" s="45">
        <v>10</v>
      </c>
      <c r="L87" s="10"/>
      <c r="M87" s="11">
        <f t="shared" si="2"/>
        <v>0</v>
      </c>
    </row>
    <row r="88" spans="1:13" x14ac:dyDescent="0.25">
      <c r="A88" s="176"/>
      <c r="B88" s="145"/>
      <c r="C88" s="165"/>
      <c r="D88" s="169"/>
      <c r="E88" s="165"/>
      <c r="F88" s="165"/>
      <c r="G88" s="165"/>
      <c r="H88" s="169"/>
      <c r="I88" s="64" t="s">
        <v>134</v>
      </c>
      <c r="J88" s="129" t="s">
        <v>16</v>
      </c>
      <c r="K88" s="33">
        <v>26</v>
      </c>
      <c r="L88" s="10"/>
      <c r="M88" s="11">
        <f t="shared" si="2"/>
        <v>0</v>
      </c>
    </row>
    <row r="89" spans="1:13" x14ac:dyDescent="0.25">
      <c r="A89" s="176">
        <v>45</v>
      </c>
      <c r="B89" s="144" t="s">
        <v>195</v>
      </c>
      <c r="C89" s="164" t="s">
        <v>136</v>
      </c>
      <c r="D89" s="167" t="s">
        <v>137</v>
      </c>
      <c r="E89" s="164" t="s">
        <v>35</v>
      </c>
      <c r="F89" s="164" t="s">
        <v>128</v>
      </c>
      <c r="G89" s="164" t="s">
        <v>37</v>
      </c>
      <c r="H89" s="167" t="s">
        <v>144</v>
      </c>
      <c r="I89" s="6" t="s">
        <v>143</v>
      </c>
      <c r="J89" s="128" t="s">
        <v>32</v>
      </c>
      <c r="K89" s="31">
        <v>10</v>
      </c>
      <c r="L89" s="10"/>
      <c r="M89" s="11">
        <f t="shared" si="2"/>
        <v>0</v>
      </c>
    </row>
    <row r="90" spans="1:13" x14ac:dyDescent="0.25">
      <c r="A90" s="176"/>
      <c r="B90" s="145"/>
      <c r="C90" s="165"/>
      <c r="D90" s="169"/>
      <c r="E90" s="165"/>
      <c r="F90" s="165"/>
      <c r="G90" s="165"/>
      <c r="H90" s="169"/>
      <c r="I90" s="64" t="s">
        <v>134</v>
      </c>
      <c r="J90" s="129" t="s">
        <v>16</v>
      </c>
      <c r="K90" s="33">
        <v>26</v>
      </c>
      <c r="L90" s="10"/>
      <c r="M90" s="11">
        <f t="shared" si="2"/>
        <v>0</v>
      </c>
    </row>
    <row r="91" spans="1:13" x14ac:dyDescent="0.25">
      <c r="A91" s="176">
        <v>46</v>
      </c>
      <c r="B91" s="144" t="s">
        <v>195</v>
      </c>
      <c r="C91" s="164" t="s">
        <v>131</v>
      </c>
      <c r="D91" s="167" t="s">
        <v>137</v>
      </c>
      <c r="E91" s="164" t="s">
        <v>35</v>
      </c>
      <c r="F91" s="164" t="s">
        <v>128</v>
      </c>
      <c r="G91" s="164" t="s">
        <v>37</v>
      </c>
      <c r="H91" s="167" t="s">
        <v>145</v>
      </c>
      <c r="I91" s="6" t="s">
        <v>146</v>
      </c>
      <c r="J91" s="128" t="s">
        <v>32</v>
      </c>
      <c r="K91" s="31">
        <v>10</v>
      </c>
      <c r="L91" s="10"/>
      <c r="M91" s="11">
        <f t="shared" si="2"/>
        <v>0</v>
      </c>
    </row>
    <row r="92" spans="1:13" x14ac:dyDescent="0.25">
      <c r="A92" s="176"/>
      <c r="B92" s="145"/>
      <c r="C92" s="165"/>
      <c r="D92" s="169"/>
      <c r="E92" s="165"/>
      <c r="F92" s="165"/>
      <c r="G92" s="165"/>
      <c r="H92" s="169"/>
      <c r="I92" s="64" t="s">
        <v>139</v>
      </c>
      <c r="J92" s="129" t="s">
        <v>32</v>
      </c>
      <c r="K92" s="33">
        <v>10</v>
      </c>
      <c r="L92" s="10"/>
      <c r="M92" s="11">
        <f t="shared" si="2"/>
        <v>0</v>
      </c>
    </row>
    <row r="93" spans="1:13" ht="25.5" x14ac:dyDescent="0.25">
      <c r="A93" s="139">
        <v>47</v>
      </c>
      <c r="B93" s="25" t="s">
        <v>195</v>
      </c>
      <c r="C93" s="133" t="s">
        <v>131</v>
      </c>
      <c r="D93" s="26" t="s">
        <v>137</v>
      </c>
      <c r="E93" s="133" t="s">
        <v>35</v>
      </c>
      <c r="F93" s="27" t="s">
        <v>128</v>
      </c>
      <c r="G93" s="133" t="s">
        <v>37</v>
      </c>
      <c r="H93" s="66" t="s">
        <v>147</v>
      </c>
      <c r="I93" s="67" t="s">
        <v>146</v>
      </c>
      <c r="J93" s="37" t="s">
        <v>32</v>
      </c>
      <c r="K93" s="38">
        <v>10</v>
      </c>
      <c r="L93" s="10"/>
      <c r="M93" s="11">
        <f t="shared" si="2"/>
        <v>0</v>
      </c>
    </row>
    <row r="94" spans="1:13" ht="25.5" x14ac:dyDescent="0.25">
      <c r="A94" s="139">
        <v>48</v>
      </c>
      <c r="B94" s="59" t="s">
        <v>195</v>
      </c>
      <c r="C94" s="29" t="s">
        <v>148</v>
      </c>
      <c r="D94" s="68" t="s">
        <v>137</v>
      </c>
      <c r="E94" s="29" t="s">
        <v>35</v>
      </c>
      <c r="F94" s="69" t="s">
        <v>128</v>
      </c>
      <c r="G94" s="29" t="s">
        <v>37</v>
      </c>
      <c r="H94" s="70" t="s">
        <v>149</v>
      </c>
      <c r="I94" s="71" t="s">
        <v>142</v>
      </c>
      <c r="J94" s="138" t="s">
        <v>32</v>
      </c>
      <c r="K94" s="38">
        <v>10</v>
      </c>
      <c r="L94" s="10"/>
      <c r="M94" s="11">
        <f t="shared" si="2"/>
        <v>0</v>
      </c>
    </row>
    <row r="95" spans="1:13" x14ac:dyDescent="0.25">
      <c r="A95" s="176">
        <v>49</v>
      </c>
      <c r="B95" s="144" t="s">
        <v>195</v>
      </c>
      <c r="C95" s="164" t="s">
        <v>148</v>
      </c>
      <c r="D95" s="167" t="s">
        <v>137</v>
      </c>
      <c r="E95" s="164" t="s">
        <v>35</v>
      </c>
      <c r="F95" s="164" t="s">
        <v>128</v>
      </c>
      <c r="G95" s="164" t="s">
        <v>37</v>
      </c>
      <c r="H95" s="167" t="s">
        <v>150</v>
      </c>
      <c r="I95" s="6" t="s">
        <v>142</v>
      </c>
      <c r="J95" s="128" t="s">
        <v>32</v>
      </c>
      <c r="K95" s="45">
        <v>10</v>
      </c>
      <c r="L95" s="10"/>
      <c r="M95" s="11">
        <f t="shared" si="2"/>
        <v>0</v>
      </c>
    </row>
    <row r="96" spans="1:13" x14ac:dyDescent="0.25">
      <c r="A96" s="176"/>
      <c r="B96" s="145"/>
      <c r="C96" s="165"/>
      <c r="D96" s="169"/>
      <c r="E96" s="165"/>
      <c r="F96" s="165"/>
      <c r="G96" s="165"/>
      <c r="H96" s="169"/>
      <c r="I96" s="64" t="s">
        <v>305</v>
      </c>
      <c r="J96" s="129" t="s">
        <v>32</v>
      </c>
      <c r="K96" s="33">
        <v>10</v>
      </c>
      <c r="L96" s="10"/>
      <c r="M96" s="11">
        <f t="shared" si="2"/>
        <v>0</v>
      </c>
    </row>
    <row r="97" spans="1:13" ht="25.5" x14ac:dyDescent="0.25">
      <c r="A97" s="139">
        <v>50</v>
      </c>
      <c r="B97" s="59" t="s">
        <v>195</v>
      </c>
      <c r="C97" s="29" t="s">
        <v>151</v>
      </c>
      <c r="D97" s="68" t="s">
        <v>137</v>
      </c>
      <c r="E97" s="29" t="s">
        <v>35</v>
      </c>
      <c r="F97" s="69" t="s">
        <v>128</v>
      </c>
      <c r="G97" s="29" t="s">
        <v>37</v>
      </c>
      <c r="H97" s="70" t="s">
        <v>152</v>
      </c>
      <c r="I97" s="67" t="s">
        <v>153</v>
      </c>
      <c r="J97" s="138" t="s">
        <v>32</v>
      </c>
      <c r="K97" s="38">
        <v>10</v>
      </c>
      <c r="L97" s="10"/>
      <c r="M97" s="11">
        <f t="shared" si="2"/>
        <v>0</v>
      </c>
    </row>
    <row r="98" spans="1:13" ht="15" customHeight="1" x14ac:dyDescent="0.25">
      <c r="A98" s="176">
        <v>51</v>
      </c>
      <c r="B98" s="144" t="s">
        <v>197</v>
      </c>
      <c r="C98" s="159" t="s">
        <v>154</v>
      </c>
      <c r="D98" s="157" t="s">
        <v>155</v>
      </c>
      <c r="E98" s="159" t="s">
        <v>19</v>
      </c>
      <c r="F98" s="159" t="s">
        <v>128</v>
      </c>
      <c r="G98" s="159" t="s">
        <v>37</v>
      </c>
      <c r="H98" s="157" t="s">
        <v>156</v>
      </c>
      <c r="I98" s="61" t="s">
        <v>157</v>
      </c>
      <c r="J98" s="128" t="s">
        <v>23</v>
      </c>
      <c r="K98" s="31">
        <v>1</v>
      </c>
      <c r="L98" s="10"/>
      <c r="M98" s="11">
        <f t="shared" si="2"/>
        <v>0</v>
      </c>
    </row>
    <row r="99" spans="1:13" ht="15" customHeight="1" x14ac:dyDescent="0.25">
      <c r="A99" s="176"/>
      <c r="B99" s="162"/>
      <c r="C99" s="160"/>
      <c r="D99" s="158"/>
      <c r="E99" s="160"/>
      <c r="F99" s="160"/>
      <c r="G99" s="160"/>
      <c r="H99" s="158"/>
      <c r="I99" s="63" t="s">
        <v>158</v>
      </c>
      <c r="J99" s="138" t="s">
        <v>23</v>
      </c>
      <c r="K99" s="45">
        <v>1</v>
      </c>
      <c r="L99" s="10"/>
      <c r="M99" s="11">
        <f t="shared" si="2"/>
        <v>0</v>
      </c>
    </row>
    <row r="100" spans="1:13" ht="15" customHeight="1" x14ac:dyDescent="0.25">
      <c r="A100" s="176"/>
      <c r="B100" s="145"/>
      <c r="C100" s="161"/>
      <c r="D100" s="163"/>
      <c r="E100" s="161"/>
      <c r="F100" s="161"/>
      <c r="G100" s="161"/>
      <c r="H100" s="163"/>
      <c r="I100" s="62" t="s">
        <v>159</v>
      </c>
      <c r="J100" s="129" t="s">
        <v>32</v>
      </c>
      <c r="K100" s="33">
        <v>3</v>
      </c>
      <c r="L100" s="10"/>
      <c r="M100" s="11">
        <f t="shared" si="2"/>
        <v>0</v>
      </c>
    </row>
    <row r="101" spans="1:13" x14ac:dyDescent="0.25">
      <c r="A101" s="176">
        <v>52</v>
      </c>
      <c r="B101" s="144" t="s">
        <v>197</v>
      </c>
      <c r="C101" s="159" t="s">
        <v>160</v>
      </c>
      <c r="D101" s="157" t="s">
        <v>27</v>
      </c>
      <c r="E101" s="159" t="s">
        <v>161</v>
      </c>
      <c r="F101" s="159" t="s">
        <v>128</v>
      </c>
      <c r="G101" s="159" t="s">
        <v>37</v>
      </c>
      <c r="H101" s="157" t="s">
        <v>162</v>
      </c>
      <c r="I101" s="61" t="s">
        <v>304</v>
      </c>
      <c r="J101" s="128" t="s">
        <v>23</v>
      </c>
      <c r="K101" s="31">
        <v>1</v>
      </c>
      <c r="L101" s="10"/>
      <c r="M101" s="11">
        <f t="shared" si="2"/>
        <v>0</v>
      </c>
    </row>
    <row r="102" spans="1:13" x14ac:dyDescent="0.25">
      <c r="A102" s="176"/>
      <c r="B102" s="162"/>
      <c r="C102" s="160"/>
      <c r="D102" s="158"/>
      <c r="E102" s="160"/>
      <c r="F102" s="160"/>
      <c r="G102" s="160"/>
      <c r="H102" s="158"/>
      <c r="I102" s="63" t="s">
        <v>157</v>
      </c>
      <c r="J102" s="138" t="s">
        <v>23</v>
      </c>
      <c r="K102" s="45">
        <v>1</v>
      </c>
      <c r="L102" s="10"/>
      <c r="M102" s="11">
        <f t="shared" si="2"/>
        <v>0</v>
      </c>
    </row>
    <row r="103" spans="1:13" x14ac:dyDescent="0.25">
      <c r="A103" s="176"/>
      <c r="B103" s="145"/>
      <c r="C103" s="161"/>
      <c r="D103" s="163"/>
      <c r="E103" s="161"/>
      <c r="F103" s="161"/>
      <c r="G103" s="161"/>
      <c r="H103" s="163"/>
      <c r="I103" s="62" t="s">
        <v>159</v>
      </c>
      <c r="J103" s="129" t="s">
        <v>32</v>
      </c>
      <c r="K103" s="33">
        <v>3</v>
      </c>
      <c r="L103" s="10"/>
      <c r="M103" s="11">
        <f t="shared" si="2"/>
        <v>0</v>
      </c>
    </row>
    <row r="104" spans="1:13" x14ac:dyDescent="0.25">
      <c r="A104" s="176">
        <v>53</v>
      </c>
      <c r="B104" s="144" t="s">
        <v>197</v>
      </c>
      <c r="C104" s="159" t="s">
        <v>163</v>
      </c>
      <c r="D104" s="157" t="s">
        <v>27</v>
      </c>
      <c r="E104" s="159" t="s">
        <v>164</v>
      </c>
      <c r="F104" s="159" t="s">
        <v>128</v>
      </c>
      <c r="G104" s="159" t="s">
        <v>37</v>
      </c>
      <c r="H104" s="157" t="s">
        <v>165</v>
      </c>
      <c r="I104" s="6" t="s">
        <v>303</v>
      </c>
      <c r="J104" s="128" t="s">
        <v>23</v>
      </c>
      <c r="K104" s="31">
        <v>1</v>
      </c>
      <c r="L104" s="10"/>
      <c r="M104" s="11">
        <f t="shared" si="2"/>
        <v>0</v>
      </c>
    </row>
    <row r="105" spans="1:13" x14ac:dyDescent="0.25">
      <c r="A105" s="176"/>
      <c r="B105" s="145"/>
      <c r="C105" s="161"/>
      <c r="D105" s="163"/>
      <c r="E105" s="161"/>
      <c r="F105" s="161"/>
      <c r="G105" s="161"/>
      <c r="H105" s="163"/>
      <c r="I105" s="65" t="s">
        <v>302</v>
      </c>
      <c r="J105" s="138" t="s">
        <v>23</v>
      </c>
      <c r="K105" s="45">
        <v>1</v>
      </c>
      <c r="L105" s="10"/>
      <c r="M105" s="11">
        <f t="shared" si="2"/>
        <v>0</v>
      </c>
    </row>
    <row r="106" spans="1:13" x14ac:dyDescent="0.25">
      <c r="A106" s="176">
        <v>54</v>
      </c>
      <c r="B106" s="144" t="s">
        <v>197</v>
      </c>
      <c r="C106" s="159" t="s">
        <v>160</v>
      </c>
      <c r="D106" s="157" t="s">
        <v>27</v>
      </c>
      <c r="E106" s="159" t="s">
        <v>161</v>
      </c>
      <c r="F106" s="159" t="s">
        <v>128</v>
      </c>
      <c r="G106" s="159" t="s">
        <v>37</v>
      </c>
      <c r="H106" s="157" t="s">
        <v>166</v>
      </c>
      <c r="I106" s="42" t="s">
        <v>167</v>
      </c>
      <c r="J106" s="128" t="s">
        <v>23</v>
      </c>
      <c r="K106" s="31">
        <v>1</v>
      </c>
      <c r="L106" s="10"/>
      <c r="M106" s="11">
        <f t="shared" si="2"/>
        <v>0</v>
      </c>
    </row>
    <row r="107" spans="1:13" x14ac:dyDescent="0.25">
      <c r="A107" s="176"/>
      <c r="B107" s="162"/>
      <c r="C107" s="160"/>
      <c r="D107" s="158"/>
      <c r="E107" s="160"/>
      <c r="F107" s="160"/>
      <c r="G107" s="160"/>
      <c r="H107" s="158"/>
      <c r="I107" s="56" t="s">
        <v>168</v>
      </c>
      <c r="J107" s="138" t="s">
        <v>23</v>
      </c>
      <c r="K107" s="45">
        <v>1</v>
      </c>
      <c r="L107" s="10"/>
      <c r="M107" s="11">
        <f t="shared" si="2"/>
        <v>0</v>
      </c>
    </row>
    <row r="108" spans="1:13" x14ac:dyDescent="0.25">
      <c r="A108" s="176"/>
      <c r="B108" s="162"/>
      <c r="C108" s="160"/>
      <c r="D108" s="158"/>
      <c r="E108" s="160"/>
      <c r="F108" s="160"/>
      <c r="G108" s="160"/>
      <c r="H108" s="158"/>
      <c r="I108" s="56" t="s">
        <v>157</v>
      </c>
      <c r="J108" s="138" t="s">
        <v>23</v>
      </c>
      <c r="K108" s="45">
        <v>1</v>
      </c>
      <c r="L108" s="10"/>
      <c r="M108" s="11">
        <f t="shared" si="2"/>
        <v>0</v>
      </c>
    </row>
    <row r="109" spans="1:13" x14ac:dyDescent="0.25">
      <c r="A109" s="176"/>
      <c r="B109" s="145"/>
      <c r="C109" s="161"/>
      <c r="D109" s="163"/>
      <c r="E109" s="161"/>
      <c r="F109" s="161"/>
      <c r="G109" s="161"/>
      <c r="H109" s="163"/>
      <c r="I109" s="32" t="s">
        <v>56</v>
      </c>
      <c r="J109" s="129" t="s">
        <v>16</v>
      </c>
      <c r="K109" s="33">
        <v>1</v>
      </c>
      <c r="L109" s="10"/>
      <c r="M109" s="11">
        <f t="shared" si="2"/>
        <v>0</v>
      </c>
    </row>
    <row r="110" spans="1:13" x14ac:dyDescent="0.25">
      <c r="A110" s="177">
        <v>55</v>
      </c>
      <c r="B110" s="144" t="s">
        <v>198</v>
      </c>
      <c r="C110" s="159" t="s">
        <v>169</v>
      </c>
      <c r="D110" s="157" t="s">
        <v>170</v>
      </c>
      <c r="E110" s="159" t="s">
        <v>11</v>
      </c>
      <c r="F110" s="159"/>
      <c r="G110" s="159" t="s">
        <v>29</v>
      </c>
      <c r="H110" s="157" t="s">
        <v>171</v>
      </c>
      <c r="I110" s="141" t="s">
        <v>297</v>
      </c>
      <c r="J110" s="128" t="s">
        <v>23</v>
      </c>
      <c r="K110" s="128">
        <v>3</v>
      </c>
      <c r="L110" s="10"/>
      <c r="M110" s="11">
        <f t="shared" si="2"/>
        <v>0</v>
      </c>
    </row>
    <row r="111" spans="1:13" x14ac:dyDescent="0.25">
      <c r="A111" s="177"/>
      <c r="B111" s="162"/>
      <c r="C111" s="160"/>
      <c r="D111" s="158"/>
      <c r="E111" s="160"/>
      <c r="F111" s="160"/>
      <c r="G111" s="160"/>
      <c r="H111" s="158"/>
      <c r="I111" s="137" t="s">
        <v>24</v>
      </c>
      <c r="J111" s="138" t="s">
        <v>23</v>
      </c>
      <c r="K111" s="138">
        <v>3</v>
      </c>
      <c r="L111" s="10"/>
      <c r="M111" s="11">
        <f t="shared" si="2"/>
        <v>0</v>
      </c>
    </row>
    <row r="112" spans="1:13" x14ac:dyDescent="0.25">
      <c r="A112" s="177"/>
      <c r="B112" s="162"/>
      <c r="C112" s="160"/>
      <c r="D112" s="158"/>
      <c r="E112" s="160"/>
      <c r="F112" s="160"/>
      <c r="G112" s="160"/>
      <c r="H112" s="158"/>
      <c r="I112" s="137" t="s">
        <v>301</v>
      </c>
      <c r="J112" s="138" t="s">
        <v>32</v>
      </c>
      <c r="K112" s="129">
        <v>12</v>
      </c>
      <c r="L112" s="10"/>
      <c r="M112" s="96">
        <f t="shared" si="2"/>
        <v>0</v>
      </c>
    </row>
    <row r="113" spans="1:13" ht="30" customHeight="1" x14ac:dyDescent="0.25">
      <c r="A113" s="126">
        <v>56</v>
      </c>
      <c r="B113" s="127" t="s">
        <v>215</v>
      </c>
      <c r="C113" s="37" t="s">
        <v>216</v>
      </c>
      <c r="D113" s="49" t="s">
        <v>217</v>
      </c>
      <c r="E113" s="37" t="s">
        <v>11</v>
      </c>
      <c r="F113" s="37" t="s">
        <v>218</v>
      </c>
      <c r="G113" s="37" t="s">
        <v>29</v>
      </c>
      <c r="H113" s="49" t="s">
        <v>219</v>
      </c>
      <c r="I113" s="49" t="s">
        <v>300</v>
      </c>
      <c r="J113" s="37" t="s">
        <v>23</v>
      </c>
      <c r="K113" s="100">
        <v>7</v>
      </c>
      <c r="L113" s="8"/>
      <c r="M113" s="11">
        <f t="shared" si="2"/>
        <v>0</v>
      </c>
    </row>
    <row r="114" spans="1:13" ht="30" customHeight="1" x14ac:dyDescent="0.25">
      <c r="A114" s="125">
        <v>57</v>
      </c>
      <c r="B114" s="127" t="s">
        <v>215</v>
      </c>
      <c r="C114" s="37" t="s">
        <v>216</v>
      </c>
      <c r="D114" s="49" t="s">
        <v>217</v>
      </c>
      <c r="E114" s="37" t="s">
        <v>11</v>
      </c>
      <c r="F114" s="37" t="s">
        <v>218</v>
      </c>
      <c r="G114" s="37" t="s">
        <v>29</v>
      </c>
      <c r="H114" s="49" t="s">
        <v>220</v>
      </c>
      <c r="I114" s="49" t="s">
        <v>300</v>
      </c>
      <c r="J114" s="37" t="s">
        <v>23</v>
      </c>
      <c r="K114" s="37">
        <v>7</v>
      </c>
      <c r="L114" s="10"/>
      <c r="M114" s="11">
        <f t="shared" si="2"/>
        <v>0</v>
      </c>
    </row>
    <row r="115" spans="1:13" ht="30" customHeight="1" x14ac:dyDescent="0.25">
      <c r="A115" s="125">
        <v>58</v>
      </c>
      <c r="B115" s="127" t="s">
        <v>215</v>
      </c>
      <c r="C115" s="101" t="s">
        <v>216</v>
      </c>
      <c r="D115" s="101" t="s">
        <v>221</v>
      </c>
      <c r="E115" s="102" t="s">
        <v>11</v>
      </c>
      <c r="F115" s="101" t="s">
        <v>218</v>
      </c>
      <c r="G115" s="102" t="s">
        <v>29</v>
      </c>
      <c r="H115" s="101" t="s">
        <v>222</v>
      </c>
      <c r="I115" s="49" t="s">
        <v>300</v>
      </c>
      <c r="J115" s="103" t="s">
        <v>23</v>
      </c>
      <c r="K115" s="103">
        <v>12</v>
      </c>
      <c r="L115" s="237"/>
      <c r="M115" s="11">
        <f t="shared" si="2"/>
        <v>0</v>
      </c>
    </row>
    <row r="116" spans="1:13" x14ac:dyDescent="0.25">
      <c r="A116" s="205">
        <v>59</v>
      </c>
      <c r="B116" s="207" t="s">
        <v>215</v>
      </c>
      <c r="C116" s="209" t="s">
        <v>216</v>
      </c>
      <c r="D116" s="209" t="s">
        <v>221</v>
      </c>
      <c r="E116" s="209" t="s">
        <v>11</v>
      </c>
      <c r="F116" s="209" t="s">
        <v>218</v>
      </c>
      <c r="G116" s="211" t="s">
        <v>29</v>
      </c>
      <c r="H116" s="209" t="s">
        <v>223</v>
      </c>
      <c r="I116" s="141" t="s">
        <v>297</v>
      </c>
      <c r="J116" s="104" t="s">
        <v>23</v>
      </c>
      <c r="K116" s="104">
        <v>2</v>
      </c>
      <c r="L116" s="238"/>
      <c r="M116" s="11">
        <f t="shared" si="2"/>
        <v>0</v>
      </c>
    </row>
    <row r="117" spans="1:13" x14ac:dyDescent="0.25">
      <c r="A117" s="206"/>
      <c r="B117" s="208"/>
      <c r="C117" s="210"/>
      <c r="D117" s="210"/>
      <c r="E117" s="210"/>
      <c r="F117" s="210"/>
      <c r="G117" s="212"/>
      <c r="H117" s="210"/>
      <c r="I117" s="131" t="s">
        <v>24</v>
      </c>
      <c r="J117" s="105" t="s">
        <v>23</v>
      </c>
      <c r="K117" s="105">
        <v>2</v>
      </c>
      <c r="L117" s="238"/>
      <c r="M117" s="11">
        <f t="shared" si="2"/>
        <v>0</v>
      </c>
    </row>
    <row r="118" spans="1:13" ht="25.5" x14ac:dyDescent="0.25">
      <c r="A118" s="126">
        <v>60</v>
      </c>
      <c r="B118" s="127" t="s">
        <v>215</v>
      </c>
      <c r="C118" s="101" t="s">
        <v>216</v>
      </c>
      <c r="D118" s="101" t="s">
        <v>221</v>
      </c>
      <c r="E118" s="102" t="s">
        <v>11</v>
      </c>
      <c r="F118" s="101" t="s">
        <v>218</v>
      </c>
      <c r="G118" s="102" t="s">
        <v>29</v>
      </c>
      <c r="H118" s="106" t="s">
        <v>224</v>
      </c>
      <c r="I118" s="49" t="s">
        <v>300</v>
      </c>
      <c r="J118" s="107" t="s">
        <v>23</v>
      </c>
      <c r="K118" s="107">
        <v>14</v>
      </c>
      <c r="L118" s="237"/>
      <c r="M118" s="11">
        <f t="shared" si="2"/>
        <v>0</v>
      </c>
    </row>
    <row r="119" spans="1:13" ht="25.5" x14ac:dyDescent="0.25">
      <c r="A119" s="125">
        <v>61</v>
      </c>
      <c r="B119" s="127" t="s">
        <v>215</v>
      </c>
      <c r="C119" s="37" t="s">
        <v>216</v>
      </c>
      <c r="D119" s="49" t="s">
        <v>221</v>
      </c>
      <c r="E119" s="37" t="s">
        <v>11</v>
      </c>
      <c r="F119" s="37" t="s">
        <v>218</v>
      </c>
      <c r="G119" s="37" t="s">
        <v>29</v>
      </c>
      <c r="H119" s="49" t="s">
        <v>225</v>
      </c>
      <c r="I119" s="49" t="s">
        <v>300</v>
      </c>
      <c r="J119" s="37" t="s">
        <v>23</v>
      </c>
      <c r="K119" s="37">
        <v>3</v>
      </c>
      <c r="L119" s="10"/>
      <c r="M119" s="11">
        <f t="shared" si="2"/>
        <v>0</v>
      </c>
    </row>
    <row r="120" spans="1:13" ht="25.5" x14ac:dyDescent="0.25">
      <c r="A120" s="126">
        <v>62</v>
      </c>
      <c r="B120" s="127" t="s">
        <v>215</v>
      </c>
      <c r="C120" s="37" t="s">
        <v>216</v>
      </c>
      <c r="D120" s="49" t="s">
        <v>221</v>
      </c>
      <c r="E120" s="37" t="s">
        <v>11</v>
      </c>
      <c r="F120" s="37" t="s">
        <v>218</v>
      </c>
      <c r="G120" s="37" t="s">
        <v>29</v>
      </c>
      <c r="H120" s="49" t="s">
        <v>226</v>
      </c>
      <c r="I120" s="49" t="s">
        <v>300</v>
      </c>
      <c r="J120" s="37" t="s">
        <v>23</v>
      </c>
      <c r="K120" s="37">
        <v>2</v>
      </c>
      <c r="L120" s="10"/>
      <c r="M120" s="11">
        <f t="shared" si="2"/>
        <v>0</v>
      </c>
    </row>
    <row r="121" spans="1:13" ht="25.5" x14ac:dyDescent="0.25">
      <c r="A121" s="140">
        <v>63</v>
      </c>
      <c r="B121" s="127" t="s">
        <v>215</v>
      </c>
      <c r="C121" s="37" t="s">
        <v>216</v>
      </c>
      <c r="D121" s="49" t="s">
        <v>221</v>
      </c>
      <c r="E121" s="37" t="s">
        <v>11</v>
      </c>
      <c r="F121" s="37" t="s">
        <v>218</v>
      </c>
      <c r="G121" s="37" t="s">
        <v>29</v>
      </c>
      <c r="H121" s="49" t="s">
        <v>227</v>
      </c>
      <c r="I121" s="49" t="s">
        <v>300</v>
      </c>
      <c r="J121" s="37" t="s">
        <v>23</v>
      </c>
      <c r="K121" s="37">
        <v>4</v>
      </c>
      <c r="L121" s="10"/>
      <c r="M121" s="11">
        <f t="shared" si="2"/>
        <v>0</v>
      </c>
    </row>
    <row r="122" spans="1:13" ht="25.5" x14ac:dyDescent="0.25">
      <c r="A122" s="126">
        <v>64</v>
      </c>
      <c r="B122" s="127" t="s">
        <v>215</v>
      </c>
      <c r="C122" s="37" t="s">
        <v>216</v>
      </c>
      <c r="D122" s="49" t="s">
        <v>221</v>
      </c>
      <c r="E122" s="37" t="s">
        <v>11</v>
      </c>
      <c r="F122" s="37" t="s">
        <v>218</v>
      </c>
      <c r="G122" s="37" t="s">
        <v>29</v>
      </c>
      <c r="H122" s="49" t="s">
        <v>228</v>
      </c>
      <c r="I122" s="49" t="s">
        <v>300</v>
      </c>
      <c r="J122" s="37" t="s">
        <v>23</v>
      </c>
      <c r="K122" s="37">
        <v>4</v>
      </c>
      <c r="L122" s="10"/>
      <c r="M122" s="11">
        <f t="shared" ref="M122:M144" si="3">L122*K122</f>
        <v>0</v>
      </c>
    </row>
    <row r="123" spans="1:13" ht="25.5" x14ac:dyDescent="0.25">
      <c r="A123" s="140">
        <v>65</v>
      </c>
      <c r="B123" s="127" t="s">
        <v>215</v>
      </c>
      <c r="C123" s="37" t="s">
        <v>216</v>
      </c>
      <c r="D123" s="49" t="s">
        <v>221</v>
      </c>
      <c r="E123" s="37" t="s">
        <v>11</v>
      </c>
      <c r="F123" s="37" t="s">
        <v>218</v>
      </c>
      <c r="G123" s="37" t="s">
        <v>29</v>
      </c>
      <c r="H123" s="49" t="s">
        <v>229</v>
      </c>
      <c r="I123" s="49" t="s">
        <v>300</v>
      </c>
      <c r="J123" s="37" t="s">
        <v>23</v>
      </c>
      <c r="K123" s="37">
        <v>4</v>
      </c>
      <c r="L123" s="10"/>
      <c r="M123" s="108">
        <f t="shared" si="3"/>
        <v>0</v>
      </c>
    </row>
    <row r="124" spans="1:13" ht="25.5" x14ac:dyDescent="0.25">
      <c r="A124" s="126">
        <v>66</v>
      </c>
      <c r="B124" s="127" t="s">
        <v>215</v>
      </c>
      <c r="C124" s="37" t="s">
        <v>216</v>
      </c>
      <c r="D124" s="49" t="s">
        <v>221</v>
      </c>
      <c r="E124" s="37" t="s">
        <v>11</v>
      </c>
      <c r="F124" s="37" t="s">
        <v>218</v>
      </c>
      <c r="G124" s="37" t="s">
        <v>29</v>
      </c>
      <c r="H124" s="49" t="s">
        <v>230</v>
      </c>
      <c r="I124" s="49" t="s">
        <v>300</v>
      </c>
      <c r="J124" s="128" t="s">
        <v>23</v>
      </c>
      <c r="K124" s="128">
        <v>6</v>
      </c>
      <c r="L124" s="10"/>
      <c r="M124" s="108">
        <f t="shared" si="3"/>
        <v>0</v>
      </c>
    </row>
    <row r="125" spans="1:13" ht="15" customHeight="1" x14ac:dyDescent="0.25">
      <c r="A125" s="205">
        <v>67</v>
      </c>
      <c r="B125" s="213" t="s">
        <v>215</v>
      </c>
      <c r="C125" s="148" t="s">
        <v>216</v>
      </c>
      <c r="D125" s="146" t="s">
        <v>221</v>
      </c>
      <c r="E125" s="148" t="s">
        <v>11</v>
      </c>
      <c r="F125" s="148" t="s">
        <v>218</v>
      </c>
      <c r="G125" s="148" t="s">
        <v>29</v>
      </c>
      <c r="H125" s="146" t="s">
        <v>231</v>
      </c>
      <c r="I125" s="109" t="s">
        <v>297</v>
      </c>
      <c r="J125" s="128" t="s">
        <v>23</v>
      </c>
      <c r="K125" s="51">
        <v>2</v>
      </c>
      <c r="L125" s="110"/>
      <c r="M125" s="108">
        <f t="shared" si="3"/>
        <v>0</v>
      </c>
    </row>
    <row r="126" spans="1:13" ht="15" customHeight="1" x14ac:dyDescent="0.25">
      <c r="A126" s="206"/>
      <c r="B126" s="213"/>
      <c r="C126" s="149"/>
      <c r="D126" s="147"/>
      <c r="E126" s="149"/>
      <c r="F126" s="149"/>
      <c r="G126" s="149"/>
      <c r="H126" s="147"/>
      <c r="I126" s="43" t="s">
        <v>24</v>
      </c>
      <c r="J126" s="138" t="s">
        <v>23</v>
      </c>
      <c r="K126" s="52">
        <v>2</v>
      </c>
      <c r="L126" s="110"/>
      <c r="M126" s="108">
        <f t="shared" si="3"/>
        <v>0</v>
      </c>
    </row>
    <row r="127" spans="1:13" ht="15" customHeight="1" x14ac:dyDescent="0.25">
      <c r="A127" s="205">
        <v>68</v>
      </c>
      <c r="B127" s="162" t="s">
        <v>215</v>
      </c>
      <c r="C127" s="146" t="s">
        <v>216</v>
      </c>
      <c r="D127" s="146" t="s">
        <v>221</v>
      </c>
      <c r="E127" s="146" t="s">
        <v>11</v>
      </c>
      <c r="F127" s="146" t="s">
        <v>218</v>
      </c>
      <c r="G127" s="146" t="s">
        <v>29</v>
      </c>
      <c r="H127" s="146" t="s">
        <v>232</v>
      </c>
      <c r="I127" s="109" t="s">
        <v>297</v>
      </c>
      <c r="J127" s="128" t="s">
        <v>23</v>
      </c>
      <c r="K127" s="111">
        <v>3</v>
      </c>
      <c r="L127" s="110"/>
      <c r="M127" s="108">
        <f t="shared" si="3"/>
        <v>0</v>
      </c>
    </row>
    <row r="128" spans="1:13" ht="15" customHeight="1" x14ac:dyDescent="0.25">
      <c r="A128" s="206"/>
      <c r="B128" s="145"/>
      <c r="C128" s="147"/>
      <c r="D128" s="147"/>
      <c r="E128" s="147"/>
      <c r="F128" s="147"/>
      <c r="G128" s="147"/>
      <c r="H128" s="147"/>
      <c r="I128" s="43" t="s">
        <v>24</v>
      </c>
      <c r="J128" s="129" t="s">
        <v>23</v>
      </c>
      <c r="K128" s="112">
        <v>3</v>
      </c>
      <c r="L128" s="110"/>
      <c r="M128" s="108">
        <f t="shared" si="3"/>
        <v>0</v>
      </c>
    </row>
    <row r="129" spans="1:13" x14ac:dyDescent="0.25">
      <c r="A129" s="205">
        <v>69</v>
      </c>
      <c r="B129" s="214" t="s">
        <v>215</v>
      </c>
      <c r="C129" s="146" t="s">
        <v>216</v>
      </c>
      <c r="D129" s="146" t="s">
        <v>221</v>
      </c>
      <c r="E129" s="146" t="s">
        <v>11</v>
      </c>
      <c r="F129" s="146" t="s">
        <v>218</v>
      </c>
      <c r="G129" s="146" t="s">
        <v>29</v>
      </c>
      <c r="H129" s="146" t="s">
        <v>233</v>
      </c>
      <c r="I129" s="109" t="s">
        <v>297</v>
      </c>
      <c r="J129" s="138" t="s">
        <v>23</v>
      </c>
      <c r="K129" s="52">
        <v>2</v>
      </c>
      <c r="L129" s="110"/>
      <c r="M129" s="108">
        <f t="shared" si="3"/>
        <v>0</v>
      </c>
    </row>
    <row r="130" spans="1:13" x14ac:dyDescent="0.25">
      <c r="A130" s="206"/>
      <c r="B130" s="215"/>
      <c r="C130" s="147"/>
      <c r="D130" s="147"/>
      <c r="E130" s="147"/>
      <c r="F130" s="147"/>
      <c r="G130" s="147"/>
      <c r="H130" s="147"/>
      <c r="I130" s="43" t="s">
        <v>24</v>
      </c>
      <c r="J130" s="138" t="s">
        <v>23</v>
      </c>
      <c r="K130" s="52">
        <v>2</v>
      </c>
      <c r="L130" s="110"/>
      <c r="M130" s="108">
        <f t="shared" si="3"/>
        <v>0</v>
      </c>
    </row>
    <row r="131" spans="1:13" ht="15" customHeight="1" x14ac:dyDescent="0.25">
      <c r="A131" s="205">
        <v>70</v>
      </c>
      <c r="B131" s="214" t="s">
        <v>215</v>
      </c>
      <c r="C131" s="146" t="s">
        <v>216</v>
      </c>
      <c r="D131" s="146" t="s">
        <v>221</v>
      </c>
      <c r="E131" s="146" t="s">
        <v>11</v>
      </c>
      <c r="F131" s="146" t="s">
        <v>218</v>
      </c>
      <c r="G131" s="146" t="s">
        <v>29</v>
      </c>
      <c r="H131" s="146" t="s">
        <v>233</v>
      </c>
      <c r="I131" s="109" t="s">
        <v>297</v>
      </c>
      <c r="J131" s="128" t="s">
        <v>23</v>
      </c>
      <c r="K131" s="51">
        <v>3</v>
      </c>
      <c r="L131" s="110"/>
      <c r="M131" s="108">
        <f t="shared" si="3"/>
        <v>0</v>
      </c>
    </row>
    <row r="132" spans="1:13" ht="15" customHeight="1" x14ac:dyDescent="0.25">
      <c r="A132" s="206"/>
      <c r="B132" s="215"/>
      <c r="C132" s="147"/>
      <c r="D132" s="147"/>
      <c r="E132" s="147"/>
      <c r="F132" s="147"/>
      <c r="G132" s="147"/>
      <c r="H132" s="147"/>
      <c r="I132" s="43" t="s">
        <v>24</v>
      </c>
      <c r="J132" s="129" t="s">
        <v>23</v>
      </c>
      <c r="K132" s="53">
        <v>3</v>
      </c>
      <c r="L132" s="110"/>
      <c r="M132" s="108">
        <f t="shared" si="3"/>
        <v>0</v>
      </c>
    </row>
    <row r="133" spans="1:13" ht="15" customHeight="1" x14ac:dyDescent="0.25">
      <c r="A133" s="226">
        <v>71</v>
      </c>
      <c r="B133" s="227" t="s">
        <v>215</v>
      </c>
      <c r="C133" s="146" t="s">
        <v>216</v>
      </c>
      <c r="D133" s="146" t="s">
        <v>234</v>
      </c>
      <c r="E133" s="146" t="s">
        <v>11</v>
      </c>
      <c r="F133" s="146" t="s">
        <v>218</v>
      </c>
      <c r="G133" s="146" t="s">
        <v>29</v>
      </c>
      <c r="H133" s="146" t="s">
        <v>235</v>
      </c>
      <c r="I133" s="141" t="s">
        <v>297</v>
      </c>
      <c r="J133" s="128" t="s">
        <v>23</v>
      </c>
      <c r="K133" s="113">
        <v>3</v>
      </c>
      <c r="L133" s="110"/>
      <c r="M133" s="108">
        <f t="shared" si="3"/>
        <v>0</v>
      </c>
    </row>
    <row r="134" spans="1:13" ht="15" customHeight="1" x14ac:dyDescent="0.25">
      <c r="A134" s="226"/>
      <c r="B134" s="227"/>
      <c r="C134" s="228"/>
      <c r="D134" s="228"/>
      <c r="E134" s="228"/>
      <c r="F134" s="228"/>
      <c r="G134" s="228"/>
      <c r="H134" s="228"/>
      <c r="I134" s="137" t="s">
        <v>24</v>
      </c>
      <c r="J134" s="138" t="s">
        <v>23</v>
      </c>
      <c r="K134" s="114">
        <v>3</v>
      </c>
      <c r="L134" s="110"/>
      <c r="M134" s="108">
        <f t="shared" si="3"/>
        <v>0</v>
      </c>
    </row>
    <row r="135" spans="1:13" ht="33.75" customHeight="1" x14ac:dyDescent="0.25">
      <c r="A135" s="126">
        <v>72</v>
      </c>
      <c r="B135" s="127" t="s">
        <v>215</v>
      </c>
      <c r="C135" s="37" t="s">
        <v>236</v>
      </c>
      <c r="D135" s="49" t="s">
        <v>234</v>
      </c>
      <c r="E135" s="37" t="s">
        <v>35</v>
      </c>
      <c r="F135" s="37" t="s">
        <v>128</v>
      </c>
      <c r="G135" s="37" t="s">
        <v>37</v>
      </c>
      <c r="H135" s="49" t="s">
        <v>237</v>
      </c>
      <c r="I135" s="49" t="s">
        <v>238</v>
      </c>
      <c r="J135" s="37" t="s">
        <v>23</v>
      </c>
      <c r="K135" s="115">
        <v>1</v>
      </c>
      <c r="L135" s="10"/>
      <c r="M135" s="108">
        <f t="shared" si="3"/>
        <v>0</v>
      </c>
    </row>
    <row r="136" spans="1:13" ht="33.75" customHeight="1" x14ac:dyDescent="0.25">
      <c r="A136" s="126">
        <v>73</v>
      </c>
      <c r="B136" s="127" t="s">
        <v>215</v>
      </c>
      <c r="C136" s="37" t="s">
        <v>239</v>
      </c>
      <c r="D136" s="49" t="s">
        <v>234</v>
      </c>
      <c r="E136" s="37" t="s">
        <v>35</v>
      </c>
      <c r="F136" s="37" t="s">
        <v>128</v>
      </c>
      <c r="G136" s="37" t="s">
        <v>37</v>
      </c>
      <c r="H136" s="49" t="s">
        <v>240</v>
      </c>
      <c r="I136" s="49" t="s">
        <v>238</v>
      </c>
      <c r="J136" s="37" t="s">
        <v>23</v>
      </c>
      <c r="K136" s="115">
        <v>1</v>
      </c>
      <c r="L136" s="10"/>
      <c r="M136" s="108">
        <f t="shared" si="3"/>
        <v>0</v>
      </c>
    </row>
    <row r="137" spans="1:13" ht="33.75" customHeight="1" x14ac:dyDescent="0.25">
      <c r="A137" s="126">
        <v>74</v>
      </c>
      <c r="B137" s="127" t="s">
        <v>215</v>
      </c>
      <c r="C137" s="37" t="s">
        <v>239</v>
      </c>
      <c r="D137" s="49" t="s">
        <v>234</v>
      </c>
      <c r="E137" s="37" t="s">
        <v>35</v>
      </c>
      <c r="F137" s="37" t="s">
        <v>128</v>
      </c>
      <c r="G137" s="37" t="s">
        <v>37</v>
      </c>
      <c r="H137" s="49" t="s">
        <v>241</v>
      </c>
      <c r="I137" s="49" t="s">
        <v>242</v>
      </c>
      <c r="J137" s="37" t="s">
        <v>32</v>
      </c>
      <c r="K137" s="115">
        <v>5</v>
      </c>
      <c r="L137" s="10"/>
      <c r="M137" s="108">
        <f t="shared" si="3"/>
        <v>0</v>
      </c>
    </row>
    <row r="138" spans="1:13" ht="33.75" customHeight="1" x14ac:dyDescent="0.25">
      <c r="A138" s="126">
        <v>75</v>
      </c>
      <c r="B138" s="127" t="s">
        <v>215</v>
      </c>
      <c r="C138" s="37" t="s">
        <v>243</v>
      </c>
      <c r="D138" s="49" t="s">
        <v>234</v>
      </c>
      <c r="E138" s="37" t="s">
        <v>35</v>
      </c>
      <c r="F138" s="37" t="s">
        <v>128</v>
      </c>
      <c r="G138" s="37" t="s">
        <v>37</v>
      </c>
      <c r="H138" s="49" t="s">
        <v>244</v>
      </c>
      <c r="I138" s="49" t="s">
        <v>242</v>
      </c>
      <c r="J138" s="37" t="s">
        <v>32</v>
      </c>
      <c r="K138" s="115">
        <v>10</v>
      </c>
      <c r="L138" s="10"/>
      <c r="M138" s="108">
        <f t="shared" si="3"/>
        <v>0</v>
      </c>
    </row>
    <row r="139" spans="1:13" ht="33.75" customHeight="1" x14ac:dyDescent="0.25">
      <c r="A139" s="126">
        <v>76</v>
      </c>
      <c r="B139" s="127" t="s">
        <v>215</v>
      </c>
      <c r="C139" s="37" t="s">
        <v>245</v>
      </c>
      <c r="D139" s="49" t="s">
        <v>234</v>
      </c>
      <c r="E139" s="37" t="s">
        <v>35</v>
      </c>
      <c r="F139" s="37" t="s">
        <v>128</v>
      </c>
      <c r="G139" s="37" t="s">
        <v>37</v>
      </c>
      <c r="H139" s="49" t="s">
        <v>246</v>
      </c>
      <c r="I139" s="49" t="s">
        <v>247</v>
      </c>
      <c r="J139" s="37" t="s">
        <v>32</v>
      </c>
      <c r="K139" s="115">
        <v>12</v>
      </c>
      <c r="L139" s="10"/>
      <c r="M139" s="108">
        <f t="shared" si="3"/>
        <v>0</v>
      </c>
    </row>
    <row r="140" spans="1:13" ht="33.75" customHeight="1" x14ac:dyDescent="0.25">
      <c r="A140" s="126">
        <v>77</v>
      </c>
      <c r="B140" s="127" t="s">
        <v>215</v>
      </c>
      <c r="C140" s="37" t="s">
        <v>248</v>
      </c>
      <c r="D140" s="49" t="s">
        <v>234</v>
      </c>
      <c r="E140" s="37" t="s">
        <v>35</v>
      </c>
      <c r="F140" s="37" t="s">
        <v>28</v>
      </c>
      <c r="G140" s="37" t="s">
        <v>29</v>
      </c>
      <c r="H140" s="49" t="s">
        <v>249</v>
      </c>
      <c r="I140" s="49" t="s">
        <v>250</v>
      </c>
      <c r="J140" s="37" t="s">
        <v>23</v>
      </c>
      <c r="K140" s="115">
        <v>1</v>
      </c>
      <c r="L140" s="10"/>
      <c r="M140" s="108">
        <f t="shared" si="3"/>
        <v>0</v>
      </c>
    </row>
    <row r="141" spans="1:13" ht="33.75" customHeight="1" x14ac:dyDescent="0.25">
      <c r="A141" s="126">
        <v>78</v>
      </c>
      <c r="B141" s="127" t="s">
        <v>215</v>
      </c>
      <c r="C141" s="37" t="s">
        <v>251</v>
      </c>
      <c r="D141" s="49" t="s">
        <v>234</v>
      </c>
      <c r="E141" s="37" t="s">
        <v>35</v>
      </c>
      <c r="F141" s="37" t="s">
        <v>28</v>
      </c>
      <c r="G141" s="37" t="s">
        <v>29</v>
      </c>
      <c r="H141" s="49" t="s">
        <v>252</v>
      </c>
      <c r="I141" s="49" t="s">
        <v>253</v>
      </c>
      <c r="J141" s="37" t="s">
        <v>23</v>
      </c>
      <c r="K141" s="115">
        <v>10</v>
      </c>
      <c r="L141" s="10"/>
      <c r="M141" s="108">
        <f t="shared" si="3"/>
        <v>0</v>
      </c>
    </row>
    <row r="142" spans="1:13" ht="33.75" customHeight="1" x14ac:dyDescent="0.25">
      <c r="A142" s="126">
        <v>79</v>
      </c>
      <c r="B142" s="127" t="s">
        <v>215</v>
      </c>
      <c r="C142" s="37" t="s">
        <v>254</v>
      </c>
      <c r="D142" s="49" t="s">
        <v>234</v>
      </c>
      <c r="E142" s="37" t="s">
        <v>19</v>
      </c>
      <c r="F142" s="37" t="s">
        <v>255</v>
      </c>
      <c r="G142" s="37" t="s">
        <v>21</v>
      </c>
      <c r="H142" s="49" t="s">
        <v>256</v>
      </c>
      <c r="I142" s="99" t="s">
        <v>24</v>
      </c>
      <c r="J142" s="37" t="s">
        <v>23</v>
      </c>
      <c r="K142" s="115">
        <v>3</v>
      </c>
      <c r="L142" s="10"/>
      <c r="M142" s="108">
        <f t="shared" si="3"/>
        <v>0</v>
      </c>
    </row>
    <row r="143" spans="1:13" ht="33.75" customHeight="1" x14ac:dyDescent="0.25">
      <c r="A143" s="126">
        <v>80</v>
      </c>
      <c r="B143" s="127" t="s">
        <v>215</v>
      </c>
      <c r="C143" s="37" t="s">
        <v>254</v>
      </c>
      <c r="D143" s="49" t="s">
        <v>234</v>
      </c>
      <c r="E143" s="37" t="s">
        <v>257</v>
      </c>
      <c r="F143" s="37" t="s">
        <v>255</v>
      </c>
      <c r="G143" s="37" t="s">
        <v>21</v>
      </c>
      <c r="H143" s="49" t="s">
        <v>258</v>
      </c>
      <c r="I143" s="99" t="s">
        <v>24</v>
      </c>
      <c r="J143" s="37" t="s">
        <v>23</v>
      </c>
      <c r="K143" s="115">
        <v>3</v>
      </c>
      <c r="L143" s="10"/>
      <c r="M143" s="108">
        <f t="shared" si="3"/>
        <v>0</v>
      </c>
    </row>
    <row r="144" spans="1:13" ht="33.75" customHeight="1" x14ac:dyDescent="0.25">
      <c r="A144" s="126">
        <v>81</v>
      </c>
      <c r="B144" s="124" t="s">
        <v>215</v>
      </c>
      <c r="C144" s="128" t="s">
        <v>254</v>
      </c>
      <c r="D144" s="130" t="s">
        <v>234</v>
      </c>
      <c r="E144" s="128" t="s">
        <v>257</v>
      </c>
      <c r="F144" s="128" t="s">
        <v>255</v>
      </c>
      <c r="G144" s="128" t="s">
        <v>21</v>
      </c>
      <c r="H144" s="130" t="s">
        <v>259</v>
      </c>
      <c r="I144" s="141" t="s">
        <v>24</v>
      </c>
      <c r="J144" s="128" t="s">
        <v>23</v>
      </c>
      <c r="K144" s="117">
        <v>3</v>
      </c>
      <c r="L144" s="95"/>
      <c r="M144" s="118">
        <f t="shared" si="3"/>
        <v>0</v>
      </c>
    </row>
    <row r="145" spans="1:13" ht="25.5" x14ac:dyDescent="0.25">
      <c r="A145" s="150">
        <v>82</v>
      </c>
      <c r="B145" s="144" t="s">
        <v>269</v>
      </c>
      <c r="C145" s="217" t="s">
        <v>260</v>
      </c>
      <c r="D145" s="217" t="s">
        <v>261</v>
      </c>
      <c r="E145" s="220" t="s">
        <v>262</v>
      </c>
      <c r="F145" s="220" t="s">
        <v>263</v>
      </c>
      <c r="G145" s="217" t="s">
        <v>264</v>
      </c>
      <c r="H145" s="223" t="s">
        <v>265</v>
      </c>
      <c r="I145" s="109" t="s">
        <v>298</v>
      </c>
      <c r="J145" s="54" t="s">
        <v>23</v>
      </c>
      <c r="K145" s="54">
        <v>2</v>
      </c>
      <c r="L145" s="10"/>
      <c r="M145" s="120">
        <f>L145*K145</f>
        <v>0</v>
      </c>
    </row>
    <row r="146" spans="1:13" ht="15" customHeight="1" x14ac:dyDescent="0.25">
      <c r="A146" s="216"/>
      <c r="B146" s="162"/>
      <c r="C146" s="218"/>
      <c r="D146" s="218"/>
      <c r="E146" s="221"/>
      <c r="F146" s="221"/>
      <c r="G146" s="218"/>
      <c r="H146" s="224"/>
      <c r="I146" s="116" t="s">
        <v>24</v>
      </c>
      <c r="J146" s="55" t="s">
        <v>23</v>
      </c>
      <c r="K146" s="55">
        <v>2</v>
      </c>
      <c r="L146" s="10"/>
      <c r="M146" s="121">
        <f>L146*K146</f>
        <v>0</v>
      </c>
    </row>
    <row r="147" spans="1:13" ht="15" customHeight="1" x14ac:dyDescent="0.25">
      <c r="A147" s="216"/>
      <c r="B147" s="162"/>
      <c r="C147" s="218"/>
      <c r="D147" s="218"/>
      <c r="E147" s="221"/>
      <c r="F147" s="221"/>
      <c r="G147" s="218"/>
      <c r="H147" s="224"/>
      <c r="I147" s="116" t="s">
        <v>266</v>
      </c>
      <c r="J147" s="55" t="s">
        <v>23</v>
      </c>
      <c r="K147" s="55">
        <v>1</v>
      </c>
      <c r="L147" s="10"/>
      <c r="M147" s="121">
        <f t="shared" ref="M147:M176" si="4">L147*K147</f>
        <v>0</v>
      </c>
    </row>
    <row r="148" spans="1:13" ht="15" customHeight="1" x14ac:dyDescent="0.25">
      <c r="A148" s="216"/>
      <c r="B148" s="162"/>
      <c r="C148" s="218"/>
      <c r="D148" s="218"/>
      <c r="E148" s="221"/>
      <c r="F148" s="221"/>
      <c r="G148" s="218"/>
      <c r="H148" s="224"/>
      <c r="I148" s="116" t="s">
        <v>267</v>
      </c>
      <c r="J148" s="45" t="s">
        <v>23</v>
      </c>
      <c r="K148" s="45">
        <v>1</v>
      </c>
      <c r="L148" s="10"/>
      <c r="M148" s="121">
        <f t="shared" si="4"/>
        <v>0</v>
      </c>
    </row>
    <row r="149" spans="1:13" x14ac:dyDescent="0.25">
      <c r="A149" s="216"/>
      <c r="B149" s="162"/>
      <c r="C149" s="218"/>
      <c r="D149" s="218"/>
      <c r="E149" s="221"/>
      <c r="F149" s="221"/>
      <c r="G149" s="218"/>
      <c r="H149" s="224"/>
      <c r="I149" s="43" t="s">
        <v>299</v>
      </c>
      <c r="J149" s="45" t="s">
        <v>16</v>
      </c>
      <c r="K149" s="45">
        <v>9</v>
      </c>
      <c r="L149" s="10"/>
      <c r="M149" s="121">
        <f t="shared" si="4"/>
        <v>0</v>
      </c>
    </row>
    <row r="150" spans="1:13" x14ac:dyDescent="0.25">
      <c r="A150" s="151"/>
      <c r="B150" s="145"/>
      <c r="C150" s="219"/>
      <c r="D150" s="219"/>
      <c r="E150" s="222"/>
      <c r="F150" s="222"/>
      <c r="G150" s="219"/>
      <c r="H150" s="225"/>
      <c r="I150" s="116" t="s">
        <v>268</v>
      </c>
      <c r="J150" s="45" t="s">
        <v>23</v>
      </c>
      <c r="K150" s="45">
        <v>1</v>
      </c>
      <c r="L150" s="10"/>
      <c r="M150" s="119">
        <f t="shared" si="4"/>
        <v>0</v>
      </c>
    </row>
    <row r="151" spans="1:13" x14ac:dyDescent="0.25">
      <c r="A151" s="150">
        <v>83</v>
      </c>
      <c r="B151" s="144" t="s">
        <v>272</v>
      </c>
      <c r="C151" s="146" t="s">
        <v>273</v>
      </c>
      <c r="D151" s="148" t="s">
        <v>274</v>
      </c>
      <c r="E151" s="148" t="s">
        <v>35</v>
      </c>
      <c r="F151" s="148" t="s">
        <v>218</v>
      </c>
      <c r="G151" s="148" t="s">
        <v>29</v>
      </c>
      <c r="H151" s="154" t="s">
        <v>275</v>
      </c>
      <c r="I151" s="109" t="s">
        <v>297</v>
      </c>
      <c r="J151" s="128" t="s">
        <v>23</v>
      </c>
      <c r="K151" s="51">
        <v>4</v>
      </c>
      <c r="L151" s="122"/>
      <c r="M151" s="119">
        <f t="shared" si="4"/>
        <v>0</v>
      </c>
    </row>
    <row r="152" spans="1:13" x14ac:dyDescent="0.25">
      <c r="A152" s="151"/>
      <c r="B152" s="145"/>
      <c r="C152" s="147"/>
      <c r="D152" s="149"/>
      <c r="E152" s="149"/>
      <c r="F152" s="149"/>
      <c r="G152" s="149"/>
      <c r="H152" s="155"/>
      <c r="I152" s="43" t="s">
        <v>24</v>
      </c>
      <c r="J152" s="138" t="s">
        <v>23</v>
      </c>
      <c r="K152" s="52">
        <v>4</v>
      </c>
      <c r="L152" s="110"/>
      <c r="M152" s="119">
        <f t="shared" si="4"/>
        <v>0</v>
      </c>
    </row>
    <row r="153" spans="1:13" x14ac:dyDescent="0.25">
      <c r="A153" s="150">
        <v>84</v>
      </c>
      <c r="B153" s="144" t="s">
        <v>272</v>
      </c>
      <c r="C153" s="146" t="s">
        <v>276</v>
      </c>
      <c r="D153" s="148" t="s">
        <v>274</v>
      </c>
      <c r="E153" s="148" t="s">
        <v>35</v>
      </c>
      <c r="F153" s="148" t="s">
        <v>218</v>
      </c>
      <c r="G153" s="148" t="s">
        <v>29</v>
      </c>
      <c r="H153" s="154" t="s">
        <v>277</v>
      </c>
      <c r="I153" s="109" t="s">
        <v>297</v>
      </c>
      <c r="J153" s="128" t="s">
        <v>23</v>
      </c>
      <c r="K153" s="51">
        <v>4</v>
      </c>
      <c r="L153" s="110"/>
      <c r="M153" s="119">
        <f t="shared" si="4"/>
        <v>0</v>
      </c>
    </row>
    <row r="154" spans="1:13" x14ac:dyDescent="0.25">
      <c r="A154" s="151"/>
      <c r="B154" s="145"/>
      <c r="C154" s="147"/>
      <c r="D154" s="149"/>
      <c r="E154" s="149"/>
      <c r="F154" s="149"/>
      <c r="G154" s="149"/>
      <c r="H154" s="155"/>
      <c r="I154" s="123" t="s">
        <v>24</v>
      </c>
      <c r="J154" s="129" t="s">
        <v>23</v>
      </c>
      <c r="K154" s="53">
        <v>4</v>
      </c>
      <c r="L154" s="110"/>
      <c r="M154" s="119">
        <f t="shared" si="4"/>
        <v>0</v>
      </c>
    </row>
    <row r="155" spans="1:13" x14ac:dyDescent="0.25">
      <c r="A155" s="150">
        <v>85</v>
      </c>
      <c r="B155" s="144" t="s">
        <v>272</v>
      </c>
      <c r="C155" s="146" t="s">
        <v>278</v>
      </c>
      <c r="D155" s="148" t="s">
        <v>274</v>
      </c>
      <c r="E155" s="148" t="s">
        <v>35</v>
      </c>
      <c r="F155" s="148" t="s">
        <v>218</v>
      </c>
      <c r="G155" s="148" t="s">
        <v>29</v>
      </c>
      <c r="H155" s="148" t="s">
        <v>279</v>
      </c>
      <c r="I155" s="109" t="s">
        <v>297</v>
      </c>
      <c r="J155" s="128" t="s">
        <v>23</v>
      </c>
      <c r="K155" s="51">
        <v>4</v>
      </c>
      <c r="L155" s="10"/>
      <c r="M155" s="119">
        <f t="shared" si="4"/>
        <v>0</v>
      </c>
    </row>
    <row r="156" spans="1:13" x14ac:dyDescent="0.25">
      <c r="A156" s="151"/>
      <c r="B156" s="145"/>
      <c r="C156" s="147"/>
      <c r="D156" s="149"/>
      <c r="E156" s="149"/>
      <c r="F156" s="149"/>
      <c r="G156" s="149"/>
      <c r="H156" s="149"/>
      <c r="I156" s="123" t="s">
        <v>24</v>
      </c>
      <c r="J156" s="129" t="s">
        <v>23</v>
      </c>
      <c r="K156" s="53">
        <v>4</v>
      </c>
      <c r="L156" s="10"/>
      <c r="M156" s="119">
        <f t="shared" si="4"/>
        <v>0</v>
      </c>
    </row>
    <row r="157" spans="1:13" x14ac:dyDescent="0.25">
      <c r="A157" s="152">
        <v>86</v>
      </c>
      <c r="B157" s="144" t="s">
        <v>272</v>
      </c>
      <c r="C157" s="146" t="s">
        <v>280</v>
      </c>
      <c r="D157" s="148" t="s">
        <v>274</v>
      </c>
      <c r="E157" s="148" t="s">
        <v>35</v>
      </c>
      <c r="F157" s="148" t="s">
        <v>218</v>
      </c>
      <c r="G157" s="148" t="s">
        <v>29</v>
      </c>
      <c r="H157" s="148" t="s">
        <v>281</v>
      </c>
      <c r="I157" s="109" t="s">
        <v>297</v>
      </c>
      <c r="J157" s="128" t="s">
        <v>23</v>
      </c>
      <c r="K157" s="51">
        <v>4</v>
      </c>
      <c r="L157" s="10"/>
      <c r="M157" s="119">
        <f t="shared" si="4"/>
        <v>0</v>
      </c>
    </row>
    <row r="158" spans="1:13" x14ac:dyDescent="0.25">
      <c r="A158" s="153"/>
      <c r="B158" s="145"/>
      <c r="C158" s="147"/>
      <c r="D158" s="149"/>
      <c r="E158" s="149"/>
      <c r="F158" s="149"/>
      <c r="G158" s="149"/>
      <c r="H158" s="149"/>
      <c r="I158" s="123" t="s">
        <v>24</v>
      </c>
      <c r="J158" s="129" t="s">
        <v>23</v>
      </c>
      <c r="K158" s="53">
        <v>4</v>
      </c>
      <c r="L158" s="10"/>
      <c r="M158" s="119">
        <f t="shared" si="4"/>
        <v>0</v>
      </c>
    </row>
    <row r="159" spans="1:13" x14ac:dyDescent="0.25">
      <c r="A159" s="152">
        <v>87</v>
      </c>
      <c r="B159" s="144" t="s">
        <v>272</v>
      </c>
      <c r="C159" s="146" t="s">
        <v>280</v>
      </c>
      <c r="D159" s="148" t="s">
        <v>274</v>
      </c>
      <c r="E159" s="148" t="s">
        <v>35</v>
      </c>
      <c r="F159" s="148" t="s">
        <v>218</v>
      </c>
      <c r="G159" s="148" t="s">
        <v>29</v>
      </c>
      <c r="H159" s="148" t="s">
        <v>282</v>
      </c>
      <c r="I159" s="109" t="s">
        <v>297</v>
      </c>
      <c r="J159" s="128" t="s">
        <v>23</v>
      </c>
      <c r="K159" s="51">
        <v>4</v>
      </c>
      <c r="L159" s="10"/>
      <c r="M159" s="119">
        <f t="shared" si="4"/>
        <v>0</v>
      </c>
    </row>
    <row r="160" spans="1:13" x14ac:dyDescent="0.25">
      <c r="A160" s="153"/>
      <c r="B160" s="145"/>
      <c r="C160" s="147"/>
      <c r="D160" s="149"/>
      <c r="E160" s="149"/>
      <c r="F160" s="149"/>
      <c r="G160" s="149"/>
      <c r="H160" s="149"/>
      <c r="I160" s="123" t="s">
        <v>24</v>
      </c>
      <c r="J160" s="129" t="s">
        <v>23</v>
      </c>
      <c r="K160" s="53">
        <v>4</v>
      </c>
      <c r="L160" s="10"/>
      <c r="M160" s="119">
        <f t="shared" si="4"/>
        <v>0</v>
      </c>
    </row>
    <row r="161" spans="1:13" x14ac:dyDescent="0.25">
      <c r="A161" s="152">
        <v>88</v>
      </c>
      <c r="B161" s="144" t="s">
        <v>272</v>
      </c>
      <c r="C161" s="146" t="s">
        <v>283</v>
      </c>
      <c r="D161" s="148" t="s">
        <v>274</v>
      </c>
      <c r="E161" s="148" t="s">
        <v>35</v>
      </c>
      <c r="F161" s="148" t="s">
        <v>218</v>
      </c>
      <c r="G161" s="148" t="s">
        <v>29</v>
      </c>
      <c r="H161" s="148" t="s">
        <v>284</v>
      </c>
      <c r="I161" s="109" t="s">
        <v>297</v>
      </c>
      <c r="J161" s="128" t="s">
        <v>23</v>
      </c>
      <c r="K161" s="51">
        <v>4</v>
      </c>
      <c r="L161" s="10"/>
      <c r="M161" s="119">
        <f t="shared" si="4"/>
        <v>0</v>
      </c>
    </row>
    <row r="162" spans="1:13" x14ac:dyDescent="0.25">
      <c r="A162" s="153"/>
      <c r="B162" s="145"/>
      <c r="C162" s="147"/>
      <c r="D162" s="149"/>
      <c r="E162" s="149"/>
      <c r="F162" s="149"/>
      <c r="G162" s="149"/>
      <c r="H162" s="149"/>
      <c r="I162" s="123" t="s">
        <v>24</v>
      </c>
      <c r="J162" s="129" t="s">
        <v>23</v>
      </c>
      <c r="K162" s="53">
        <v>4</v>
      </c>
      <c r="L162" s="10"/>
      <c r="M162" s="119">
        <f t="shared" si="4"/>
        <v>0</v>
      </c>
    </row>
    <row r="163" spans="1:13" ht="15" customHeight="1" x14ac:dyDescent="0.25">
      <c r="A163" s="152">
        <v>89</v>
      </c>
      <c r="B163" s="144" t="s">
        <v>272</v>
      </c>
      <c r="C163" s="146" t="s">
        <v>285</v>
      </c>
      <c r="D163" s="148" t="s">
        <v>274</v>
      </c>
      <c r="E163" s="148" t="s">
        <v>35</v>
      </c>
      <c r="F163" s="148" t="s">
        <v>218</v>
      </c>
      <c r="G163" s="148" t="s">
        <v>29</v>
      </c>
      <c r="H163" s="148" t="s">
        <v>286</v>
      </c>
      <c r="I163" s="109" t="s">
        <v>297</v>
      </c>
      <c r="J163" s="128" t="s">
        <v>23</v>
      </c>
      <c r="K163" s="51">
        <v>4</v>
      </c>
      <c r="L163" s="10"/>
      <c r="M163" s="119">
        <f t="shared" si="4"/>
        <v>0</v>
      </c>
    </row>
    <row r="164" spans="1:13" ht="15" customHeight="1" x14ac:dyDescent="0.25">
      <c r="A164" s="153"/>
      <c r="B164" s="145"/>
      <c r="C164" s="147"/>
      <c r="D164" s="149"/>
      <c r="E164" s="149"/>
      <c r="F164" s="149"/>
      <c r="G164" s="149"/>
      <c r="H164" s="149"/>
      <c r="I164" s="123" t="s">
        <v>24</v>
      </c>
      <c r="J164" s="129" t="s">
        <v>23</v>
      </c>
      <c r="K164" s="53">
        <v>4</v>
      </c>
      <c r="L164" s="10"/>
      <c r="M164" s="119">
        <f>L164*K164</f>
        <v>0</v>
      </c>
    </row>
    <row r="165" spans="1:13" ht="15" customHeight="1" x14ac:dyDescent="0.25">
      <c r="A165" s="152">
        <v>90</v>
      </c>
      <c r="B165" s="144" t="s">
        <v>272</v>
      </c>
      <c r="C165" s="146" t="s">
        <v>287</v>
      </c>
      <c r="D165" s="148" t="s">
        <v>274</v>
      </c>
      <c r="E165" s="148" t="s">
        <v>35</v>
      </c>
      <c r="F165" s="148" t="s">
        <v>218</v>
      </c>
      <c r="G165" s="148" t="s">
        <v>29</v>
      </c>
      <c r="H165" s="148" t="s">
        <v>288</v>
      </c>
      <c r="I165" s="109" t="s">
        <v>297</v>
      </c>
      <c r="J165" s="128" t="s">
        <v>23</v>
      </c>
      <c r="K165" s="51">
        <v>4</v>
      </c>
      <c r="L165" s="10"/>
      <c r="M165" s="119">
        <f t="shared" si="4"/>
        <v>0</v>
      </c>
    </row>
    <row r="166" spans="1:13" ht="15" customHeight="1" x14ac:dyDescent="0.25">
      <c r="A166" s="153"/>
      <c r="B166" s="145"/>
      <c r="C166" s="147"/>
      <c r="D166" s="149"/>
      <c r="E166" s="149"/>
      <c r="F166" s="149"/>
      <c r="G166" s="149"/>
      <c r="H166" s="149"/>
      <c r="I166" s="123" t="s">
        <v>24</v>
      </c>
      <c r="J166" s="129" t="s">
        <v>23</v>
      </c>
      <c r="K166" s="53">
        <v>4</v>
      </c>
      <c r="L166" s="10"/>
      <c r="M166" s="119">
        <f t="shared" si="4"/>
        <v>0</v>
      </c>
    </row>
    <row r="167" spans="1:13" x14ac:dyDescent="0.25">
      <c r="A167" s="152">
        <v>91</v>
      </c>
      <c r="B167" s="144" t="s">
        <v>272</v>
      </c>
      <c r="C167" s="146" t="s">
        <v>289</v>
      </c>
      <c r="D167" s="148" t="s">
        <v>274</v>
      </c>
      <c r="E167" s="148" t="s">
        <v>35</v>
      </c>
      <c r="F167" s="148" t="s">
        <v>218</v>
      </c>
      <c r="G167" s="148" t="s">
        <v>29</v>
      </c>
      <c r="H167" s="148" t="s">
        <v>290</v>
      </c>
      <c r="I167" s="109" t="s">
        <v>297</v>
      </c>
      <c r="J167" s="128" t="s">
        <v>23</v>
      </c>
      <c r="K167" s="51">
        <v>4</v>
      </c>
      <c r="L167" s="10"/>
      <c r="M167" s="119">
        <f t="shared" si="4"/>
        <v>0</v>
      </c>
    </row>
    <row r="168" spans="1:13" x14ac:dyDescent="0.25">
      <c r="A168" s="153"/>
      <c r="B168" s="145"/>
      <c r="C168" s="147"/>
      <c r="D168" s="149"/>
      <c r="E168" s="149"/>
      <c r="F168" s="149"/>
      <c r="G168" s="149"/>
      <c r="H168" s="149"/>
      <c r="I168" s="123" t="s">
        <v>24</v>
      </c>
      <c r="J168" s="129" t="s">
        <v>23</v>
      </c>
      <c r="K168" s="53">
        <v>4</v>
      </c>
      <c r="L168" s="10"/>
      <c r="M168" s="119">
        <f t="shared" si="4"/>
        <v>0</v>
      </c>
    </row>
    <row r="169" spans="1:13" x14ac:dyDescent="0.25">
      <c r="A169" s="152">
        <v>92</v>
      </c>
      <c r="B169" s="144" t="s">
        <v>272</v>
      </c>
      <c r="C169" s="146" t="s">
        <v>280</v>
      </c>
      <c r="D169" s="148" t="s">
        <v>274</v>
      </c>
      <c r="E169" s="148" t="s">
        <v>35</v>
      </c>
      <c r="F169" s="148" t="s">
        <v>218</v>
      </c>
      <c r="G169" s="148" t="s">
        <v>29</v>
      </c>
      <c r="H169" s="148" t="s">
        <v>291</v>
      </c>
      <c r="I169" s="109" t="s">
        <v>297</v>
      </c>
      <c r="J169" s="128" t="s">
        <v>23</v>
      </c>
      <c r="K169" s="51">
        <v>4</v>
      </c>
      <c r="L169" s="10"/>
      <c r="M169" s="119">
        <f t="shared" si="4"/>
        <v>0</v>
      </c>
    </row>
    <row r="170" spans="1:13" x14ac:dyDescent="0.25">
      <c r="A170" s="153"/>
      <c r="B170" s="145"/>
      <c r="C170" s="147"/>
      <c r="D170" s="149"/>
      <c r="E170" s="149"/>
      <c r="F170" s="149"/>
      <c r="G170" s="149"/>
      <c r="H170" s="149"/>
      <c r="I170" s="123" t="s">
        <v>24</v>
      </c>
      <c r="J170" s="129" t="s">
        <v>23</v>
      </c>
      <c r="K170" s="53">
        <v>4</v>
      </c>
      <c r="L170" s="10"/>
      <c r="M170" s="119">
        <f t="shared" si="4"/>
        <v>0</v>
      </c>
    </row>
    <row r="171" spans="1:13" x14ac:dyDescent="0.25">
      <c r="A171" s="152">
        <v>93</v>
      </c>
      <c r="B171" s="144" t="s">
        <v>272</v>
      </c>
      <c r="C171" s="146" t="s">
        <v>285</v>
      </c>
      <c r="D171" s="148" t="s">
        <v>274</v>
      </c>
      <c r="E171" s="148" t="s">
        <v>35</v>
      </c>
      <c r="F171" s="148" t="s">
        <v>218</v>
      </c>
      <c r="G171" s="148" t="s">
        <v>29</v>
      </c>
      <c r="H171" s="148" t="s">
        <v>292</v>
      </c>
      <c r="I171" s="109" t="s">
        <v>297</v>
      </c>
      <c r="J171" s="128" t="s">
        <v>23</v>
      </c>
      <c r="K171" s="51">
        <v>4</v>
      </c>
      <c r="L171" s="10"/>
      <c r="M171" s="119">
        <f t="shared" si="4"/>
        <v>0</v>
      </c>
    </row>
    <row r="172" spans="1:13" x14ac:dyDescent="0.25">
      <c r="A172" s="153"/>
      <c r="B172" s="145"/>
      <c r="C172" s="147"/>
      <c r="D172" s="149"/>
      <c r="E172" s="149"/>
      <c r="F172" s="149"/>
      <c r="G172" s="149"/>
      <c r="H172" s="149"/>
      <c r="I172" s="123" t="s">
        <v>24</v>
      </c>
      <c r="J172" s="129" t="s">
        <v>23</v>
      </c>
      <c r="K172" s="53">
        <v>4</v>
      </c>
      <c r="L172" s="10"/>
      <c r="M172" s="119">
        <f t="shared" si="4"/>
        <v>0</v>
      </c>
    </row>
    <row r="173" spans="1:13" x14ac:dyDescent="0.25">
      <c r="A173" s="152">
        <v>94</v>
      </c>
      <c r="B173" s="144" t="s">
        <v>272</v>
      </c>
      <c r="C173" s="146" t="s">
        <v>289</v>
      </c>
      <c r="D173" s="148" t="s">
        <v>274</v>
      </c>
      <c r="E173" s="148" t="s">
        <v>35</v>
      </c>
      <c r="F173" s="148" t="s">
        <v>218</v>
      </c>
      <c r="G173" s="148" t="s">
        <v>29</v>
      </c>
      <c r="H173" s="148" t="s">
        <v>293</v>
      </c>
      <c r="I173" s="109" t="s">
        <v>297</v>
      </c>
      <c r="J173" s="128" t="s">
        <v>23</v>
      </c>
      <c r="K173" s="51">
        <v>4</v>
      </c>
      <c r="L173" s="10"/>
      <c r="M173" s="119">
        <f t="shared" si="4"/>
        <v>0</v>
      </c>
    </row>
    <row r="174" spans="1:13" x14ac:dyDescent="0.25">
      <c r="A174" s="153"/>
      <c r="B174" s="145"/>
      <c r="C174" s="147"/>
      <c r="D174" s="149"/>
      <c r="E174" s="149"/>
      <c r="F174" s="149"/>
      <c r="G174" s="149"/>
      <c r="H174" s="149"/>
      <c r="I174" s="123" t="s">
        <v>24</v>
      </c>
      <c r="J174" s="129" t="s">
        <v>23</v>
      </c>
      <c r="K174" s="53">
        <v>4</v>
      </c>
      <c r="L174" s="10"/>
      <c r="M174" s="119">
        <f t="shared" si="4"/>
        <v>0</v>
      </c>
    </row>
    <row r="175" spans="1:13" x14ac:dyDescent="0.25">
      <c r="A175" s="152">
        <v>95</v>
      </c>
      <c r="B175" s="144" t="s">
        <v>272</v>
      </c>
      <c r="C175" s="146" t="s">
        <v>294</v>
      </c>
      <c r="D175" s="148" t="s">
        <v>274</v>
      </c>
      <c r="E175" s="148" t="s">
        <v>35</v>
      </c>
      <c r="F175" s="148" t="s">
        <v>218</v>
      </c>
      <c r="G175" s="148" t="s">
        <v>29</v>
      </c>
      <c r="H175" s="148" t="s">
        <v>295</v>
      </c>
      <c r="I175" s="109" t="s">
        <v>297</v>
      </c>
      <c r="J175" s="128" t="s">
        <v>23</v>
      </c>
      <c r="K175" s="51">
        <v>4</v>
      </c>
      <c r="L175" s="10"/>
      <c r="M175" s="119">
        <f t="shared" si="4"/>
        <v>0</v>
      </c>
    </row>
    <row r="176" spans="1:13" x14ac:dyDescent="0.25">
      <c r="A176" s="153"/>
      <c r="B176" s="145"/>
      <c r="C176" s="147"/>
      <c r="D176" s="149"/>
      <c r="E176" s="149"/>
      <c r="F176" s="149"/>
      <c r="G176" s="149"/>
      <c r="H176" s="149"/>
      <c r="I176" s="123" t="s">
        <v>24</v>
      </c>
      <c r="J176" s="129" t="s">
        <v>23</v>
      </c>
      <c r="K176" s="53">
        <v>4</v>
      </c>
      <c r="L176" s="10"/>
      <c r="M176" s="119">
        <f t="shared" si="4"/>
        <v>0</v>
      </c>
    </row>
    <row r="177" spans="1:14" ht="15.75" thickBot="1" x14ac:dyDescent="0.3">
      <c r="A177" s="188" t="s">
        <v>174</v>
      </c>
      <c r="B177" s="189"/>
      <c r="C177" s="189"/>
      <c r="D177" s="189"/>
      <c r="E177" s="189"/>
      <c r="F177" s="189"/>
      <c r="G177" s="189"/>
      <c r="H177" s="189"/>
      <c r="I177" s="189"/>
      <c r="J177" s="189"/>
      <c r="K177" s="189"/>
      <c r="L177" s="190"/>
      <c r="M177" s="97">
        <f>SUM(M5:M176)</f>
        <v>0</v>
      </c>
    </row>
    <row r="178" spans="1:14" ht="15" customHeight="1" thickBot="1" x14ac:dyDescent="0.3">
      <c r="A178" s="191" t="s">
        <v>296</v>
      </c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3"/>
      <c r="M178" s="12">
        <f>0.23*M177</f>
        <v>0</v>
      </c>
    </row>
    <row r="179" spans="1:14" ht="15" customHeight="1" thickBot="1" x14ac:dyDescent="0.3">
      <c r="A179" s="194" t="s">
        <v>189</v>
      </c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6"/>
      <c r="M179" s="13">
        <f>SUM(M177:M178)</f>
        <v>0</v>
      </c>
      <c r="N179" s="239"/>
    </row>
    <row r="180" spans="1:14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4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4" ht="15.75" customHeight="1" x14ac:dyDescent="0.25">
      <c r="A182" s="14"/>
      <c r="B182" s="72" t="s">
        <v>202</v>
      </c>
      <c r="C182" s="72"/>
      <c r="D182" s="73"/>
      <c r="E182" s="72"/>
      <c r="F182" s="74"/>
      <c r="G182" s="75"/>
      <c r="H182" s="72"/>
      <c r="I182" s="72"/>
      <c r="J182" s="76"/>
      <c r="K182" s="4"/>
      <c r="L182" s="4"/>
      <c r="M182" s="4"/>
    </row>
    <row r="183" spans="1:14" ht="15.75" customHeight="1" x14ac:dyDescent="0.25">
      <c r="A183" s="14"/>
      <c r="B183" s="197" t="s">
        <v>203</v>
      </c>
      <c r="C183" s="197"/>
      <c r="D183" s="197"/>
      <c r="E183" s="197"/>
      <c r="F183" s="197"/>
      <c r="G183" s="197"/>
      <c r="H183" s="197"/>
      <c r="I183" s="197"/>
      <c r="J183" s="76"/>
      <c r="K183" s="4"/>
      <c r="L183" s="4"/>
      <c r="M183" s="4"/>
    </row>
    <row r="184" spans="1:14" ht="15.75" customHeight="1" x14ac:dyDescent="0.25">
      <c r="A184" s="14"/>
      <c r="B184" s="197" t="s">
        <v>205</v>
      </c>
      <c r="C184" s="197"/>
      <c r="D184" s="197"/>
      <c r="E184" s="197"/>
      <c r="F184" s="197"/>
      <c r="G184" s="197"/>
      <c r="H184" s="197"/>
      <c r="I184" s="197"/>
      <c r="J184" s="76"/>
      <c r="K184" s="4"/>
      <c r="L184" s="4"/>
      <c r="M184" s="4"/>
    </row>
    <row r="185" spans="1:14" ht="15.75" customHeight="1" x14ac:dyDescent="0.25">
      <c r="A185" s="14"/>
      <c r="B185" s="4" t="s">
        <v>209</v>
      </c>
      <c r="C185" s="72"/>
      <c r="D185" s="73"/>
      <c r="E185" s="72"/>
      <c r="F185" s="74"/>
      <c r="G185" s="75"/>
      <c r="H185" s="72"/>
      <c r="I185" s="72"/>
      <c r="J185" s="76"/>
      <c r="K185" s="4"/>
      <c r="L185" s="4"/>
      <c r="M185" s="4"/>
    </row>
    <row r="186" spans="1:14" ht="15.75" customHeight="1" x14ac:dyDescent="0.25">
      <c r="A186" s="14"/>
      <c r="B186" s="4" t="s">
        <v>206</v>
      </c>
      <c r="C186" s="5"/>
      <c r="D186" s="5"/>
      <c r="E186" s="5"/>
      <c r="F186" s="5"/>
      <c r="G186" s="5"/>
      <c r="H186" s="5"/>
      <c r="I186" s="5"/>
      <c r="J186" s="76"/>
      <c r="K186" s="4"/>
      <c r="L186" s="4"/>
      <c r="M186" s="4"/>
    </row>
    <row r="187" spans="1:14" ht="15.75" customHeight="1" x14ac:dyDescent="0.25">
      <c r="A187" s="14"/>
      <c r="B187" s="4" t="s">
        <v>207</v>
      </c>
      <c r="C187" s="5"/>
      <c r="D187" s="5"/>
      <c r="E187" s="5"/>
      <c r="F187" s="5"/>
      <c r="G187" s="5"/>
      <c r="H187" s="5"/>
      <c r="I187" s="5"/>
      <c r="J187" s="76"/>
      <c r="K187" s="4"/>
      <c r="L187" s="4"/>
      <c r="M187" s="4"/>
    </row>
    <row r="188" spans="1:14" ht="15.75" customHeight="1" x14ac:dyDescent="0.25">
      <c r="A188" s="14"/>
      <c r="B188" s="4" t="s">
        <v>208</v>
      </c>
      <c r="C188" s="5"/>
      <c r="D188" s="5"/>
      <c r="E188" s="5"/>
      <c r="F188" s="5"/>
      <c r="G188" s="5"/>
      <c r="H188" s="5"/>
      <c r="I188" s="5"/>
      <c r="J188" s="76"/>
      <c r="K188" s="4"/>
      <c r="L188" s="4"/>
      <c r="M188" s="4"/>
    </row>
    <row r="189" spans="1:14" ht="15.75" customHeight="1" x14ac:dyDescent="0.25">
      <c r="A189" s="14"/>
      <c r="B189" s="4"/>
      <c r="C189" s="5"/>
      <c r="D189" s="5"/>
      <c r="E189" s="5"/>
      <c r="F189" s="5"/>
      <c r="G189" s="5"/>
      <c r="H189" s="5"/>
      <c r="I189" s="5"/>
      <c r="J189" s="4"/>
      <c r="K189" s="4"/>
      <c r="L189" s="4"/>
      <c r="M189" s="4"/>
    </row>
    <row r="190" spans="1:14" ht="15.75" customHeight="1" x14ac:dyDescent="0.25">
      <c r="A190" s="14"/>
      <c r="B190" s="4"/>
      <c r="C190" s="5"/>
      <c r="D190" s="5"/>
      <c r="E190" s="5"/>
      <c r="F190" s="5"/>
      <c r="G190" s="5"/>
      <c r="H190" s="5"/>
      <c r="I190" s="5"/>
      <c r="J190" s="4"/>
      <c r="K190" s="4"/>
      <c r="L190" s="4"/>
      <c r="M190" s="4"/>
    </row>
    <row r="191" spans="1:14" ht="15.75" customHeight="1" x14ac:dyDescent="0.25">
      <c r="A191" s="15"/>
      <c r="B191" s="16"/>
      <c r="C191" s="16"/>
      <c r="D191" s="17"/>
      <c r="E191" s="16"/>
      <c r="F191" s="18"/>
      <c r="G191" s="240"/>
      <c r="H191" s="16" t="s">
        <v>192</v>
      </c>
      <c r="I191" s="19"/>
      <c r="J191" s="4"/>
      <c r="K191" s="4"/>
      <c r="L191" s="4"/>
      <c r="M191" s="4"/>
    </row>
    <row r="192" spans="1:14" ht="15.75" customHeight="1" x14ac:dyDescent="0.25">
      <c r="A192" s="185" t="s">
        <v>190</v>
      </c>
      <c r="B192" s="185"/>
      <c r="C192" s="185"/>
      <c r="D192" s="185"/>
      <c r="E192" s="16"/>
      <c r="F192" s="186" t="s">
        <v>191</v>
      </c>
      <c r="G192" s="186"/>
      <c r="H192" s="186"/>
      <c r="I192" s="186"/>
      <c r="J192" s="4"/>
      <c r="K192" s="4"/>
      <c r="L192" s="4"/>
      <c r="M192" s="4"/>
    </row>
    <row r="193" spans="1:9" ht="15.75" x14ac:dyDescent="0.25">
      <c r="A193" s="232"/>
      <c r="B193" s="72"/>
      <c r="C193" s="72"/>
      <c r="D193" s="73"/>
      <c r="E193" s="72"/>
      <c r="F193" s="74"/>
      <c r="G193" s="75"/>
      <c r="H193" s="72"/>
      <c r="I193" s="72"/>
    </row>
  </sheetData>
  <sheetProtection algorithmName="SHA-512" hashValue="eiYE1DK97k0eAS2BP7h6Etr7n75rX3jqdFpxIV0R6TPkDjyqy0c4y2vm2B53ZornHANdHMdAWyLe9YhACPeCAA==" saltValue="wBKcfZw60X3A7ysevCToDg==" spinCount="100000" sheet="1" objects="1" scenarios="1"/>
  <mergeCells count="427">
    <mergeCell ref="A145:A150"/>
    <mergeCell ref="B145:B150"/>
    <mergeCell ref="C145:C150"/>
    <mergeCell ref="D145:D150"/>
    <mergeCell ref="E145:E150"/>
    <mergeCell ref="F145:F150"/>
    <mergeCell ref="G145:G150"/>
    <mergeCell ref="H145:H150"/>
    <mergeCell ref="A131:A132"/>
    <mergeCell ref="B131:B132"/>
    <mergeCell ref="C131:C132"/>
    <mergeCell ref="D131:D132"/>
    <mergeCell ref="E131:E132"/>
    <mergeCell ref="F131:F132"/>
    <mergeCell ref="G131:G132"/>
    <mergeCell ref="H131:H132"/>
    <mergeCell ref="A133:A134"/>
    <mergeCell ref="B133:B134"/>
    <mergeCell ref="C133:C134"/>
    <mergeCell ref="D133:D134"/>
    <mergeCell ref="E133:E134"/>
    <mergeCell ref="F133:F134"/>
    <mergeCell ref="G133:G134"/>
    <mergeCell ref="H133:H134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A125:A126"/>
    <mergeCell ref="B125:B126"/>
    <mergeCell ref="C125:C126"/>
    <mergeCell ref="D125:D126"/>
    <mergeCell ref="E125:E126"/>
    <mergeCell ref="F125:F126"/>
    <mergeCell ref="G125:G126"/>
    <mergeCell ref="H125:H126"/>
    <mergeCell ref="A1:C1"/>
    <mergeCell ref="A192:D192"/>
    <mergeCell ref="F192:I192"/>
    <mergeCell ref="A2:M2"/>
    <mergeCell ref="A177:L177"/>
    <mergeCell ref="A178:L178"/>
    <mergeCell ref="A179:L179"/>
    <mergeCell ref="B183:I183"/>
    <mergeCell ref="B184:I184"/>
    <mergeCell ref="A3:M3"/>
    <mergeCell ref="B7:B8"/>
    <mergeCell ref="C7:C8"/>
    <mergeCell ref="D7:D8"/>
    <mergeCell ref="E7:E8"/>
    <mergeCell ref="F7:F8"/>
    <mergeCell ref="G7:G8"/>
    <mergeCell ref="H7:H8"/>
    <mergeCell ref="F11:F14"/>
    <mergeCell ref="G11:G14"/>
    <mergeCell ref="H11:H14"/>
    <mergeCell ref="B16:B17"/>
    <mergeCell ref="C16:C17"/>
    <mergeCell ref="D16:D17"/>
    <mergeCell ref="E16:E17"/>
    <mergeCell ref="F16:F17"/>
    <mergeCell ref="G16:G17"/>
    <mergeCell ref="H16:H17"/>
    <mergeCell ref="C11:C14"/>
    <mergeCell ref="D11:D14"/>
    <mergeCell ref="E11:E14"/>
    <mergeCell ref="C19:C20"/>
    <mergeCell ref="B19:B20"/>
    <mergeCell ref="H19:H20"/>
    <mergeCell ref="G19:G20"/>
    <mergeCell ref="F19:F20"/>
    <mergeCell ref="E19:E20"/>
    <mergeCell ref="D19:D20"/>
    <mergeCell ref="D21:D25"/>
    <mergeCell ref="E21:E25"/>
    <mergeCell ref="F21:F25"/>
    <mergeCell ref="G21:G25"/>
    <mergeCell ref="H21:H25"/>
    <mergeCell ref="B21:B25"/>
    <mergeCell ref="C21:C25"/>
    <mergeCell ref="A26:A27"/>
    <mergeCell ref="B26:B27"/>
    <mergeCell ref="C26:C27"/>
    <mergeCell ref="A7:A8"/>
    <mergeCell ref="A11:A14"/>
    <mergeCell ref="A16:A17"/>
    <mergeCell ref="A19:A20"/>
    <mergeCell ref="A56:A57"/>
    <mergeCell ref="A58:A60"/>
    <mergeCell ref="A61:A62"/>
    <mergeCell ref="A39:A40"/>
    <mergeCell ref="A41:A42"/>
    <mergeCell ref="A43:A44"/>
    <mergeCell ref="A45:A47"/>
    <mergeCell ref="A48:A50"/>
    <mergeCell ref="A28:A30"/>
    <mergeCell ref="A31:A35"/>
    <mergeCell ref="A37:A38"/>
    <mergeCell ref="A21:A25"/>
    <mergeCell ref="A101:A103"/>
    <mergeCell ref="A104:A105"/>
    <mergeCell ref="A106:A109"/>
    <mergeCell ref="A110:A112"/>
    <mergeCell ref="B11:B14"/>
    <mergeCell ref="B45:B47"/>
    <mergeCell ref="B48:B50"/>
    <mergeCell ref="B51:B52"/>
    <mergeCell ref="B56:B57"/>
    <mergeCell ref="B53:B55"/>
    <mergeCell ref="B58:B60"/>
    <mergeCell ref="B95:B96"/>
    <mergeCell ref="B104:B105"/>
    <mergeCell ref="A86:A88"/>
    <mergeCell ref="A89:A90"/>
    <mergeCell ref="A91:A92"/>
    <mergeCell ref="A95:A96"/>
    <mergeCell ref="A98:A100"/>
    <mergeCell ref="A63:A64"/>
    <mergeCell ref="A65:A66"/>
    <mergeCell ref="A80:A81"/>
    <mergeCell ref="A82:A85"/>
    <mergeCell ref="A51:A52"/>
    <mergeCell ref="A53:A55"/>
    <mergeCell ref="D28:D30"/>
    <mergeCell ref="C28:C30"/>
    <mergeCell ref="B28:B30"/>
    <mergeCell ref="H26:H27"/>
    <mergeCell ref="H28:H30"/>
    <mergeCell ref="G28:G30"/>
    <mergeCell ref="F28:F30"/>
    <mergeCell ref="E28:E30"/>
    <mergeCell ref="D26:D27"/>
    <mergeCell ref="E26:E27"/>
    <mergeCell ref="F26:F27"/>
    <mergeCell ref="G26:G27"/>
    <mergeCell ref="C31:C35"/>
    <mergeCell ref="B31:B35"/>
    <mergeCell ref="H31:H35"/>
    <mergeCell ref="G31:G35"/>
    <mergeCell ref="F31:F35"/>
    <mergeCell ref="E31:E35"/>
    <mergeCell ref="D31:D35"/>
    <mergeCell ref="C37:C38"/>
    <mergeCell ref="B37:B38"/>
    <mergeCell ref="H39:H40"/>
    <mergeCell ref="G39:G40"/>
    <mergeCell ref="F39:F40"/>
    <mergeCell ref="E39:E40"/>
    <mergeCell ref="D39:D40"/>
    <mergeCell ref="C39:C40"/>
    <mergeCell ref="B39:B40"/>
    <mergeCell ref="H37:H38"/>
    <mergeCell ref="G37:G38"/>
    <mergeCell ref="F37:F38"/>
    <mergeCell ref="E37:E38"/>
    <mergeCell ref="D37:D38"/>
    <mergeCell ref="C41:C42"/>
    <mergeCell ref="B41:B42"/>
    <mergeCell ref="H43:H44"/>
    <mergeCell ref="E43:E44"/>
    <mergeCell ref="C43:C44"/>
    <mergeCell ref="B43:B44"/>
    <mergeCell ref="H41:H42"/>
    <mergeCell ref="G41:G42"/>
    <mergeCell ref="F41:F42"/>
    <mergeCell ref="E41:E42"/>
    <mergeCell ref="D41:D42"/>
    <mergeCell ref="G43:G44"/>
    <mergeCell ref="H65:H66"/>
    <mergeCell ref="G65:G66"/>
    <mergeCell ref="G63:G64"/>
    <mergeCell ref="G61:G62"/>
    <mergeCell ref="G58:G60"/>
    <mergeCell ref="H45:H47"/>
    <mergeCell ref="H48:H50"/>
    <mergeCell ref="H51:H52"/>
    <mergeCell ref="H53:H55"/>
    <mergeCell ref="H56:H57"/>
    <mergeCell ref="G56:G57"/>
    <mergeCell ref="G51:G52"/>
    <mergeCell ref="G45:G47"/>
    <mergeCell ref="G48:G50"/>
    <mergeCell ref="G53:G55"/>
    <mergeCell ref="H58:H60"/>
    <mergeCell ref="H61:H62"/>
    <mergeCell ref="H63:H64"/>
    <mergeCell ref="F65:F66"/>
    <mergeCell ref="F43:F44"/>
    <mergeCell ref="F56:F57"/>
    <mergeCell ref="F51:F52"/>
    <mergeCell ref="F61:F62"/>
    <mergeCell ref="F63:F64"/>
    <mergeCell ref="F58:F60"/>
    <mergeCell ref="F53:F55"/>
    <mergeCell ref="F45:F47"/>
    <mergeCell ref="F48:F50"/>
    <mergeCell ref="E61:E62"/>
    <mergeCell ref="E63:E64"/>
    <mergeCell ref="E65:E66"/>
    <mergeCell ref="D43:D44"/>
    <mergeCell ref="D45:D47"/>
    <mergeCell ref="D48:D50"/>
    <mergeCell ref="D51:D52"/>
    <mergeCell ref="D56:D57"/>
    <mergeCell ref="D61:D62"/>
    <mergeCell ref="D63:D64"/>
    <mergeCell ref="D53:D55"/>
    <mergeCell ref="D58:D60"/>
    <mergeCell ref="D65:D66"/>
    <mergeCell ref="E45:E47"/>
    <mergeCell ref="E48:E50"/>
    <mergeCell ref="E53:E55"/>
    <mergeCell ref="E58:E60"/>
    <mergeCell ref="E51:E52"/>
    <mergeCell ref="E56:E57"/>
    <mergeCell ref="B65:B66"/>
    <mergeCell ref="B63:B64"/>
    <mergeCell ref="B61:B62"/>
    <mergeCell ref="C63:C64"/>
    <mergeCell ref="C53:C55"/>
    <mergeCell ref="C58:C60"/>
    <mergeCell ref="C65:C66"/>
    <mergeCell ref="C45:C47"/>
    <mergeCell ref="C48:C50"/>
    <mergeCell ref="C51:C52"/>
    <mergeCell ref="C56:C57"/>
    <mergeCell ref="C61:C62"/>
    <mergeCell ref="C80:C81"/>
    <mergeCell ref="B80:B81"/>
    <mergeCell ref="B82:B85"/>
    <mergeCell ref="C82:C85"/>
    <mergeCell ref="H80:H81"/>
    <mergeCell ref="G80:G81"/>
    <mergeCell ref="F80:F81"/>
    <mergeCell ref="E80:E81"/>
    <mergeCell ref="D80:D81"/>
    <mergeCell ref="H86:H88"/>
    <mergeCell ref="H89:H90"/>
    <mergeCell ref="H91:H92"/>
    <mergeCell ref="G86:G88"/>
    <mergeCell ref="H95:H96"/>
    <mergeCell ref="G95:G96"/>
    <mergeCell ref="G89:G90"/>
    <mergeCell ref="G91:G92"/>
    <mergeCell ref="D82:D85"/>
    <mergeCell ref="H82:H85"/>
    <mergeCell ref="G82:G85"/>
    <mergeCell ref="F82:F85"/>
    <mergeCell ref="E82:E85"/>
    <mergeCell ref="D95:D96"/>
    <mergeCell ref="E95:E96"/>
    <mergeCell ref="F95:F96"/>
    <mergeCell ref="B86:B88"/>
    <mergeCell ref="B89:B90"/>
    <mergeCell ref="B91:B92"/>
    <mergeCell ref="F91:F92"/>
    <mergeCell ref="E86:E88"/>
    <mergeCell ref="D86:D88"/>
    <mergeCell ref="C86:C88"/>
    <mergeCell ref="F86:F88"/>
    <mergeCell ref="F89:F90"/>
    <mergeCell ref="E89:E90"/>
    <mergeCell ref="E91:E92"/>
    <mergeCell ref="C89:C90"/>
    <mergeCell ref="D89:D90"/>
    <mergeCell ref="D91:D92"/>
    <mergeCell ref="C91:C92"/>
    <mergeCell ref="G98:G100"/>
    <mergeCell ref="H98:H100"/>
    <mergeCell ref="B101:B103"/>
    <mergeCell ref="C101:C103"/>
    <mergeCell ref="D101:D103"/>
    <mergeCell ref="E101:E103"/>
    <mergeCell ref="F101:F103"/>
    <mergeCell ref="E98:E100"/>
    <mergeCell ref="F98:F100"/>
    <mergeCell ref="D98:D100"/>
    <mergeCell ref="B98:B100"/>
    <mergeCell ref="C98:C100"/>
    <mergeCell ref="K1:M1"/>
    <mergeCell ref="D110:D112"/>
    <mergeCell ref="E110:E112"/>
    <mergeCell ref="G110:G112"/>
    <mergeCell ref="H110:H112"/>
    <mergeCell ref="F110:F112"/>
    <mergeCell ref="C106:C109"/>
    <mergeCell ref="B106:B109"/>
    <mergeCell ref="B110:B112"/>
    <mergeCell ref="C110:C112"/>
    <mergeCell ref="H106:H109"/>
    <mergeCell ref="G106:G109"/>
    <mergeCell ref="F106:F109"/>
    <mergeCell ref="E106:E109"/>
    <mergeCell ref="D106:D109"/>
    <mergeCell ref="E104:E105"/>
    <mergeCell ref="D104:D105"/>
    <mergeCell ref="C104:C105"/>
    <mergeCell ref="G101:G103"/>
    <mergeCell ref="H101:H103"/>
    <mergeCell ref="H104:H105"/>
    <mergeCell ref="G104:G105"/>
    <mergeCell ref="F104:F105"/>
    <mergeCell ref="C95:C96"/>
    <mergeCell ref="B151:B152"/>
    <mergeCell ref="C151:C152"/>
    <mergeCell ref="D151:D152"/>
    <mergeCell ref="E151:E152"/>
    <mergeCell ref="F151:F152"/>
    <mergeCell ref="G151:G152"/>
    <mergeCell ref="H151:H152"/>
    <mergeCell ref="B153:B154"/>
    <mergeCell ref="C153:C154"/>
    <mergeCell ref="D153:D154"/>
    <mergeCell ref="E153:E154"/>
    <mergeCell ref="F153:F154"/>
    <mergeCell ref="G153:G154"/>
    <mergeCell ref="H153:H154"/>
    <mergeCell ref="B155:B156"/>
    <mergeCell ref="C155:C156"/>
    <mergeCell ref="D155:D156"/>
    <mergeCell ref="E155:E156"/>
    <mergeCell ref="F155:F156"/>
    <mergeCell ref="G155:G156"/>
    <mergeCell ref="H155:H156"/>
    <mergeCell ref="B157:B158"/>
    <mergeCell ref="C157:C158"/>
    <mergeCell ref="D157:D158"/>
    <mergeCell ref="E157:E158"/>
    <mergeCell ref="F157:F158"/>
    <mergeCell ref="G157:G158"/>
    <mergeCell ref="H157:H158"/>
    <mergeCell ref="B159:B160"/>
    <mergeCell ref="C159:C160"/>
    <mergeCell ref="D159:D160"/>
    <mergeCell ref="E159:E160"/>
    <mergeCell ref="F159:F160"/>
    <mergeCell ref="G159:G160"/>
    <mergeCell ref="H159:H160"/>
    <mergeCell ref="B161:B162"/>
    <mergeCell ref="C161:C162"/>
    <mergeCell ref="D161:D162"/>
    <mergeCell ref="E161:E162"/>
    <mergeCell ref="F161:F162"/>
    <mergeCell ref="G161:G162"/>
    <mergeCell ref="H161:H162"/>
    <mergeCell ref="B163:B164"/>
    <mergeCell ref="C163:C164"/>
    <mergeCell ref="D163:D164"/>
    <mergeCell ref="E163:E164"/>
    <mergeCell ref="F163:F164"/>
    <mergeCell ref="G163:G164"/>
    <mergeCell ref="H163:H164"/>
    <mergeCell ref="B165:B166"/>
    <mergeCell ref="C165:C166"/>
    <mergeCell ref="D165:D166"/>
    <mergeCell ref="E165:E166"/>
    <mergeCell ref="F165:F166"/>
    <mergeCell ref="G165:G166"/>
    <mergeCell ref="H165:H166"/>
    <mergeCell ref="B167:B168"/>
    <mergeCell ref="C167:C168"/>
    <mergeCell ref="D167:D168"/>
    <mergeCell ref="E167:E168"/>
    <mergeCell ref="F167:F168"/>
    <mergeCell ref="G167:G168"/>
    <mergeCell ref="H167:H168"/>
    <mergeCell ref="B169:B170"/>
    <mergeCell ref="C169:C170"/>
    <mergeCell ref="D169:D170"/>
    <mergeCell ref="E169:E170"/>
    <mergeCell ref="F169:F170"/>
    <mergeCell ref="G169:G170"/>
    <mergeCell ref="H169:H170"/>
    <mergeCell ref="F171:F172"/>
    <mergeCell ref="G171:G172"/>
    <mergeCell ref="H171:H172"/>
    <mergeCell ref="B173:B174"/>
    <mergeCell ref="C173:C174"/>
    <mergeCell ref="D173:D174"/>
    <mergeCell ref="E173:E174"/>
    <mergeCell ref="F173:F174"/>
    <mergeCell ref="G173:G174"/>
    <mergeCell ref="H173:H174"/>
    <mergeCell ref="B175:B176"/>
    <mergeCell ref="C175:C176"/>
    <mergeCell ref="D175:D176"/>
    <mergeCell ref="E175:E176"/>
    <mergeCell ref="F175:F176"/>
    <mergeCell ref="G175:G176"/>
    <mergeCell ref="H175:H176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B171:B172"/>
    <mergeCell ref="C171:C172"/>
    <mergeCell ref="D171:D172"/>
    <mergeCell ref="E171:E172"/>
  </mergeCells>
  <pageMargins left="0.7" right="0.7" top="0.75" bottom="0.75" header="0.3" footer="0.3"/>
  <pageSetup paperSize="9" scale="2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workbookViewId="0">
      <selection activeCell="C26" sqref="C26"/>
    </sheetView>
  </sheetViews>
  <sheetFormatPr defaultRowHeight="15" x14ac:dyDescent="0.25"/>
  <cols>
    <col min="1" max="1" width="60.140625" style="1" customWidth="1"/>
    <col min="2" max="2" width="23.5703125" style="1" customWidth="1"/>
    <col min="3" max="3" width="18" style="1" customWidth="1"/>
    <col min="4" max="4" width="19" style="1" customWidth="1"/>
    <col min="5" max="16384" width="9.140625" style="1"/>
  </cols>
  <sheetData>
    <row r="1" spans="1:4" ht="24" customHeight="1" x14ac:dyDescent="0.25">
      <c r="A1" s="4"/>
      <c r="B1" s="233" t="s">
        <v>200</v>
      </c>
      <c r="C1" s="233"/>
      <c r="D1" s="233"/>
    </row>
    <row r="2" spans="1:4" ht="18.75" customHeight="1" x14ac:dyDescent="0.25">
      <c r="A2" s="4"/>
      <c r="B2" s="4"/>
      <c r="C2" s="4"/>
      <c r="D2" s="4"/>
    </row>
    <row r="3" spans="1:4" ht="18.75" customHeight="1" x14ac:dyDescent="0.25">
      <c r="A3" s="229" t="s">
        <v>175</v>
      </c>
      <c r="B3" s="229"/>
      <c r="C3" s="229"/>
      <c r="D3" s="229"/>
    </row>
    <row r="4" spans="1:4" ht="18.75" customHeight="1" x14ac:dyDescent="0.25">
      <c r="A4" s="4"/>
      <c r="B4" s="78"/>
      <c r="C4" s="4"/>
      <c r="D4" s="4"/>
    </row>
    <row r="5" spans="1:4" ht="15.75" thickBot="1" x14ac:dyDescent="0.3">
      <c r="A5" s="7"/>
      <c r="B5" s="7"/>
      <c r="C5" s="7"/>
      <c r="D5" s="7"/>
    </row>
    <row r="6" spans="1:4" ht="15.75" thickBot="1" x14ac:dyDescent="0.3">
      <c r="A6" s="80"/>
      <c r="B6" s="81" t="s">
        <v>176</v>
      </c>
      <c r="C6" s="81" t="s">
        <v>177</v>
      </c>
      <c r="D6" s="82" t="s">
        <v>178</v>
      </c>
    </row>
    <row r="7" spans="1:4" ht="31.5" customHeight="1" thickBot="1" x14ac:dyDescent="0.3">
      <c r="A7" s="83" t="s">
        <v>186</v>
      </c>
      <c r="B7" s="84">
        <f>'Príloha č. 1 k časti B.2 '!M177</f>
        <v>0</v>
      </c>
      <c r="C7" s="84">
        <f>B7*0.23</f>
        <v>0</v>
      </c>
      <c r="D7" s="85">
        <f>C7+B7</f>
        <v>0</v>
      </c>
    </row>
    <row r="8" spans="1:4" ht="31.5" customHeight="1" x14ac:dyDescent="0.25">
      <c r="A8" s="4"/>
      <c r="B8" s="4"/>
      <c r="C8" s="4"/>
      <c r="D8" s="4"/>
    </row>
    <row r="9" spans="1:4" ht="15" customHeight="1" x14ac:dyDescent="0.25">
      <c r="A9" s="230" t="s">
        <v>204</v>
      </c>
      <c r="B9" s="230"/>
      <c r="C9" s="230"/>
      <c r="D9" s="230"/>
    </row>
    <row r="10" spans="1:4" x14ac:dyDescent="0.25">
      <c r="A10" s="230"/>
      <c r="B10" s="230"/>
      <c r="C10" s="230"/>
      <c r="D10" s="230"/>
    </row>
    <row r="11" spans="1:4" x14ac:dyDescent="0.25">
      <c r="A11" s="143"/>
      <c r="B11" s="143"/>
      <c r="C11" s="143"/>
      <c r="D11" s="143"/>
    </row>
    <row r="12" spans="1:4" x14ac:dyDescent="0.25">
      <c r="A12" s="231" t="s">
        <v>179</v>
      </c>
      <c r="B12" s="231"/>
      <c r="C12" s="234" t="s">
        <v>180</v>
      </c>
      <c r="D12" s="4"/>
    </row>
    <row r="13" spans="1:4" x14ac:dyDescent="0.25">
      <c r="A13" s="2"/>
      <c r="B13" s="4"/>
      <c r="C13" s="4"/>
      <c r="D13" s="4"/>
    </row>
    <row r="14" spans="1:4" x14ac:dyDescent="0.25">
      <c r="A14" s="79"/>
      <c r="B14" s="4"/>
      <c r="C14" s="4"/>
      <c r="D14" s="4"/>
    </row>
    <row r="15" spans="1:4" x14ac:dyDescent="0.25">
      <c r="A15" s="3"/>
      <c r="B15" s="4"/>
      <c r="C15" s="4"/>
      <c r="D15" s="4"/>
    </row>
    <row r="16" spans="1:4" x14ac:dyDescent="0.25">
      <c r="A16" s="4"/>
      <c r="B16" s="4"/>
      <c r="C16" s="4"/>
      <c r="D16" s="4"/>
    </row>
    <row r="17" spans="1:4" x14ac:dyDescent="0.25">
      <c r="A17" s="77"/>
      <c r="B17" s="77"/>
      <c r="C17" s="77"/>
      <c r="D17" s="77"/>
    </row>
    <row r="18" spans="1:4" x14ac:dyDescent="0.25">
      <c r="A18" s="77"/>
      <c r="B18" s="77"/>
      <c r="C18" s="235" t="s">
        <v>184</v>
      </c>
      <c r="D18" s="77"/>
    </row>
    <row r="19" spans="1:4" x14ac:dyDescent="0.25">
      <c r="A19" s="235" t="s">
        <v>181</v>
      </c>
      <c r="B19" s="77"/>
      <c r="C19" s="235" t="s">
        <v>182</v>
      </c>
      <c r="D19" s="77"/>
    </row>
    <row r="20" spans="1:4" x14ac:dyDescent="0.25">
      <c r="A20" s="235"/>
      <c r="B20" s="77"/>
      <c r="C20" s="235"/>
      <c r="D20" s="77"/>
    </row>
    <row r="21" spans="1:4" x14ac:dyDescent="0.25">
      <c r="A21" s="2"/>
      <c r="B21" s="4"/>
      <c r="C21" s="2"/>
      <c r="D21" s="4"/>
    </row>
    <row r="22" spans="1:4" x14ac:dyDescent="0.25">
      <c r="A22" s="2"/>
      <c r="B22" s="4"/>
      <c r="C22" s="2"/>
      <c r="D22" s="4"/>
    </row>
    <row r="23" spans="1:4" x14ac:dyDescent="0.25">
      <c r="A23" s="2"/>
      <c r="B23" s="4"/>
      <c r="C23" s="2"/>
      <c r="D23" s="4"/>
    </row>
    <row r="24" spans="1:4" x14ac:dyDescent="0.25">
      <c r="A24" s="2"/>
      <c r="B24" s="4"/>
      <c r="C24" s="2"/>
      <c r="D24" s="4"/>
    </row>
    <row r="25" spans="1:4" x14ac:dyDescent="0.25">
      <c r="A25" s="77"/>
      <c r="B25" s="77"/>
      <c r="C25" s="77"/>
      <c r="D25" s="77"/>
    </row>
    <row r="26" spans="1:4" x14ac:dyDescent="0.25">
      <c r="A26" s="235" t="s">
        <v>183</v>
      </c>
      <c r="B26" s="77"/>
      <c r="C26" s="235" t="s">
        <v>184</v>
      </c>
      <c r="D26" s="77"/>
    </row>
    <row r="27" spans="1:4" x14ac:dyDescent="0.25">
      <c r="A27" s="77"/>
      <c r="B27" s="236" t="s">
        <v>185</v>
      </c>
      <c r="C27" s="236"/>
      <c r="D27" s="236"/>
    </row>
  </sheetData>
  <sheetProtection algorithmName="SHA-512" hashValue="rSSImVPUJk15H/OUZg+T/T4LZ1eqfaArzpBufFfTo/fQczEIqJIeqB5Rjh44up9wLxa7SzI8ER0wYeGHIrCwew==" saltValue="3L+VemxI2yzXFMMwjEL4Zw==" spinCount="100000" sheet="1" objects="1" scenarios="1"/>
  <mergeCells count="4">
    <mergeCell ref="B1:D1"/>
    <mergeCell ref="A3:D3"/>
    <mergeCell ref="A9:D10"/>
    <mergeCell ref="A12:B12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 časti B.2 </vt:lpstr>
      <vt:lpstr>Príloha č. 1 k časti A.2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Gregušová Veronika</dc:creator>
  <cp:lastModifiedBy>Babiaková Monika</cp:lastModifiedBy>
  <cp:lastPrinted>2025-05-07T07:08:38Z</cp:lastPrinted>
  <dcterms:created xsi:type="dcterms:W3CDTF">2023-08-31T12:30:44Z</dcterms:created>
  <dcterms:modified xsi:type="dcterms:W3CDTF">2025-05-07T07:11:21Z</dcterms:modified>
</cp:coreProperties>
</file>