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8_{2AC1E256-3F64-4088-982D-BB8196C7C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J55" i="1" l="1"/>
  <c r="J56" i="1"/>
  <c r="J57" i="1"/>
  <c r="J58" i="1"/>
  <c r="L58" i="1" s="1"/>
  <c r="M58" i="1" s="1"/>
  <c r="J59" i="1"/>
  <c r="J60" i="1"/>
  <c r="J61" i="1"/>
  <c r="L61" i="1" s="1"/>
  <c r="M61" i="1" s="1"/>
  <c r="J62" i="1"/>
  <c r="L62" i="1" s="1"/>
  <c r="M62" i="1" s="1"/>
  <c r="J63" i="1"/>
  <c r="J64" i="1"/>
  <c r="J65" i="1"/>
  <c r="J66" i="1"/>
  <c r="L66" i="1" s="1"/>
  <c r="M66" i="1" s="1"/>
  <c r="J67" i="1"/>
  <c r="J68" i="1"/>
  <c r="J69" i="1"/>
  <c r="L69" i="1" s="1"/>
  <c r="M69" i="1" s="1"/>
  <c r="J70" i="1"/>
  <c r="L70" i="1" s="1"/>
  <c r="M70" i="1" s="1"/>
  <c r="J71" i="1"/>
  <c r="L71" i="1" s="1"/>
  <c r="M71" i="1" s="1"/>
  <c r="J72" i="1"/>
  <c r="J73" i="1"/>
  <c r="J74" i="1"/>
  <c r="L74" i="1" s="1"/>
  <c r="M74" i="1" s="1"/>
  <c r="J75" i="1"/>
  <c r="J76" i="1"/>
  <c r="L76" i="1" s="1"/>
  <c r="M76" i="1" s="1"/>
  <c r="J77" i="1"/>
  <c r="L77" i="1" s="1"/>
  <c r="M77" i="1" s="1"/>
  <c r="J78" i="1"/>
  <c r="L78" i="1" s="1"/>
  <c r="M78" i="1" s="1"/>
  <c r="J79" i="1"/>
  <c r="J80" i="1"/>
  <c r="J81" i="1"/>
  <c r="J82" i="1"/>
  <c r="L82" i="1" s="1"/>
  <c r="M82" i="1" s="1"/>
  <c r="J83" i="1"/>
  <c r="J84" i="1"/>
  <c r="L84" i="1" s="1"/>
  <c r="M84" i="1" s="1"/>
  <c r="J85" i="1"/>
  <c r="L85" i="1" s="1"/>
  <c r="M85" i="1" s="1"/>
  <c r="J86" i="1"/>
  <c r="L86" i="1" s="1"/>
  <c r="M86" i="1" s="1"/>
  <c r="J87" i="1"/>
  <c r="J88" i="1"/>
  <c r="J89" i="1"/>
  <c r="J90" i="1"/>
  <c r="J91" i="1"/>
  <c r="J92" i="1"/>
  <c r="J93" i="1"/>
  <c r="L93" i="1" s="1"/>
  <c r="M93" i="1" s="1"/>
  <c r="J94" i="1"/>
  <c r="L94" i="1" s="1"/>
  <c r="M94" i="1" s="1"/>
  <c r="J95" i="1"/>
  <c r="L95" i="1" s="1"/>
  <c r="M95" i="1" s="1"/>
  <c r="J96" i="1"/>
  <c r="J97" i="1"/>
  <c r="J98" i="1"/>
  <c r="J99" i="1"/>
  <c r="J100" i="1"/>
  <c r="J101" i="1"/>
  <c r="L101" i="1" s="1"/>
  <c r="M101" i="1" s="1"/>
  <c r="J54" i="1"/>
  <c r="J51" i="1"/>
  <c r="L51" i="1" s="1"/>
  <c r="M51" i="1" s="1"/>
  <c r="J46" i="1"/>
  <c r="L46" i="1" s="1"/>
  <c r="M46" i="1" s="1"/>
  <c r="J45" i="1"/>
  <c r="L45" i="1" s="1"/>
  <c r="M45" i="1" s="1"/>
  <c r="J40" i="1"/>
  <c r="J35" i="1"/>
  <c r="L35" i="1" s="1"/>
  <c r="M35" i="1" s="1"/>
  <c r="J30" i="1"/>
  <c r="L30" i="1" s="1"/>
  <c r="M30" i="1" s="1"/>
  <c r="L55" i="1"/>
  <c r="M55" i="1" s="1"/>
  <c r="L56" i="1"/>
  <c r="M56" i="1" s="1"/>
  <c r="L57" i="1"/>
  <c r="M57" i="1" s="1"/>
  <c r="L59" i="1"/>
  <c r="M59" i="1" s="1"/>
  <c r="L60" i="1"/>
  <c r="M60" i="1"/>
  <c r="L63" i="1"/>
  <c r="M63" i="1" s="1"/>
  <c r="L64" i="1"/>
  <c r="M64" i="1" s="1"/>
  <c r="L65" i="1"/>
  <c r="M65" i="1" s="1"/>
  <c r="L67" i="1"/>
  <c r="M67" i="1" s="1"/>
  <c r="L68" i="1"/>
  <c r="M68" i="1" s="1"/>
  <c r="L72" i="1"/>
  <c r="M72" i="1" s="1"/>
  <c r="L73" i="1"/>
  <c r="M73" i="1" s="1"/>
  <c r="L75" i="1"/>
  <c r="M75" i="1" s="1"/>
  <c r="L79" i="1"/>
  <c r="M79" i="1" s="1"/>
  <c r="L80" i="1"/>
  <c r="M80" i="1" s="1"/>
  <c r="L81" i="1"/>
  <c r="M81" i="1" s="1"/>
  <c r="L83" i="1"/>
  <c r="M83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6" i="1"/>
  <c r="M96" i="1" s="1"/>
  <c r="L97" i="1"/>
  <c r="M97" i="1" s="1"/>
  <c r="L98" i="1"/>
  <c r="M98" i="1" s="1"/>
  <c r="L99" i="1"/>
  <c r="M99" i="1" s="1"/>
  <c r="L100" i="1"/>
  <c r="M100" i="1" s="1"/>
  <c r="L54" i="1"/>
  <c r="M54" i="1" s="1"/>
  <c r="L40" i="1"/>
  <c r="M40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54" i="1"/>
  <c r="H51" i="1"/>
  <c r="H46" i="1"/>
  <c r="H45" i="1"/>
  <c r="H40" i="1"/>
  <c r="H35" i="1"/>
  <c r="H30" i="1"/>
  <c r="F103" i="1" l="1"/>
  <c r="F104" i="1"/>
  <c r="P51" i="1"/>
  <c r="Q51" i="1"/>
</calcChain>
</file>

<file path=xl/sharedStrings.xml><?xml version="1.0" encoding="utf-8"?>
<sst xmlns="http://schemas.openxmlformats.org/spreadsheetml/2006/main" count="322" uniqueCount="199">
  <si>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</si>
  <si>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</si>
  <si>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</si>
  <si>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</si>
  <si>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</si>
  <si>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</si>
  <si>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</si>
  <si>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</si>
  <si>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</si>
  <si>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</si>
  <si>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</t>
  </si>
  <si>
    <t>CWD-P</t>
  </si>
  <si>
    <t>Całkowity wyrób drewna pilarką</t>
  </si>
  <si>
    <t>M3</t>
  </si>
  <si>
    <t>2</t>
  </si>
  <si>
    <t>CWD-D</t>
  </si>
  <si>
    <t>Całkowity wyrób drewna technologią dowolną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</si>
  <si>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</si>
  <si>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</si>
  <si>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</si>
  <si>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</si>
  <si>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</si>
  <si>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</si>
  <si>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</si>
  <si>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40</t>
  </si>
  <si>
    <t>ROZDR-PGL</t>
  </si>
  <si>
    <t>Rozdrabnianie pozostałości drzewnych na całej powierzchni wraz z mieszaniem z glebą</t>
  </si>
  <si>
    <t>47</t>
  </si>
  <si>
    <t>OPR-PSPAL</t>
  </si>
  <si>
    <t>Opryski środkami ochrony roślin opryskiwaczem plecakowym z napędem spalinowym</t>
  </si>
  <si>
    <t>77</t>
  </si>
  <si>
    <t>WYK-POGCZ</t>
  </si>
  <si>
    <t>Wyorywanie bruzd pługiem leśnym z pogłębiaczem na powierzchni pow. 0,5 ha</t>
  </si>
  <si>
    <t>KMTR</t>
  </si>
  <si>
    <t>84</t>
  </si>
  <si>
    <t>WYK WAŁK</t>
  </si>
  <si>
    <t>Przygotowanie gleby pługofrezarką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</si>
  <si>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</si>
  <si>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</si>
  <si>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</si>
  <si>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</si>
  <si>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</si>
  <si>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</si>
  <si>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</si>
  <si>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</si>
  <si>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</si>
  <si>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</si>
  <si>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</si>
  <si>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</si>
  <si>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</si>
  <si>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</si>
  <si>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</si>
  <si>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</si>
  <si>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</si>
  <si>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</si>
  <si>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</si>
  <si>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</si>
  <si>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</si>
  <si>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</si>
  <si>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</si>
  <si>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</si>
  <si>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</si>
  <si>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</si>
  <si>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</si>
  <si>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</si>
  <si>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</si>
  <si>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</si>
  <si>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</si>
  <si>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</si>
  <si>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</si>
  <si>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</si>
  <si>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</si>
  <si>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</si>
  <si>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</si>
  <si>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</si>
  <si>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</si>
  <si>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</si>
  <si>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</si>
  <si>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</si>
  <si>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</si>
  <si>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</si>
  <si>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</si>
  <si>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</si>
  <si>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</si>
  <si>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</si>
  <si>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</si>
  <si>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</si>
  <si>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</si>
  <si>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</si>
  <si>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</si>
  <si>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</si>
  <si>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</si>
  <si>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</si>
  <si>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</si>
  <si>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</si>
  <si>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</si>
  <si>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</si>
  <si>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210</t>
  </si>
  <si>
    <t>GODZ MH8</t>
  </si>
  <si>
    <t>Prace wykonywane innym sprzętem mechanicznym</t>
  </si>
  <si>
    <t>538</t>
  </si>
  <si>
    <t>ŻEL-1</t>
  </si>
  <si>
    <t>Żelowanie 1-latek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</si>
  <si>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</si>
  <si>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</si>
  <si>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</si>
  <si>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</si>
  <si>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</si>
  <si>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</si>
  <si>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</si>
  <si>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</si>
  <si>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</si>
  <si>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</si>
  <si>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</si>
  <si>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</si>
  <si>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</si>
  <si>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</si>
  <si>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</si>
  <si>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</si>
  <si>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</si>
  <si>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</si>
  <si>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</si>
  <si>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</si>
  <si>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</si>
  <si>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</si>
  <si>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</si>
  <si>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</si>
  <si>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</si>
  <si>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</si>
  <si>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</si>
  <si>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</si>
  <si>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</si>
  <si>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</si>
  <si>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</si>
  <si>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</si>
  <si>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</si>
  <si>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</si>
  <si>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</si>
  <si>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</si>
  <si>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</si>
  <si>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</si>
  <si>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</si>
  <si>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</si>
  <si>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</si>
  <si>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</si>
  <si>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</si>
  <si>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139</t>
  </si>
  <si>
    <t>ZAB-OSŁON</t>
  </si>
  <si>
    <t>Zabezpieczanie drzewek przed spałowaniem osłonkami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</si>
  <si>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</si>
  <si>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</si>
  <si>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</si>
  <si>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</si>
  <si>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</si>
  <si>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</si>
  <si>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147</t>
  </si>
  <si>
    <t>GRODZ-ZUL</t>
  </si>
  <si>
    <t>Grodzenie upraw przed zwierzyną siatką z materiałów Wykonawcy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</si>
  <si>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</si>
  <si>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</si>
  <si>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</si>
  <si>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</si>
  <si>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</si>
  <si>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</si>
  <si>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</si>
  <si>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</si>
  <si>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</si>
  <si>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Ilość - plan 2026r</t>
  </si>
  <si>
    <t>szacunkowa ilość 2026-2029</t>
  </si>
  <si>
    <t>Odpowiadając na ogłoszenie o przetargu nieograniczonym na „Wykonywanie usług z zakresu gospodarki leśnej na terenie Nadleśnictwa Świerklaniec w latach 2026-2029 -umowa ramowa''  składamy niniejszym ofertę na pakiet 2 tego zamówienia:</t>
  </si>
  <si>
    <t>39</t>
  </si>
  <si>
    <t>ROZDR-PDR</t>
  </si>
  <si>
    <t>Rozdrabnianie pozostałości drzewnych na całej powierzchni bez mieszania z glebą na powierzchniach z wyrobioną drobnicą</t>
  </si>
  <si>
    <t>58</t>
  </si>
  <si>
    <t>WYK-TAL40</t>
  </si>
  <si>
    <t>Zdarcie pokrywy na talerzach 40 cm x 40 cm</t>
  </si>
  <si>
    <t>78</t>
  </si>
  <si>
    <t>WYK-P5GCP</t>
  </si>
  <si>
    <t>Wyorywanie bruzd pługiem leśnym z pogłębiaczem na pow. do 0,5 ha</t>
  </si>
  <si>
    <t>101</t>
  </si>
  <si>
    <t>KOP-ROW</t>
  </si>
  <si>
    <t>Wykopy ziemne o różnych przekrojach</t>
  </si>
  <si>
    <t>127</t>
  </si>
  <si>
    <t>WYDEPT</t>
  </si>
  <si>
    <t>Wydeptywanie chwastów wokół sadzonek</t>
  </si>
  <si>
    <t>129</t>
  </si>
  <si>
    <t>PODK-FORM</t>
  </si>
  <si>
    <t>Podkrzesywanie i formowanie drzewek na uprawach</t>
  </si>
  <si>
    <t>165</t>
  </si>
  <si>
    <t>ZW-ZRĘB</t>
  </si>
  <si>
    <t>Zwalczanie mechaniczne szkodników wtórnych poprzez zrębkowanie</t>
  </si>
  <si>
    <t>539</t>
  </si>
  <si>
    <t>ŻEL-2</t>
  </si>
  <si>
    <t>Żelowanie 2-latek</t>
  </si>
  <si>
    <t>908</t>
  </si>
  <si>
    <t>ODN-PASC</t>
  </si>
  <si>
    <t>Odchwaszczanie, odnawianie pasów przeciwpożarowych</t>
  </si>
  <si>
    <t>911</t>
  </si>
  <si>
    <t>GOPP 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</si>
</sst>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9" fontId="1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3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right" vertical="center"/>
    </xf>
    <xf numFmtId="44" fontId="13" fillId="0" borderId="0" xfId="2" applyFont="1"/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43"/>
  <sheetViews>
    <sheetView tabSelected="1" workbookViewId="0">
      <selection activeCell="H15" sqref="H1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9" width="10" customWidth="1"/>
    <col min="10" max="10" width="11.140625" customWidth="1"/>
    <col min="11" max="11" width="12.7109375" customWidth="1"/>
    <col min="12" max="12" width="9" customWidth="1"/>
    <col min="13" max="13" width="11.7109375" customWidth="1"/>
    <col min="14" max="14" width="14" customWidth="1"/>
    <col min="15" max="15" width="3.5703125" customWidth="1"/>
    <col min="16" max="16" width="0.7109375" customWidth="1"/>
    <col min="17" max="17" width="0.5703125" customWidth="1"/>
    <col min="18" max="18" width="0.140625" customWidth="1"/>
  </cols>
  <sheetData>
    <row r="1" spans="2:18" s="1" customFormat="1" ht="5.25" customHeight="1" x14ac:dyDescent="0.2"/>
    <row r="2" spans="2:18" s="1" customFormat="1" ht="17.100000000000001" customHeight="1" x14ac:dyDescent="0.2">
      <c r="L2" s="33" t="s">
        <v>116</v>
      </c>
      <c r="M2" s="33"/>
      <c r="N2" s="33"/>
      <c r="O2" s="33"/>
      <c r="P2" s="33"/>
      <c r="Q2" s="33"/>
      <c r="R2" s="33"/>
    </row>
    <row r="3" spans="2:18" s="1" customFormat="1" ht="28.7" customHeight="1" x14ac:dyDescent="0.2"/>
    <row r="4" spans="2:18" s="1" customFormat="1" ht="2.65" customHeight="1" x14ac:dyDescent="0.2">
      <c r="B4" s="19"/>
      <c r="C4" s="19"/>
      <c r="D4" s="19"/>
      <c r="E4" s="19"/>
    </row>
    <row r="5" spans="2:18" s="1" customFormat="1" ht="28.7" customHeight="1" x14ac:dyDescent="0.2"/>
    <row r="6" spans="2:18" s="1" customFormat="1" ht="2.65" customHeight="1" x14ac:dyDescent="0.2">
      <c r="B6" s="19"/>
      <c r="C6" s="19"/>
      <c r="D6" s="19"/>
      <c r="E6" s="19"/>
    </row>
    <row r="7" spans="2:18" s="1" customFormat="1" ht="28.7" customHeight="1" x14ac:dyDescent="0.2"/>
    <row r="8" spans="2:18" s="1" customFormat="1" ht="5.25" customHeight="1" x14ac:dyDescent="0.2">
      <c r="B8" s="19"/>
      <c r="C8" s="19"/>
      <c r="D8" s="19"/>
      <c r="E8" s="19"/>
    </row>
    <row r="9" spans="2:18" s="1" customFormat="1" ht="4.3499999999999996" customHeight="1" x14ac:dyDescent="0.2"/>
    <row r="10" spans="2:18" s="1" customFormat="1" ht="6.95" customHeight="1" x14ac:dyDescent="0.2">
      <c r="B10" s="21" t="s">
        <v>117</v>
      </c>
      <c r="C10" s="21"/>
      <c r="D10" s="21"/>
      <c r="E10" s="21"/>
    </row>
    <row r="11" spans="2:18" s="1" customFormat="1" ht="12.2" customHeight="1" x14ac:dyDescent="0.2">
      <c r="B11" s="21"/>
      <c r="C11" s="21"/>
      <c r="D11" s="21"/>
      <c r="E11" s="21"/>
      <c r="J11" s="20" t="s">
        <v>118</v>
      </c>
      <c r="K11" s="20"/>
      <c r="L11" s="20"/>
      <c r="M11" s="20"/>
      <c r="N11" s="20"/>
      <c r="O11" s="20"/>
      <c r="P11" s="20"/>
      <c r="Q11" s="20"/>
    </row>
    <row r="12" spans="2:18" s="1" customFormat="1" ht="7.9" customHeight="1" x14ac:dyDescent="0.2">
      <c r="J12" s="20"/>
      <c r="K12" s="20"/>
      <c r="L12" s="20"/>
      <c r="M12" s="20"/>
      <c r="N12" s="20"/>
      <c r="O12" s="20"/>
      <c r="P12" s="20"/>
      <c r="Q12" s="20"/>
    </row>
    <row r="13" spans="2:18" s="1" customFormat="1" ht="20.25" customHeight="1" x14ac:dyDescent="0.2"/>
    <row r="14" spans="2:18" s="1" customFormat="1" ht="24" customHeight="1" x14ac:dyDescent="0.2">
      <c r="F14" s="29" t="s">
        <v>119</v>
      </c>
      <c r="G14" s="29"/>
      <c r="H14" s="29"/>
      <c r="I14" s="29"/>
      <c r="J14" s="29"/>
      <c r="K14" s="29"/>
    </row>
    <row r="15" spans="2:18" s="1" customFormat="1" ht="43.15" customHeight="1" x14ac:dyDescent="0.2"/>
    <row r="16" spans="2:18" s="1" customFormat="1" ht="20.85" customHeight="1" x14ac:dyDescent="0.2">
      <c r="C16" s="16" t="s">
        <v>120</v>
      </c>
      <c r="D16" s="16"/>
      <c r="E16" s="16"/>
    </row>
    <row r="17" spans="2:15" s="1" customFormat="1" ht="2.65" customHeight="1" x14ac:dyDescent="0.2"/>
    <row r="18" spans="2:15" s="1" customFormat="1" ht="20.85" customHeight="1" x14ac:dyDescent="0.2">
      <c r="C18" s="16" t="s">
        <v>121</v>
      </c>
      <c r="D18" s="16"/>
      <c r="E18" s="16"/>
    </row>
    <row r="19" spans="2:15" s="1" customFormat="1" ht="2.65" customHeight="1" x14ac:dyDescent="0.2"/>
    <row r="20" spans="2:15" s="1" customFormat="1" ht="20.85" customHeight="1" x14ac:dyDescent="0.2">
      <c r="C20" s="16" t="s">
        <v>122</v>
      </c>
      <c r="D20" s="16"/>
      <c r="E20" s="16"/>
    </row>
    <row r="21" spans="2:15" s="1" customFormat="1" ht="2.65" customHeight="1" x14ac:dyDescent="0.2"/>
    <row r="22" spans="2:15" s="1" customFormat="1" ht="20.85" customHeight="1" x14ac:dyDescent="0.2">
      <c r="C22" s="16" t="s">
        <v>123</v>
      </c>
      <c r="D22" s="16"/>
      <c r="E22" s="16"/>
    </row>
    <row r="23" spans="2:15" s="1" customFormat="1" ht="34.700000000000003" customHeight="1" x14ac:dyDescent="0.2"/>
    <row r="24" spans="2:15" s="1" customFormat="1" ht="50.1" customHeight="1" x14ac:dyDescent="0.2">
      <c r="B24" s="12" t="s">
        <v>169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s="1" customFormat="1" ht="2.65" customHeight="1" x14ac:dyDescent="0.2"/>
    <row r="26" spans="2:15" s="1" customFormat="1" ht="60.75" customHeight="1" x14ac:dyDescent="0.2">
      <c r="B26" s="11" t="s">
        <v>124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5" s="1" customFormat="1" ht="18.2" customHeight="1" x14ac:dyDescent="0.2">
      <c r="B27" s="16" t="s">
        <v>125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5" s="1" customFormat="1" ht="5.25" customHeight="1" x14ac:dyDescent="0.2"/>
    <row r="29" spans="2:15" s="1" customFormat="1" ht="56.25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167</v>
      </c>
      <c r="H29" s="4" t="s">
        <v>168</v>
      </c>
      <c r="I29" s="4" t="s">
        <v>5</v>
      </c>
      <c r="J29" s="3" t="s">
        <v>6</v>
      </c>
      <c r="K29" s="4" t="s">
        <v>7</v>
      </c>
      <c r="L29" s="4" t="s">
        <v>8</v>
      </c>
      <c r="M29" s="3" t="s">
        <v>9</v>
      </c>
    </row>
    <row r="30" spans="2:15" s="1" customFormat="1" ht="12" x14ac:dyDescent="0.2">
      <c r="B30" s="5">
        <v>1</v>
      </c>
      <c r="C30" s="6" t="s">
        <v>14</v>
      </c>
      <c r="D30" s="6" t="s">
        <v>15</v>
      </c>
      <c r="E30" s="7" t="s">
        <v>16</v>
      </c>
      <c r="F30" s="6" t="s">
        <v>13</v>
      </c>
      <c r="G30" s="8">
        <v>5656</v>
      </c>
      <c r="H30" s="8">
        <f>G30*4</f>
        <v>22624</v>
      </c>
      <c r="I30" s="8"/>
      <c r="J30" s="8">
        <f>I30*H30</f>
        <v>0</v>
      </c>
      <c r="K30" s="10">
        <v>0.08</v>
      </c>
      <c r="L30" s="8">
        <f>J30*K30</f>
        <v>0</v>
      </c>
      <c r="M30" s="8">
        <f>L30+J30</f>
        <v>0</v>
      </c>
    </row>
    <row r="31" spans="2:15" s="1" customFormat="1" ht="3.2" customHeight="1" x14ac:dyDescent="0.2"/>
    <row r="32" spans="2:15" s="1" customFormat="1" ht="18.2" customHeight="1" x14ac:dyDescent="0.2">
      <c r="B32" s="16" t="s">
        <v>126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s="1" customFormat="1" ht="5.25" customHeight="1" x14ac:dyDescent="0.2"/>
    <row r="34" spans="2:13" s="1" customFormat="1" ht="56.25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167</v>
      </c>
      <c r="H34" s="4" t="s">
        <v>168</v>
      </c>
      <c r="I34" s="4" t="s">
        <v>5</v>
      </c>
      <c r="J34" s="3" t="s">
        <v>6</v>
      </c>
      <c r="K34" s="4" t="s">
        <v>7</v>
      </c>
      <c r="L34" s="4" t="s">
        <v>8</v>
      </c>
      <c r="M34" s="3" t="s">
        <v>9</v>
      </c>
    </row>
    <row r="35" spans="2:13" s="1" customFormat="1" ht="19.7" customHeight="1" x14ac:dyDescent="0.2">
      <c r="B35" s="5">
        <v>2</v>
      </c>
      <c r="C35" s="6" t="s">
        <v>14</v>
      </c>
      <c r="D35" s="6" t="s">
        <v>15</v>
      </c>
      <c r="E35" s="7" t="s">
        <v>16</v>
      </c>
      <c r="F35" s="6" t="s">
        <v>13</v>
      </c>
      <c r="G35" s="8">
        <v>2362</v>
      </c>
      <c r="H35" s="8">
        <f>G35*4</f>
        <v>9448</v>
      </c>
      <c r="I35" s="8"/>
      <c r="J35" s="8">
        <f>I35*H35</f>
        <v>0</v>
      </c>
      <c r="K35" s="10">
        <v>0.08</v>
      </c>
      <c r="L35" s="8">
        <f>J35*K35</f>
        <v>0</v>
      </c>
      <c r="M35" s="8">
        <f>L35+J35</f>
        <v>0</v>
      </c>
    </row>
    <row r="36" spans="2:13" s="1" customFormat="1" ht="3.2" customHeight="1" x14ac:dyDescent="0.2"/>
    <row r="37" spans="2:13" s="1" customFormat="1" ht="18.2" customHeight="1" x14ac:dyDescent="0.2">
      <c r="B37" s="16" t="s">
        <v>127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13" s="1" customFormat="1" ht="5.25" customHeight="1" x14ac:dyDescent="0.2"/>
    <row r="39" spans="2:13" s="1" customFormat="1" ht="56.25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167</v>
      </c>
      <c r="H39" s="4" t="s">
        <v>168</v>
      </c>
      <c r="I39" s="4" t="s">
        <v>5</v>
      </c>
      <c r="J39" s="3" t="s">
        <v>6</v>
      </c>
      <c r="K39" s="4" t="s">
        <v>7</v>
      </c>
      <c r="L39" s="4" t="s">
        <v>8</v>
      </c>
      <c r="M39" s="3" t="s">
        <v>9</v>
      </c>
    </row>
    <row r="40" spans="2:13" s="1" customFormat="1" ht="19.7" customHeight="1" x14ac:dyDescent="0.2">
      <c r="B40" s="5">
        <v>3</v>
      </c>
      <c r="C40" s="6" t="s">
        <v>14</v>
      </c>
      <c r="D40" s="6" t="s">
        <v>15</v>
      </c>
      <c r="E40" s="7" t="s">
        <v>16</v>
      </c>
      <c r="F40" s="6" t="s">
        <v>13</v>
      </c>
      <c r="G40" s="8">
        <v>11473</v>
      </c>
      <c r="H40" s="8">
        <f>G40*4</f>
        <v>45892</v>
      </c>
      <c r="I40" s="8"/>
      <c r="J40" s="8">
        <f>I40*H40</f>
        <v>0</v>
      </c>
      <c r="K40" s="10">
        <v>0.08</v>
      </c>
      <c r="L40" s="8">
        <f>J40*K40</f>
        <v>0</v>
      </c>
      <c r="M40" s="8">
        <f>L40+J40</f>
        <v>0</v>
      </c>
    </row>
    <row r="41" spans="2:13" s="1" customFormat="1" ht="3.2" customHeight="1" x14ac:dyDescent="0.2"/>
    <row r="42" spans="2:13" s="1" customFormat="1" ht="18.2" customHeight="1" x14ac:dyDescent="0.2">
      <c r="B42" s="16" t="s">
        <v>128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2:13" s="1" customFormat="1" ht="5.25" customHeight="1" x14ac:dyDescent="0.2"/>
    <row r="44" spans="2:13" s="1" customFormat="1" ht="56.25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167</v>
      </c>
      <c r="H44" s="4" t="s">
        <v>168</v>
      </c>
      <c r="I44" s="4" t="s">
        <v>5</v>
      </c>
      <c r="J44" s="3" t="s">
        <v>6</v>
      </c>
      <c r="K44" s="4" t="s">
        <v>7</v>
      </c>
      <c r="L44" s="4" t="s">
        <v>8</v>
      </c>
      <c r="M44" s="3" t="s">
        <v>9</v>
      </c>
    </row>
    <row r="45" spans="2:13" s="1" customFormat="1" ht="19.7" customHeight="1" x14ac:dyDescent="0.2">
      <c r="B45" s="5">
        <v>4</v>
      </c>
      <c r="C45" s="6" t="s">
        <v>10</v>
      </c>
      <c r="D45" s="6" t="s">
        <v>11</v>
      </c>
      <c r="E45" s="7" t="s">
        <v>12</v>
      </c>
      <c r="F45" s="6" t="s">
        <v>13</v>
      </c>
      <c r="G45" s="8">
        <v>10</v>
      </c>
      <c r="H45" s="8">
        <f>G45*4</f>
        <v>40</v>
      </c>
      <c r="I45" s="8"/>
      <c r="J45" s="8">
        <f>I45*H45</f>
        <v>0</v>
      </c>
      <c r="K45" s="10">
        <v>0.08</v>
      </c>
      <c r="L45" s="8">
        <f>J45*K45</f>
        <v>0</v>
      </c>
      <c r="M45" s="8">
        <f>L45+J45</f>
        <v>0</v>
      </c>
    </row>
    <row r="46" spans="2:13" s="1" customFormat="1" ht="19.7" customHeight="1" x14ac:dyDescent="0.2">
      <c r="B46" s="5">
        <v>5</v>
      </c>
      <c r="C46" s="6" t="s">
        <v>14</v>
      </c>
      <c r="D46" s="6" t="s">
        <v>15</v>
      </c>
      <c r="E46" s="7" t="s">
        <v>16</v>
      </c>
      <c r="F46" s="6" t="s">
        <v>13</v>
      </c>
      <c r="G46" s="8">
        <v>2313</v>
      </c>
      <c r="H46" s="8">
        <f>G46*4</f>
        <v>9252</v>
      </c>
      <c r="I46" s="8"/>
      <c r="J46" s="8">
        <f>I46*H46</f>
        <v>0</v>
      </c>
      <c r="K46" s="10">
        <v>0.08</v>
      </c>
      <c r="L46" s="8">
        <f>J46*K46</f>
        <v>0</v>
      </c>
      <c r="M46" s="8">
        <f>L46+J46</f>
        <v>0</v>
      </c>
    </row>
    <row r="47" spans="2:13" s="1" customFormat="1" ht="3.2" customHeight="1" x14ac:dyDescent="0.2"/>
    <row r="48" spans="2:13" s="1" customFormat="1" ht="18.2" customHeight="1" x14ac:dyDescent="0.2">
      <c r="B48" s="16" t="s">
        <v>129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2:17" s="1" customFormat="1" ht="5.25" customHeight="1" x14ac:dyDescent="0.2"/>
    <row r="50" spans="2:17" s="1" customFormat="1" ht="56.25" x14ac:dyDescent="0.2">
      <c r="B50" s="2" t="s">
        <v>0</v>
      </c>
      <c r="C50" s="3" t="s">
        <v>1</v>
      </c>
      <c r="D50" s="4" t="s">
        <v>2</v>
      </c>
      <c r="E50" s="4" t="s">
        <v>3</v>
      </c>
      <c r="F50" s="4" t="s">
        <v>4</v>
      </c>
      <c r="G50" s="4" t="s">
        <v>167</v>
      </c>
      <c r="H50" s="4" t="s">
        <v>168</v>
      </c>
      <c r="I50" s="4" t="s">
        <v>5</v>
      </c>
      <c r="J50" s="3" t="s">
        <v>6</v>
      </c>
      <c r="K50" s="4" t="s">
        <v>7</v>
      </c>
      <c r="L50" s="4" t="s">
        <v>8</v>
      </c>
      <c r="M50" s="3" t="s">
        <v>9</v>
      </c>
    </row>
    <row r="51" spans="2:17" s="1" customFormat="1" ht="19.7" customHeight="1" x14ac:dyDescent="0.2">
      <c r="B51" s="5">
        <v>6</v>
      </c>
      <c r="C51" s="6" t="s">
        <v>14</v>
      </c>
      <c r="D51" s="6" t="s">
        <v>15</v>
      </c>
      <c r="E51" s="7" t="s">
        <v>16</v>
      </c>
      <c r="F51" s="6" t="s">
        <v>13</v>
      </c>
      <c r="G51" s="8">
        <v>1345</v>
      </c>
      <c r="H51" s="8">
        <f>G51*4</f>
        <v>5380</v>
      </c>
      <c r="I51" s="8"/>
      <c r="J51" s="8">
        <f>I51*H51</f>
        <v>0</v>
      </c>
      <c r="K51" s="10">
        <v>0.08</v>
      </c>
      <c r="L51" s="8">
        <f>J51*K51</f>
        <v>0</v>
      </c>
      <c r="M51" s="8">
        <f>L51+J51</f>
        <v>0</v>
      </c>
      <c r="P51" s="9">
        <f>J51+J46+J45+J40+J35+J30</f>
        <v>0</v>
      </c>
      <c r="Q51" s="9">
        <f>M30+M35+M40+M45+M46+M51</f>
        <v>0</v>
      </c>
    </row>
    <row r="52" spans="2:17" s="1" customFormat="1" ht="9" customHeight="1" x14ac:dyDescent="0.2"/>
    <row r="53" spans="2:17" s="1" customFormat="1" ht="56.25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167</v>
      </c>
      <c r="H53" s="4" t="s">
        <v>168</v>
      </c>
      <c r="I53" s="4" t="s">
        <v>5</v>
      </c>
      <c r="J53" s="3" t="s">
        <v>6</v>
      </c>
      <c r="K53" s="4" t="s">
        <v>7</v>
      </c>
      <c r="L53" s="4" t="s">
        <v>8</v>
      </c>
      <c r="M53" s="3" t="s">
        <v>9</v>
      </c>
    </row>
    <row r="54" spans="2:17" s="1" customFormat="1" ht="19.7" customHeight="1" x14ac:dyDescent="0.2">
      <c r="B54" s="5">
        <v>7</v>
      </c>
      <c r="C54" s="6" t="s">
        <v>17</v>
      </c>
      <c r="D54" s="6" t="s">
        <v>18</v>
      </c>
      <c r="E54" s="7" t="s">
        <v>19</v>
      </c>
      <c r="F54" s="6" t="s">
        <v>20</v>
      </c>
      <c r="G54" s="8">
        <v>27.14</v>
      </c>
      <c r="H54" s="8">
        <f>G54*4</f>
        <v>108.56</v>
      </c>
      <c r="I54" s="8"/>
      <c r="J54" s="8">
        <f>I54*H54</f>
        <v>0</v>
      </c>
      <c r="K54" s="10">
        <v>0.08</v>
      </c>
      <c r="L54" s="8">
        <f>J54*K54</f>
        <v>0</v>
      </c>
      <c r="M54" s="8">
        <f>L54+J54</f>
        <v>0</v>
      </c>
    </row>
    <row r="55" spans="2:17" s="1" customFormat="1" ht="28.7" customHeight="1" x14ac:dyDescent="0.2">
      <c r="B55" s="5">
        <v>8</v>
      </c>
      <c r="C55" s="6" t="s">
        <v>21</v>
      </c>
      <c r="D55" s="6" t="s">
        <v>22</v>
      </c>
      <c r="E55" s="7" t="s">
        <v>23</v>
      </c>
      <c r="F55" s="6" t="s">
        <v>20</v>
      </c>
      <c r="G55" s="8">
        <v>3.2</v>
      </c>
      <c r="H55" s="8">
        <f t="shared" ref="H55:H101" si="0">G55*4</f>
        <v>12.8</v>
      </c>
      <c r="I55" s="8"/>
      <c r="J55" s="8">
        <f t="shared" ref="J55:J101" si="1">I55*H55</f>
        <v>0</v>
      </c>
      <c r="K55" s="10">
        <v>0.08</v>
      </c>
      <c r="L55" s="8">
        <f t="shared" ref="L55:L101" si="2">J55*K55</f>
        <v>0</v>
      </c>
      <c r="M55" s="8">
        <f t="shared" ref="M55:M101" si="3">L55+J55</f>
        <v>0</v>
      </c>
    </row>
    <row r="56" spans="2:17" s="1" customFormat="1" ht="38.85" customHeight="1" x14ac:dyDescent="0.2">
      <c r="B56" s="5">
        <v>9</v>
      </c>
      <c r="C56" s="6" t="s">
        <v>170</v>
      </c>
      <c r="D56" s="6" t="s">
        <v>171</v>
      </c>
      <c r="E56" s="7" t="s">
        <v>172</v>
      </c>
      <c r="F56" s="6" t="s">
        <v>20</v>
      </c>
      <c r="G56" s="8">
        <v>2.5</v>
      </c>
      <c r="H56" s="8">
        <f t="shared" si="0"/>
        <v>10</v>
      </c>
      <c r="I56" s="8"/>
      <c r="J56" s="8">
        <f t="shared" si="1"/>
        <v>0</v>
      </c>
      <c r="K56" s="10">
        <v>0.08</v>
      </c>
      <c r="L56" s="8">
        <f t="shared" si="2"/>
        <v>0</v>
      </c>
      <c r="M56" s="8">
        <f t="shared" si="3"/>
        <v>0</v>
      </c>
    </row>
    <row r="57" spans="2:17" s="1" customFormat="1" ht="28.7" customHeight="1" x14ac:dyDescent="0.2">
      <c r="B57" s="5">
        <v>10</v>
      </c>
      <c r="C57" s="6" t="s">
        <v>24</v>
      </c>
      <c r="D57" s="6" t="s">
        <v>25</v>
      </c>
      <c r="E57" s="7" t="s">
        <v>26</v>
      </c>
      <c r="F57" s="6" t="s">
        <v>20</v>
      </c>
      <c r="G57" s="8">
        <v>35.630000000000003</v>
      </c>
      <c r="H57" s="8">
        <f t="shared" si="0"/>
        <v>142.52000000000001</v>
      </c>
      <c r="I57" s="8"/>
      <c r="J57" s="8">
        <f t="shared" si="1"/>
        <v>0</v>
      </c>
      <c r="K57" s="10">
        <v>0.08</v>
      </c>
      <c r="L57" s="8">
        <f t="shared" si="2"/>
        <v>0</v>
      </c>
      <c r="M57" s="8">
        <f t="shared" si="3"/>
        <v>0</v>
      </c>
    </row>
    <row r="58" spans="2:17" s="1" customFormat="1" ht="28.7" customHeight="1" x14ac:dyDescent="0.2">
      <c r="B58" s="5">
        <v>11</v>
      </c>
      <c r="C58" s="6" t="s">
        <v>27</v>
      </c>
      <c r="D58" s="6" t="s">
        <v>28</v>
      </c>
      <c r="E58" s="7" t="s">
        <v>29</v>
      </c>
      <c r="F58" s="6" t="s">
        <v>20</v>
      </c>
      <c r="G58" s="8">
        <v>15.4</v>
      </c>
      <c r="H58" s="8">
        <f t="shared" si="0"/>
        <v>61.6</v>
      </c>
      <c r="I58" s="8"/>
      <c r="J58" s="8">
        <f t="shared" si="1"/>
        <v>0</v>
      </c>
      <c r="K58" s="10">
        <v>0.08</v>
      </c>
      <c r="L58" s="8">
        <f t="shared" si="2"/>
        <v>0</v>
      </c>
      <c r="M58" s="8">
        <f t="shared" si="3"/>
        <v>0</v>
      </c>
    </row>
    <row r="59" spans="2:17" s="1" customFormat="1" ht="19.7" customHeight="1" x14ac:dyDescent="0.2">
      <c r="B59" s="5">
        <v>12</v>
      </c>
      <c r="C59" s="6" t="s">
        <v>173</v>
      </c>
      <c r="D59" s="6" t="s">
        <v>174</v>
      </c>
      <c r="E59" s="7" t="s">
        <v>175</v>
      </c>
      <c r="F59" s="6" t="s">
        <v>40</v>
      </c>
      <c r="G59" s="8">
        <v>0.4</v>
      </c>
      <c r="H59" s="8">
        <f t="shared" si="0"/>
        <v>1.6</v>
      </c>
      <c r="I59" s="8"/>
      <c r="J59" s="8">
        <f t="shared" si="1"/>
        <v>0</v>
      </c>
      <c r="K59" s="10">
        <v>0.08</v>
      </c>
      <c r="L59" s="8">
        <f t="shared" si="2"/>
        <v>0</v>
      </c>
      <c r="M59" s="8">
        <f t="shared" si="3"/>
        <v>0</v>
      </c>
    </row>
    <row r="60" spans="2:17" s="1" customFormat="1" ht="28.7" customHeight="1" x14ac:dyDescent="0.2">
      <c r="B60" s="5">
        <v>13</v>
      </c>
      <c r="C60" s="6" t="s">
        <v>30</v>
      </c>
      <c r="D60" s="6" t="s">
        <v>31</v>
      </c>
      <c r="E60" s="7" t="s">
        <v>32</v>
      </c>
      <c r="F60" s="6" t="s">
        <v>33</v>
      </c>
      <c r="G60" s="8">
        <v>59.53</v>
      </c>
      <c r="H60" s="8">
        <f t="shared" si="0"/>
        <v>238.12</v>
      </c>
      <c r="I60" s="8"/>
      <c r="J60" s="8">
        <f t="shared" si="1"/>
        <v>0</v>
      </c>
      <c r="K60" s="10">
        <v>0.08</v>
      </c>
      <c r="L60" s="8">
        <f t="shared" si="2"/>
        <v>0</v>
      </c>
      <c r="M60" s="8">
        <f t="shared" si="3"/>
        <v>0</v>
      </c>
    </row>
    <row r="61" spans="2:17" s="1" customFormat="1" ht="28.7" customHeight="1" x14ac:dyDescent="0.2">
      <c r="B61" s="5">
        <v>14</v>
      </c>
      <c r="C61" s="6" t="s">
        <v>176</v>
      </c>
      <c r="D61" s="6" t="s">
        <v>177</v>
      </c>
      <c r="E61" s="7" t="s">
        <v>178</v>
      </c>
      <c r="F61" s="6" t="s">
        <v>33</v>
      </c>
      <c r="G61" s="8">
        <v>14.87</v>
      </c>
      <c r="H61" s="8">
        <f t="shared" si="0"/>
        <v>59.48</v>
      </c>
      <c r="I61" s="8"/>
      <c r="J61" s="8">
        <f t="shared" si="1"/>
        <v>0</v>
      </c>
      <c r="K61" s="10">
        <v>0.08</v>
      </c>
      <c r="L61" s="8">
        <f t="shared" si="2"/>
        <v>0</v>
      </c>
      <c r="M61" s="8">
        <f t="shared" si="3"/>
        <v>0</v>
      </c>
    </row>
    <row r="62" spans="2:17" s="1" customFormat="1" ht="19.7" customHeight="1" x14ac:dyDescent="0.2">
      <c r="B62" s="5">
        <v>15</v>
      </c>
      <c r="C62" s="6" t="s">
        <v>34</v>
      </c>
      <c r="D62" s="6" t="s">
        <v>35</v>
      </c>
      <c r="E62" s="7" t="s">
        <v>36</v>
      </c>
      <c r="F62" s="6" t="s">
        <v>33</v>
      </c>
      <c r="G62" s="8">
        <v>137.08000000000001</v>
      </c>
      <c r="H62" s="8">
        <f t="shared" si="0"/>
        <v>548.32000000000005</v>
      </c>
      <c r="I62" s="8"/>
      <c r="J62" s="8">
        <f t="shared" si="1"/>
        <v>0</v>
      </c>
      <c r="K62" s="10">
        <v>0.08</v>
      </c>
      <c r="L62" s="8">
        <f t="shared" si="2"/>
        <v>0</v>
      </c>
      <c r="M62" s="8">
        <f t="shared" si="3"/>
        <v>0</v>
      </c>
    </row>
    <row r="63" spans="2:17" s="1" customFormat="1" ht="19.7" customHeight="1" x14ac:dyDescent="0.2">
      <c r="B63" s="5">
        <v>16</v>
      </c>
      <c r="C63" s="6" t="s">
        <v>179</v>
      </c>
      <c r="D63" s="6" t="s">
        <v>180</v>
      </c>
      <c r="E63" s="7" t="s">
        <v>181</v>
      </c>
      <c r="F63" s="6" t="s">
        <v>13</v>
      </c>
      <c r="G63" s="8">
        <v>471</v>
      </c>
      <c r="H63" s="8">
        <f t="shared" si="0"/>
        <v>1884</v>
      </c>
      <c r="I63" s="8"/>
      <c r="J63" s="8">
        <f t="shared" si="1"/>
        <v>0</v>
      </c>
      <c r="K63" s="10">
        <v>0.08</v>
      </c>
      <c r="L63" s="8">
        <f t="shared" si="2"/>
        <v>0</v>
      </c>
      <c r="M63" s="8">
        <f t="shared" si="3"/>
        <v>0</v>
      </c>
    </row>
    <row r="64" spans="2:17" s="1" customFormat="1" ht="19.7" customHeight="1" x14ac:dyDescent="0.2">
      <c r="B64" s="5">
        <v>17</v>
      </c>
      <c r="C64" s="6" t="s">
        <v>37</v>
      </c>
      <c r="D64" s="6" t="s">
        <v>38</v>
      </c>
      <c r="E64" s="7" t="s">
        <v>39</v>
      </c>
      <c r="F64" s="6" t="s">
        <v>40</v>
      </c>
      <c r="G64" s="8">
        <v>54.27</v>
      </c>
      <c r="H64" s="8">
        <f t="shared" si="0"/>
        <v>217.08</v>
      </c>
      <c r="I64" s="8"/>
      <c r="J64" s="8">
        <f t="shared" si="1"/>
        <v>0</v>
      </c>
      <c r="K64" s="10">
        <v>0.08</v>
      </c>
      <c r="L64" s="8">
        <f t="shared" si="2"/>
        <v>0</v>
      </c>
      <c r="M64" s="8">
        <f t="shared" si="3"/>
        <v>0</v>
      </c>
    </row>
    <row r="65" spans="2:13" s="1" customFormat="1" ht="19.7" customHeight="1" x14ac:dyDescent="0.2">
      <c r="B65" s="5">
        <v>18</v>
      </c>
      <c r="C65" s="6" t="s">
        <v>41</v>
      </c>
      <c r="D65" s="6" t="s">
        <v>42</v>
      </c>
      <c r="E65" s="7" t="s">
        <v>43</v>
      </c>
      <c r="F65" s="6" t="s">
        <v>40</v>
      </c>
      <c r="G65" s="8">
        <v>148.63999999999999</v>
      </c>
      <c r="H65" s="8">
        <f t="shared" si="0"/>
        <v>594.55999999999995</v>
      </c>
      <c r="I65" s="8"/>
      <c r="J65" s="8">
        <f t="shared" si="1"/>
        <v>0</v>
      </c>
      <c r="K65" s="10">
        <v>0.08</v>
      </c>
      <c r="L65" s="8">
        <f t="shared" si="2"/>
        <v>0</v>
      </c>
      <c r="M65" s="8">
        <f t="shared" si="3"/>
        <v>0</v>
      </c>
    </row>
    <row r="66" spans="2:13" s="1" customFormat="1" ht="28.7" customHeight="1" x14ac:dyDescent="0.2">
      <c r="B66" s="5">
        <v>19</v>
      </c>
      <c r="C66" s="6" t="s">
        <v>44</v>
      </c>
      <c r="D66" s="6" t="s">
        <v>45</v>
      </c>
      <c r="E66" s="7" t="s">
        <v>46</v>
      </c>
      <c r="F66" s="6" t="s">
        <v>40</v>
      </c>
      <c r="G66" s="8">
        <v>59</v>
      </c>
      <c r="H66" s="8">
        <f t="shared" si="0"/>
        <v>236</v>
      </c>
      <c r="I66" s="8"/>
      <c r="J66" s="8">
        <f t="shared" si="1"/>
        <v>0</v>
      </c>
      <c r="K66" s="10">
        <v>0.08</v>
      </c>
      <c r="L66" s="8">
        <f t="shared" si="2"/>
        <v>0</v>
      </c>
      <c r="M66" s="8">
        <f t="shared" si="3"/>
        <v>0</v>
      </c>
    </row>
    <row r="67" spans="2:13" s="1" customFormat="1" ht="19.7" customHeight="1" x14ac:dyDescent="0.2">
      <c r="B67" s="5">
        <v>20</v>
      </c>
      <c r="C67" s="6" t="s">
        <v>47</v>
      </c>
      <c r="D67" s="6" t="s">
        <v>48</v>
      </c>
      <c r="E67" s="7" t="s">
        <v>49</v>
      </c>
      <c r="F67" s="6" t="s">
        <v>40</v>
      </c>
      <c r="G67" s="8">
        <v>261.91000000000003</v>
      </c>
      <c r="H67" s="8">
        <f t="shared" si="0"/>
        <v>1047.6400000000001</v>
      </c>
      <c r="I67" s="8"/>
      <c r="J67" s="8">
        <f t="shared" si="1"/>
        <v>0</v>
      </c>
      <c r="K67" s="10">
        <v>0.08</v>
      </c>
      <c r="L67" s="8">
        <f t="shared" si="2"/>
        <v>0</v>
      </c>
      <c r="M67" s="8">
        <f t="shared" si="3"/>
        <v>0</v>
      </c>
    </row>
    <row r="68" spans="2:13" s="1" customFormat="1" ht="28.7" customHeight="1" x14ac:dyDescent="0.2">
      <c r="B68" s="5">
        <v>21</v>
      </c>
      <c r="C68" s="6" t="s">
        <v>50</v>
      </c>
      <c r="D68" s="6" t="s">
        <v>51</v>
      </c>
      <c r="E68" s="7" t="s">
        <v>52</v>
      </c>
      <c r="F68" s="6" t="s">
        <v>20</v>
      </c>
      <c r="G68" s="8">
        <v>87</v>
      </c>
      <c r="H68" s="8">
        <f t="shared" si="0"/>
        <v>348</v>
      </c>
      <c r="I68" s="8"/>
      <c r="J68" s="8">
        <f t="shared" si="1"/>
        <v>0</v>
      </c>
      <c r="K68" s="10">
        <v>0.08</v>
      </c>
      <c r="L68" s="8">
        <f t="shared" si="2"/>
        <v>0</v>
      </c>
      <c r="M68" s="8">
        <f t="shared" si="3"/>
        <v>0</v>
      </c>
    </row>
    <row r="69" spans="2:13" s="1" customFormat="1" ht="28.7" customHeight="1" x14ac:dyDescent="0.2">
      <c r="B69" s="5">
        <v>22</v>
      </c>
      <c r="C69" s="6" t="s">
        <v>53</v>
      </c>
      <c r="D69" s="6" t="s">
        <v>54</v>
      </c>
      <c r="E69" s="7" t="s">
        <v>55</v>
      </c>
      <c r="F69" s="6" t="s">
        <v>20</v>
      </c>
      <c r="G69" s="8">
        <v>21</v>
      </c>
      <c r="H69" s="8">
        <f t="shared" si="0"/>
        <v>84</v>
      </c>
      <c r="I69" s="8"/>
      <c r="J69" s="8">
        <f t="shared" si="1"/>
        <v>0</v>
      </c>
      <c r="K69" s="10">
        <v>0.08</v>
      </c>
      <c r="L69" s="8">
        <f t="shared" si="2"/>
        <v>0</v>
      </c>
      <c r="M69" s="8">
        <f t="shared" si="3"/>
        <v>0</v>
      </c>
    </row>
    <row r="70" spans="2:13" s="1" customFormat="1" ht="28.7" customHeight="1" x14ac:dyDescent="0.2">
      <c r="B70" s="5">
        <v>23</v>
      </c>
      <c r="C70" s="6" t="s">
        <v>56</v>
      </c>
      <c r="D70" s="6" t="s">
        <v>57</v>
      </c>
      <c r="E70" s="7" t="s">
        <v>58</v>
      </c>
      <c r="F70" s="6" t="s">
        <v>20</v>
      </c>
      <c r="G70" s="8">
        <v>3</v>
      </c>
      <c r="H70" s="8">
        <f t="shared" si="0"/>
        <v>12</v>
      </c>
      <c r="I70" s="8"/>
      <c r="J70" s="8">
        <f t="shared" si="1"/>
        <v>0</v>
      </c>
      <c r="K70" s="10">
        <v>0.08</v>
      </c>
      <c r="L70" s="8">
        <f t="shared" si="2"/>
        <v>0</v>
      </c>
      <c r="M70" s="8">
        <f t="shared" si="3"/>
        <v>0</v>
      </c>
    </row>
    <row r="71" spans="2:13" s="1" customFormat="1" ht="19.7" customHeight="1" x14ac:dyDescent="0.2">
      <c r="B71" s="5">
        <v>24</v>
      </c>
      <c r="C71" s="6" t="s">
        <v>182</v>
      </c>
      <c r="D71" s="6" t="s">
        <v>183</v>
      </c>
      <c r="E71" s="7" t="s">
        <v>184</v>
      </c>
      <c r="F71" s="6" t="s">
        <v>20</v>
      </c>
      <c r="G71" s="8">
        <v>1</v>
      </c>
      <c r="H71" s="8">
        <f t="shared" si="0"/>
        <v>4</v>
      </c>
      <c r="I71" s="8"/>
      <c r="J71" s="8">
        <f t="shared" si="1"/>
        <v>0</v>
      </c>
      <c r="K71" s="10">
        <v>0.08</v>
      </c>
      <c r="L71" s="8">
        <f t="shared" si="2"/>
        <v>0</v>
      </c>
      <c r="M71" s="8">
        <f t="shared" si="3"/>
        <v>0</v>
      </c>
    </row>
    <row r="72" spans="2:13" s="1" customFormat="1" ht="19.7" customHeight="1" x14ac:dyDescent="0.2">
      <c r="B72" s="5">
        <v>25</v>
      </c>
      <c r="C72" s="6" t="s">
        <v>59</v>
      </c>
      <c r="D72" s="6" t="s">
        <v>60</v>
      </c>
      <c r="E72" s="7" t="s">
        <v>61</v>
      </c>
      <c r="F72" s="6" t="s">
        <v>20</v>
      </c>
      <c r="G72" s="8">
        <v>19.39</v>
      </c>
      <c r="H72" s="8">
        <f t="shared" si="0"/>
        <v>77.56</v>
      </c>
      <c r="I72" s="8"/>
      <c r="J72" s="8">
        <f t="shared" si="1"/>
        <v>0</v>
      </c>
      <c r="K72" s="10">
        <v>0.08</v>
      </c>
      <c r="L72" s="8">
        <f t="shared" si="2"/>
        <v>0</v>
      </c>
      <c r="M72" s="8">
        <f t="shared" si="3"/>
        <v>0</v>
      </c>
    </row>
    <row r="73" spans="2:13" s="1" customFormat="1" ht="19.7" customHeight="1" x14ac:dyDescent="0.2">
      <c r="B73" s="5">
        <v>26</v>
      </c>
      <c r="C73" s="6" t="s">
        <v>185</v>
      </c>
      <c r="D73" s="6" t="s">
        <v>186</v>
      </c>
      <c r="E73" s="7" t="s">
        <v>187</v>
      </c>
      <c r="F73" s="6" t="s">
        <v>40</v>
      </c>
      <c r="G73" s="8">
        <v>0.4</v>
      </c>
      <c r="H73" s="8">
        <f t="shared" si="0"/>
        <v>1.6</v>
      </c>
      <c r="I73" s="8"/>
      <c r="J73" s="8">
        <f t="shared" si="1"/>
        <v>0</v>
      </c>
      <c r="K73" s="10">
        <v>0.08</v>
      </c>
      <c r="L73" s="8">
        <f t="shared" si="2"/>
        <v>0</v>
      </c>
      <c r="M73" s="8">
        <f t="shared" si="3"/>
        <v>0</v>
      </c>
    </row>
    <row r="74" spans="2:13" s="1" customFormat="1" ht="19.7" customHeight="1" x14ac:dyDescent="0.2">
      <c r="B74" s="5">
        <v>27</v>
      </c>
      <c r="C74" s="6" t="s">
        <v>62</v>
      </c>
      <c r="D74" s="6" t="s">
        <v>63</v>
      </c>
      <c r="E74" s="7" t="s">
        <v>64</v>
      </c>
      <c r="F74" s="6" t="s">
        <v>20</v>
      </c>
      <c r="G74" s="8">
        <v>62.46</v>
      </c>
      <c r="H74" s="8">
        <f t="shared" si="0"/>
        <v>249.84</v>
      </c>
      <c r="I74" s="8"/>
      <c r="J74" s="8">
        <f t="shared" si="1"/>
        <v>0</v>
      </c>
      <c r="K74" s="10">
        <v>0.08</v>
      </c>
      <c r="L74" s="8">
        <f t="shared" si="2"/>
        <v>0</v>
      </c>
      <c r="M74" s="8">
        <f t="shared" si="3"/>
        <v>0</v>
      </c>
    </row>
    <row r="75" spans="2:13" s="1" customFormat="1" ht="28.7" customHeight="1" x14ac:dyDescent="0.2">
      <c r="B75" s="5">
        <v>28</v>
      </c>
      <c r="C75" s="6" t="s">
        <v>65</v>
      </c>
      <c r="D75" s="6" t="s">
        <v>66</v>
      </c>
      <c r="E75" s="7" t="s">
        <v>67</v>
      </c>
      <c r="F75" s="6" t="s">
        <v>20</v>
      </c>
      <c r="G75" s="8">
        <v>74.349999999999994</v>
      </c>
      <c r="H75" s="8">
        <f t="shared" si="0"/>
        <v>297.39999999999998</v>
      </c>
      <c r="I75" s="8"/>
      <c r="J75" s="8">
        <f t="shared" si="1"/>
        <v>0</v>
      </c>
      <c r="K75" s="10">
        <v>0.08</v>
      </c>
      <c r="L75" s="8">
        <f t="shared" si="2"/>
        <v>0</v>
      </c>
      <c r="M75" s="8">
        <f t="shared" si="3"/>
        <v>0</v>
      </c>
    </row>
    <row r="76" spans="2:13" s="1" customFormat="1" ht="28.7" customHeight="1" x14ac:dyDescent="0.2">
      <c r="B76" s="5">
        <v>29</v>
      </c>
      <c r="C76" s="6" t="s">
        <v>143</v>
      </c>
      <c r="D76" s="6" t="s">
        <v>144</v>
      </c>
      <c r="E76" s="7" t="s">
        <v>145</v>
      </c>
      <c r="F76" s="6" t="s">
        <v>40</v>
      </c>
      <c r="G76" s="8">
        <v>77.739999999999995</v>
      </c>
      <c r="H76" s="8">
        <f t="shared" si="0"/>
        <v>310.95999999999998</v>
      </c>
      <c r="I76" s="8"/>
      <c r="J76" s="8">
        <f t="shared" si="1"/>
        <v>0</v>
      </c>
      <c r="K76" s="10">
        <v>0.08</v>
      </c>
      <c r="L76" s="8">
        <f t="shared" si="2"/>
        <v>0</v>
      </c>
      <c r="M76" s="8">
        <f t="shared" si="3"/>
        <v>0</v>
      </c>
    </row>
    <row r="77" spans="2:13" s="1" customFormat="1" ht="19.7" customHeight="1" x14ac:dyDescent="0.2">
      <c r="B77" s="5">
        <v>30</v>
      </c>
      <c r="C77" s="6" t="s">
        <v>146</v>
      </c>
      <c r="D77" s="6" t="s">
        <v>147</v>
      </c>
      <c r="E77" s="7" t="s">
        <v>148</v>
      </c>
      <c r="F77" s="6" t="s">
        <v>40</v>
      </c>
      <c r="G77" s="8">
        <v>11</v>
      </c>
      <c r="H77" s="8">
        <f t="shared" si="0"/>
        <v>44</v>
      </c>
      <c r="I77" s="8"/>
      <c r="J77" s="8">
        <f t="shared" si="1"/>
        <v>0</v>
      </c>
      <c r="K77" s="10">
        <v>0.08</v>
      </c>
      <c r="L77" s="8">
        <f t="shared" si="2"/>
        <v>0</v>
      </c>
      <c r="M77" s="8">
        <f t="shared" si="3"/>
        <v>0</v>
      </c>
    </row>
    <row r="78" spans="2:13" s="1" customFormat="1" ht="28.7" customHeight="1" x14ac:dyDescent="0.2">
      <c r="B78" s="5">
        <v>31</v>
      </c>
      <c r="C78" s="6" t="s">
        <v>149</v>
      </c>
      <c r="D78" s="6" t="s">
        <v>150</v>
      </c>
      <c r="E78" s="7" t="s">
        <v>151</v>
      </c>
      <c r="F78" s="6" t="s">
        <v>40</v>
      </c>
      <c r="G78" s="8">
        <v>9.9499999999999993</v>
      </c>
      <c r="H78" s="8">
        <f t="shared" si="0"/>
        <v>39.799999999999997</v>
      </c>
      <c r="I78" s="8"/>
      <c r="J78" s="8">
        <f t="shared" si="1"/>
        <v>0</v>
      </c>
      <c r="K78" s="10">
        <v>0.08</v>
      </c>
      <c r="L78" s="8">
        <f t="shared" si="2"/>
        <v>0</v>
      </c>
      <c r="M78" s="8">
        <f t="shared" si="3"/>
        <v>0</v>
      </c>
    </row>
    <row r="79" spans="2:13" s="1" customFormat="1" ht="19.7" customHeight="1" x14ac:dyDescent="0.2">
      <c r="B79" s="5">
        <v>32</v>
      </c>
      <c r="C79" s="6" t="s">
        <v>152</v>
      </c>
      <c r="D79" s="6" t="s">
        <v>153</v>
      </c>
      <c r="E79" s="7" t="s">
        <v>154</v>
      </c>
      <c r="F79" s="6" t="s">
        <v>40</v>
      </c>
      <c r="G79" s="8">
        <v>0.03</v>
      </c>
      <c r="H79" s="8">
        <f t="shared" si="0"/>
        <v>0.12</v>
      </c>
      <c r="I79" s="8"/>
      <c r="J79" s="8">
        <f t="shared" si="1"/>
        <v>0</v>
      </c>
      <c r="K79" s="10">
        <v>0.08</v>
      </c>
      <c r="L79" s="8">
        <f t="shared" si="2"/>
        <v>0</v>
      </c>
      <c r="M79" s="8">
        <f t="shared" si="3"/>
        <v>0</v>
      </c>
    </row>
    <row r="80" spans="2:13" s="1" customFormat="1" ht="19.7" customHeight="1" x14ac:dyDescent="0.2">
      <c r="B80" s="5">
        <v>33</v>
      </c>
      <c r="C80" s="6" t="s">
        <v>68</v>
      </c>
      <c r="D80" s="6" t="s">
        <v>69</v>
      </c>
      <c r="E80" s="7" t="s">
        <v>70</v>
      </c>
      <c r="F80" s="6" t="s">
        <v>71</v>
      </c>
      <c r="G80" s="8">
        <v>13.8</v>
      </c>
      <c r="H80" s="8">
        <f t="shared" si="0"/>
        <v>55.2</v>
      </c>
      <c r="I80" s="8"/>
      <c r="J80" s="8">
        <f t="shared" si="1"/>
        <v>0</v>
      </c>
      <c r="K80" s="36">
        <v>0.23</v>
      </c>
      <c r="L80" s="8">
        <f t="shared" si="2"/>
        <v>0</v>
      </c>
      <c r="M80" s="8">
        <f t="shared" si="3"/>
        <v>0</v>
      </c>
    </row>
    <row r="81" spans="2:13" s="1" customFormat="1" ht="19.7" customHeight="1" x14ac:dyDescent="0.2">
      <c r="B81" s="5">
        <v>34</v>
      </c>
      <c r="C81" s="6" t="s">
        <v>72</v>
      </c>
      <c r="D81" s="6" t="s">
        <v>73</v>
      </c>
      <c r="E81" s="7" t="s">
        <v>74</v>
      </c>
      <c r="F81" s="6" t="s">
        <v>71</v>
      </c>
      <c r="G81" s="8">
        <v>14.23</v>
      </c>
      <c r="H81" s="8">
        <f t="shared" si="0"/>
        <v>56.92</v>
      </c>
      <c r="I81" s="8"/>
      <c r="J81" s="8">
        <f t="shared" si="1"/>
        <v>0</v>
      </c>
      <c r="K81" s="36">
        <v>0.23</v>
      </c>
      <c r="L81" s="8">
        <f t="shared" si="2"/>
        <v>0</v>
      </c>
      <c r="M81" s="8">
        <f t="shared" si="3"/>
        <v>0</v>
      </c>
    </row>
    <row r="82" spans="2:13" s="1" customFormat="1" ht="28.7" customHeight="1" x14ac:dyDescent="0.2">
      <c r="B82" s="5">
        <v>35</v>
      </c>
      <c r="C82" s="6" t="s">
        <v>155</v>
      </c>
      <c r="D82" s="6" t="s">
        <v>156</v>
      </c>
      <c r="E82" s="7" t="s">
        <v>157</v>
      </c>
      <c r="F82" s="6" t="s">
        <v>71</v>
      </c>
      <c r="G82" s="8">
        <v>18.600000000000001</v>
      </c>
      <c r="H82" s="8">
        <f t="shared" si="0"/>
        <v>74.400000000000006</v>
      </c>
      <c r="I82" s="8"/>
      <c r="J82" s="8">
        <f t="shared" si="1"/>
        <v>0</v>
      </c>
      <c r="K82" s="36">
        <v>0.23</v>
      </c>
      <c r="L82" s="8">
        <f t="shared" si="2"/>
        <v>0</v>
      </c>
      <c r="M82" s="8">
        <f t="shared" si="3"/>
        <v>0</v>
      </c>
    </row>
    <row r="83" spans="2:13" s="1" customFormat="1" ht="19.7" customHeight="1" x14ac:dyDescent="0.2">
      <c r="B83" s="5">
        <v>36</v>
      </c>
      <c r="C83" s="6" t="s">
        <v>75</v>
      </c>
      <c r="D83" s="6" t="s">
        <v>76</v>
      </c>
      <c r="E83" s="7" t="s">
        <v>77</v>
      </c>
      <c r="F83" s="6" t="s">
        <v>71</v>
      </c>
      <c r="G83" s="8">
        <v>94.77</v>
      </c>
      <c r="H83" s="8">
        <f t="shared" si="0"/>
        <v>379.08</v>
      </c>
      <c r="I83" s="8"/>
      <c r="J83" s="8">
        <f t="shared" si="1"/>
        <v>0</v>
      </c>
      <c r="K83" s="36">
        <v>0.23</v>
      </c>
      <c r="L83" s="8">
        <f t="shared" si="2"/>
        <v>0</v>
      </c>
      <c r="M83" s="8">
        <f t="shared" si="3"/>
        <v>0</v>
      </c>
    </row>
    <row r="84" spans="2:13" s="1" customFormat="1" ht="19.7" customHeight="1" x14ac:dyDescent="0.2">
      <c r="B84" s="5">
        <v>37</v>
      </c>
      <c r="C84" s="6" t="s">
        <v>78</v>
      </c>
      <c r="D84" s="6" t="s">
        <v>79</v>
      </c>
      <c r="E84" s="7" t="s">
        <v>80</v>
      </c>
      <c r="F84" s="6" t="s">
        <v>81</v>
      </c>
      <c r="G84" s="8">
        <v>598</v>
      </c>
      <c r="H84" s="8">
        <f t="shared" si="0"/>
        <v>2392</v>
      </c>
      <c r="I84" s="8"/>
      <c r="J84" s="8">
        <f t="shared" si="1"/>
        <v>0</v>
      </c>
      <c r="K84" s="36">
        <v>0.23</v>
      </c>
      <c r="L84" s="8">
        <f t="shared" si="2"/>
        <v>0</v>
      </c>
      <c r="M84" s="8">
        <f t="shared" si="3"/>
        <v>0</v>
      </c>
    </row>
    <row r="85" spans="2:13" s="1" customFormat="1" ht="19.7" customHeight="1" x14ac:dyDescent="0.2">
      <c r="B85" s="5">
        <v>38</v>
      </c>
      <c r="C85" s="6" t="s">
        <v>158</v>
      </c>
      <c r="D85" s="6" t="s">
        <v>159</v>
      </c>
      <c r="E85" s="7" t="s">
        <v>160</v>
      </c>
      <c r="F85" s="6" t="s">
        <v>85</v>
      </c>
      <c r="G85" s="8">
        <v>5</v>
      </c>
      <c r="H85" s="8">
        <f t="shared" si="0"/>
        <v>20</v>
      </c>
      <c r="I85" s="8"/>
      <c r="J85" s="8">
        <f t="shared" si="1"/>
        <v>0</v>
      </c>
      <c r="K85" s="37">
        <v>0.08</v>
      </c>
      <c r="L85" s="8">
        <f t="shared" si="2"/>
        <v>0</v>
      </c>
      <c r="M85" s="8">
        <f t="shared" si="3"/>
        <v>0</v>
      </c>
    </row>
    <row r="86" spans="2:13" s="1" customFormat="1" ht="19.7" customHeight="1" x14ac:dyDescent="0.2">
      <c r="B86" s="5">
        <v>39</v>
      </c>
      <c r="C86" s="6" t="s">
        <v>161</v>
      </c>
      <c r="D86" s="6" t="s">
        <v>162</v>
      </c>
      <c r="E86" s="7" t="s">
        <v>163</v>
      </c>
      <c r="F86" s="6" t="s">
        <v>13</v>
      </c>
      <c r="G86" s="8">
        <v>5</v>
      </c>
      <c r="H86" s="8">
        <f t="shared" si="0"/>
        <v>20</v>
      </c>
      <c r="I86" s="8"/>
      <c r="J86" s="8">
        <f t="shared" si="1"/>
        <v>0</v>
      </c>
      <c r="K86" s="37">
        <v>0.08</v>
      </c>
      <c r="L86" s="8">
        <f t="shared" si="2"/>
        <v>0</v>
      </c>
      <c r="M86" s="8">
        <f t="shared" si="3"/>
        <v>0</v>
      </c>
    </row>
    <row r="87" spans="2:13" s="1" customFormat="1" ht="19.7" customHeight="1" x14ac:dyDescent="0.2">
      <c r="B87" s="5">
        <v>40</v>
      </c>
      <c r="C87" s="6" t="s">
        <v>164</v>
      </c>
      <c r="D87" s="6" t="s">
        <v>165</v>
      </c>
      <c r="E87" s="7" t="s">
        <v>166</v>
      </c>
      <c r="F87" s="6" t="s">
        <v>13</v>
      </c>
      <c r="G87" s="8">
        <v>0.5</v>
      </c>
      <c r="H87" s="8">
        <f t="shared" si="0"/>
        <v>2</v>
      </c>
      <c r="I87" s="8"/>
      <c r="J87" s="8">
        <f t="shared" si="1"/>
        <v>0</v>
      </c>
      <c r="K87" s="37">
        <v>0.08</v>
      </c>
      <c r="L87" s="8">
        <f t="shared" si="2"/>
        <v>0</v>
      </c>
      <c r="M87" s="8">
        <f t="shared" si="3"/>
        <v>0</v>
      </c>
    </row>
    <row r="88" spans="2:13" s="1" customFormat="1" ht="28.7" customHeight="1" x14ac:dyDescent="0.2">
      <c r="B88" s="5">
        <v>41</v>
      </c>
      <c r="C88" s="6" t="s">
        <v>82</v>
      </c>
      <c r="D88" s="6" t="s">
        <v>83</v>
      </c>
      <c r="E88" s="7" t="s">
        <v>84</v>
      </c>
      <c r="F88" s="6" t="s">
        <v>85</v>
      </c>
      <c r="G88" s="8">
        <v>18</v>
      </c>
      <c r="H88" s="8">
        <f t="shared" si="0"/>
        <v>72</v>
      </c>
      <c r="I88" s="8"/>
      <c r="J88" s="8">
        <f t="shared" si="1"/>
        <v>0</v>
      </c>
      <c r="K88" s="37">
        <v>0.08</v>
      </c>
      <c r="L88" s="8">
        <f t="shared" si="2"/>
        <v>0</v>
      </c>
      <c r="M88" s="8">
        <f t="shared" si="3"/>
        <v>0</v>
      </c>
    </row>
    <row r="89" spans="2:13" s="1" customFormat="1" ht="19.7" customHeight="1" x14ac:dyDescent="0.2">
      <c r="B89" s="5">
        <v>42</v>
      </c>
      <c r="C89" s="6" t="s">
        <v>86</v>
      </c>
      <c r="D89" s="6" t="s">
        <v>87</v>
      </c>
      <c r="E89" s="7" t="s">
        <v>88</v>
      </c>
      <c r="F89" s="6" t="s">
        <v>85</v>
      </c>
      <c r="G89" s="8">
        <v>16</v>
      </c>
      <c r="H89" s="8">
        <f t="shared" si="0"/>
        <v>64</v>
      </c>
      <c r="I89" s="8"/>
      <c r="J89" s="8">
        <f t="shared" si="1"/>
        <v>0</v>
      </c>
      <c r="K89" s="37">
        <v>0.08</v>
      </c>
      <c r="L89" s="8">
        <f t="shared" si="2"/>
        <v>0</v>
      </c>
      <c r="M89" s="8">
        <f t="shared" si="3"/>
        <v>0</v>
      </c>
    </row>
    <row r="90" spans="2:13" s="1" customFormat="1" ht="28.7" customHeight="1" x14ac:dyDescent="0.2">
      <c r="B90" s="5">
        <v>43</v>
      </c>
      <c r="C90" s="6" t="s">
        <v>188</v>
      </c>
      <c r="D90" s="6" t="s">
        <v>189</v>
      </c>
      <c r="E90" s="7" t="s">
        <v>190</v>
      </c>
      <c r="F90" s="6" t="s">
        <v>13</v>
      </c>
      <c r="G90" s="8">
        <v>10</v>
      </c>
      <c r="H90" s="8">
        <f t="shared" si="0"/>
        <v>40</v>
      </c>
      <c r="I90" s="8"/>
      <c r="J90" s="8">
        <f t="shared" si="1"/>
        <v>0</v>
      </c>
      <c r="K90" s="37">
        <v>0.08</v>
      </c>
      <c r="L90" s="8">
        <f t="shared" si="2"/>
        <v>0</v>
      </c>
      <c r="M90" s="8">
        <f t="shared" si="3"/>
        <v>0</v>
      </c>
    </row>
    <row r="91" spans="2:13" s="1" customFormat="1" ht="19.7" customHeight="1" x14ac:dyDescent="0.2">
      <c r="B91" s="5">
        <v>44</v>
      </c>
      <c r="C91" s="6" t="s">
        <v>89</v>
      </c>
      <c r="D91" s="6" t="s">
        <v>90</v>
      </c>
      <c r="E91" s="7" t="s">
        <v>91</v>
      </c>
      <c r="F91" s="6" t="s">
        <v>81</v>
      </c>
      <c r="G91" s="8">
        <v>773</v>
      </c>
      <c r="H91" s="8">
        <f t="shared" si="0"/>
        <v>3092</v>
      </c>
      <c r="I91" s="8"/>
      <c r="J91" s="8">
        <f t="shared" si="1"/>
        <v>0</v>
      </c>
      <c r="K91" s="37">
        <v>0.08</v>
      </c>
      <c r="L91" s="8">
        <f t="shared" si="2"/>
        <v>0</v>
      </c>
      <c r="M91" s="8">
        <f t="shared" si="3"/>
        <v>0</v>
      </c>
    </row>
    <row r="92" spans="2:13" s="1" customFormat="1" ht="19.7" customHeight="1" x14ac:dyDescent="0.2">
      <c r="B92" s="5">
        <v>45</v>
      </c>
      <c r="C92" s="6" t="s">
        <v>92</v>
      </c>
      <c r="D92" s="6" t="s">
        <v>93</v>
      </c>
      <c r="E92" s="7" t="s">
        <v>91</v>
      </c>
      <c r="F92" s="6" t="s">
        <v>81</v>
      </c>
      <c r="G92" s="8">
        <v>214</v>
      </c>
      <c r="H92" s="8">
        <f t="shared" si="0"/>
        <v>856</v>
      </c>
      <c r="I92" s="8"/>
      <c r="J92" s="8">
        <f t="shared" si="1"/>
        <v>0</v>
      </c>
      <c r="K92" s="36">
        <v>0.23</v>
      </c>
      <c r="L92" s="8">
        <f t="shared" si="2"/>
        <v>0</v>
      </c>
      <c r="M92" s="8">
        <f t="shared" si="3"/>
        <v>0</v>
      </c>
    </row>
    <row r="93" spans="2:13" s="1" customFormat="1" ht="19.7" customHeight="1" x14ac:dyDescent="0.2">
      <c r="B93" s="5">
        <v>46</v>
      </c>
      <c r="C93" s="6" t="s">
        <v>94</v>
      </c>
      <c r="D93" s="6" t="s">
        <v>95</v>
      </c>
      <c r="E93" s="7" t="s">
        <v>96</v>
      </c>
      <c r="F93" s="6" t="s">
        <v>81</v>
      </c>
      <c r="G93" s="8">
        <v>1</v>
      </c>
      <c r="H93" s="8">
        <f t="shared" si="0"/>
        <v>4</v>
      </c>
      <c r="I93" s="8"/>
      <c r="J93" s="8">
        <f t="shared" si="1"/>
        <v>0</v>
      </c>
      <c r="K93" s="37">
        <v>0.08</v>
      </c>
      <c r="L93" s="8">
        <f t="shared" si="2"/>
        <v>0</v>
      </c>
      <c r="M93" s="8">
        <f t="shared" si="3"/>
        <v>0</v>
      </c>
    </row>
    <row r="94" spans="2:13" s="1" customFormat="1" ht="19.7" customHeight="1" x14ac:dyDescent="0.2">
      <c r="B94" s="5">
        <v>47</v>
      </c>
      <c r="C94" s="6" t="s">
        <v>97</v>
      </c>
      <c r="D94" s="6" t="s">
        <v>98</v>
      </c>
      <c r="E94" s="7" t="s">
        <v>99</v>
      </c>
      <c r="F94" s="6" t="s">
        <v>81</v>
      </c>
      <c r="G94" s="8">
        <v>310.52999999999997</v>
      </c>
      <c r="H94" s="8">
        <f t="shared" si="0"/>
        <v>1242.1199999999999</v>
      </c>
      <c r="I94" s="8"/>
      <c r="J94" s="8">
        <f t="shared" si="1"/>
        <v>0</v>
      </c>
      <c r="K94" s="37">
        <v>0.08</v>
      </c>
      <c r="L94" s="8">
        <f t="shared" si="2"/>
        <v>0</v>
      </c>
      <c r="M94" s="8">
        <f t="shared" si="3"/>
        <v>0</v>
      </c>
    </row>
    <row r="95" spans="2:13" s="1" customFormat="1" ht="19.7" customHeight="1" x14ac:dyDescent="0.2">
      <c r="B95" s="5">
        <v>48</v>
      </c>
      <c r="C95" s="6" t="s">
        <v>100</v>
      </c>
      <c r="D95" s="6" t="s">
        <v>101</v>
      </c>
      <c r="E95" s="7" t="s">
        <v>102</v>
      </c>
      <c r="F95" s="6" t="s">
        <v>40</v>
      </c>
      <c r="G95" s="8">
        <v>50.27</v>
      </c>
      <c r="H95" s="8">
        <f t="shared" si="0"/>
        <v>201.08</v>
      </c>
      <c r="I95" s="8"/>
      <c r="J95" s="8">
        <f t="shared" si="1"/>
        <v>0</v>
      </c>
      <c r="K95" s="37">
        <v>0.08</v>
      </c>
      <c r="L95" s="8">
        <f t="shared" si="2"/>
        <v>0</v>
      </c>
      <c r="M95" s="8">
        <f t="shared" si="3"/>
        <v>0</v>
      </c>
    </row>
    <row r="96" spans="2:13" s="1" customFormat="1" ht="19.7" customHeight="1" x14ac:dyDescent="0.2">
      <c r="B96" s="5">
        <v>49</v>
      </c>
      <c r="C96" s="6" t="s">
        <v>191</v>
      </c>
      <c r="D96" s="6" t="s">
        <v>192</v>
      </c>
      <c r="E96" s="7" t="s">
        <v>193</v>
      </c>
      <c r="F96" s="6" t="s">
        <v>40</v>
      </c>
      <c r="G96" s="8">
        <v>105.99</v>
      </c>
      <c r="H96" s="8">
        <f t="shared" si="0"/>
        <v>423.96</v>
      </c>
      <c r="I96" s="8"/>
      <c r="J96" s="8">
        <f t="shared" si="1"/>
        <v>0</v>
      </c>
      <c r="K96" s="37">
        <v>0.08</v>
      </c>
      <c r="L96" s="8">
        <f t="shared" si="2"/>
        <v>0</v>
      </c>
      <c r="M96" s="8">
        <f t="shared" si="3"/>
        <v>0</v>
      </c>
    </row>
    <row r="97" spans="2:16" s="1" customFormat="1" ht="19.7" customHeight="1" x14ac:dyDescent="0.2">
      <c r="B97" s="5">
        <v>50</v>
      </c>
      <c r="C97" s="6" t="s">
        <v>103</v>
      </c>
      <c r="D97" s="6" t="s">
        <v>104</v>
      </c>
      <c r="E97" s="7" t="s">
        <v>105</v>
      </c>
      <c r="F97" s="6" t="s">
        <v>20</v>
      </c>
      <c r="G97" s="8">
        <v>9.48</v>
      </c>
      <c r="H97" s="8">
        <f t="shared" si="0"/>
        <v>37.92</v>
      </c>
      <c r="I97" s="8"/>
      <c r="J97" s="8">
        <f t="shared" si="1"/>
        <v>0</v>
      </c>
      <c r="K97" s="37">
        <v>0.08</v>
      </c>
      <c r="L97" s="8">
        <f t="shared" si="2"/>
        <v>0</v>
      </c>
      <c r="M97" s="8">
        <f t="shared" si="3"/>
        <v>0</v>
      </c>
    </row>
    <row r="98" spans="2:16" s="1" customFormat="1" ht="19.7" customHeight="1" x14ac:dyDescent="0.2">
      <c r="B98" s="5">
        <v>51</v>
      </c>
      <c r="C98" s="6" t="s">
        <v>194</v>
      </c>
      <c r="D98" s="6" t="s">
        <v>195</v>
      </c>
      <c r="E98" s="7" t="s">
        <v>196</v>
      </c>
      <c r="F98" s="6" t="s">
        <v>33</v>
      </c>
      <c r="G98" s="8">
        <v>4.3499999999999996</v>
      </c>
      <c r="H98" s="8">
        <f t="shared" si="0"/>
        <v>17.399999999999999</v>
      </c>
      <c r="I98" s="8"/>
      <c r="J98" s="8">
        <f t="shared" si="1"/>
        <v>0</v>
      </c>
      <c r="K98" s="37">
        <v>0.08</v>
      </c>
      <c r="L98" s="8">
        <f t="shared" si="2"/>
        <v>0</v>
      </c>
      <c r="M98" s="8">
        <f t="shared" si="3"/>
        <v>0</v>
      </c>
    </row>
    <row r="99" spans="2:16" s="1" customFormat="1" ht="19.7" customHeight="1" x14ac:dyDescent="0.2">
      <c r="B99" s="5">
        <v>52</v>
      </c>
      <c r="C99" s="6" t="s">
        <v>106</v>
      </c>
      <c r="D99" s="6" t="s">
        <v>107</v>
      </c>
      <c r="E99" s="7" t="s">
        <v>91</v>
      </c>
      <c r="F99" s="6" t="s">
        <v>81</v>
      </c>
      <c r="G99" s="8">
        <v>121.76</v>
      </c>
      <c r="H99" s="8">
        <f t="shared" si="0"/>
        <v>487.04</v>
      </c>
      <c r="I99" s="8"/>
      <c r="J99" s="8">
        <f t="shared" si="1"/>
        <v>0</v>
      </c>
      <c r="K99" s="37">
        <v>0.08</v>
      </c>
      <c r="L99" s="8">
        <f t="shared" si="2"/>
        <v>0</v>
      </c>
      <c r="M99" s="8">
        <f t="shared" si="3"/>
        <v>0</v>
      </c>
    </row>
    <row r="100" spans="2:16" s="1" customFormat="1" ht="19.7" customHeight="1" x14ac:dyDescent="0.2">
      <c r="B100" s="5">
        <v>53</v>
      </c>
      <c r="C100" s="6" t="s">
        <v>197</v>
      </c>
      <c r="D100" s="6" t="s">
        <v>198</v>
      </c>
      <c r="E100" s="7" t="s">
        <v>96</v>
      </c>
      <c r="F100" s="6" t="s">
        <v>81</v>
      </c>
      <c r="G100" s="8">
        <v>8.6199999999999992</v>
      </c>
      <c r="H100" s="8">
        <f t="shared" si="0"/>
        <v>34.479999999999997</v>
      </c>
      <c r="I100" s="8"/>
      <c r="J100" s="8">
        <f t="shared" si="1"/>
        <v>0</v>
      </c>
      <c r="K100" s="37">
        <v>0.08</v>
      </c>
      <c r="L100" s="8">
        <f t="shared" si="2"/>
        <v>0</v>
      </c>
      <c r="M100" s="8">
        <f t="shared" si="3"/>
        <v>0</v>
      </c>
    </row>
    <row r="101" spans="2:16" s="1" customFormat="1" ht="19.7" customHeight="1" x14ac:dyDescent="0.2">
      <c r="B101" s="5">
        <v>54</v>
      </c>
      <c r="C101" s="6" t="s">
        <v>108</v>
      </c>
      <c r="D101" s="6" t="s">
        <v>109</v>
      </c>
      <c r="E101" s="7" t="s">
        <v>99</v>
      </c>
      <c r="F101" s="6" t="s">
        <v>81</v>
      </c>
      <c r="G101" s="8">
        <v>6.11</v>
      </c>
      <c r="H101" s="8">
        <f t="shared" si="0"/>
        <v>24.44</v>
      </c>
      <c r="I101" s="8"/>
      <c r="J101" s="8">
        <f t="shared" si="1"/>
        <v>0</v>
      </c>
      <c r="K101" s="37">
        <v>0.08</v>
      </c>
      <c r="L101" s="8">
        <f t="shared" si="2"/>
        <v>0</v>
      </c>
      <c r="M101" s="8">
        <f t="shared" si="3"/>
        <v>0</v>
      </c>
    </row>
    <row r="102" spans="2:16" s="1" customFormat="1" ht="55.9" customHeight="1" x14ac:dyDescent="0.2">
      <c r="J102" s="34"/>
      <c r="M102" s="35"/>
    </row>
    <row r="103" spans="2:16" s="1" customFormat="1" ht="21.4" customHeight="1" x14ac:dyDescent="0.2">
      <c r="B103" s="22" t="s">
        <v>110</v>
      </c>
      <c r="C103" s="22"/>
      <c r="D103" s="22"/>
      <c r="E103" s="22"/>
      <c r="F103" s="38">
        <f>SUM(J54:J101)+J51+J46+J40+J30</f>
        <v>0</v>
      </c>
      <c r="G103" s="38"/>
      <c r="H103" s="38"/>
      <c r="I103" s="38"/>
      <c r="J103" s="38"/>
      <c r="K103" s="38"/>
      <c r="L103" s="38"/>
      <c r="M103" s="38"/>
    </row>
    <row r="104" spans="2:16" s="1" customFormat="1" ht="21.4" customHeight="1" x14ac:dyDescent="0.2">
      <c r="B104" s="22" t="s">
        <v>111</v>
      </c>
      <c r="C104" s="22"/>
      <c r="D104" s="22"/>
      <c r="E104" s="22"/>
      <c r="F104" s="39">
        <f>SUM(M54:M101)+M51+M46+M45+M40+M35+M30</f>
        <v>0</v>
      </c>
      <c r="G104" s="39"/>
      <c r="H104" s="39"/>
      <c r="I104" s="39"/>
      <c r="J104" s="39"/>
      <c r="K104" s="39"/>
      <c r="L104" s="39"/>
      <c r="M104" s="39"/>
    </row>
    <row r="105" spans="2:16" s="1" customFormat="1" ht="3.2" customHeight="1" x14ac:dyDescent="0.2"/>
    <row r="106" spans="2:16" s="1" customFormat="1" ht="19.7" customHeight="1" x14ac:dyDescent="0.2"/>
    <row r="107" spans="2:16" s="1" customFormat="1" ht="28.5" customHeight="1" x14ac:dyDescent="0.2">
      <c r="B107" s="11" t="s">
        <v>130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s="1" customFormat="1" ht="19.7" customHeight="1" x14ac:dyDescent="0.2"/>
    <row r="109" spans="2:16" s="1" customFormat="1" ht="19.7" customHeight="1" x14ac:dyDescent="0.2">
      <c r="B109" s="11" t="s">
        <v>131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s="1" customFormat="1" ht="19.7" customHeight="1" x14ac:dyDescent="0.2"/>
    <row r="111" spans="2:16" s="1" customFormat="1" ht="19.7" customHeight="1" x14ac:dyDescent="0.2">
      <c r="B111" s="11" t="s">
        <v>132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s="1" customFormat="1" ht="19.7" customHeight="1" x14ac:dyDescent="0.2"/>
    <row r="113" spans="2:16" s="1" customFormat="1" ht="19.7" customHeight="1" x14ac:dyDescent="0.2">
      <c r="C113" s="24" t="s">
        <v>112</v>
      </c>
      <c r="D113" s="25"/>
      <c r="E113" s="26"/>
      <c r="F113" s="30" t="s">
        <v>113</v>
      </c>
      <c r="G113" s="31"/>
      <c r="H113" s="31"/>
      <c r="I113" s="31"/>
      <c r="J113" s="31"/>
      <c r="K113" s="31"/>
      <c r="L113" s="31"/>
      <c r="M113" s="31"/>
      <c r="N113" s="32"/>
    </row>
    <row r="114" spans="2:16" s="1" customFormat="1" ht="28.7" customHeight="1" x14ac:dyDescent="0.2">
      <c r="C114" s="13"/>
      <c r="D114" s="14"/>
      <c r="E114" s="15"/>
      <c r="F114" s="13"/>
      <c r="G114" s="14"/>
      <c r="H114" s="14"/>
      <c r="I114" s="14"/>
      <c r="J114" s="14"/>
      <c r="K114" s="14"/>
      <c r="L114" s="14"/>
      <c r="M114" s="14"/>
      <c r="N114" s="15"/>
    </row>
    <row r="115" spans="2:16" s="1" customFormat="1" ht="21.4" customHeight="1" x14ac:dyDescent="0.2">
      <c r="C115" s="13"/>
      <c r="D115" s="14"/>
      <c r="E115" s="15"/>
      <c r="F115" s="13"/>
      <c r="G115" s="14"/>
      <c r="H115" s="14"/>
      <c r="I115" s="14"/>
      <c r="J115" s="14"/>
      <c r="K115" s="14"/>
      <c r="L115" s="14"/>
      <c r="M115" s="14"/>
      <c r="N115" s="15"/>
    </row>
    <row r="116" spans="2:16" s="1" customFormat="1" ht="21.4" customHeight="1" x14ac:dyDescent="0.2">
      <c r="C116" s="13"/>
      <c r="D116" s="14"/>
      <c r="E116" s="15"/>
      <c r="F116" s="13"/>
      <c r="G116" s="14"/>
      <c r="H116" s="14"/>
      <c r="I116" s="14"/>
      <c r="J116" s="14"/>
      <c r="K116" s="14"/>
      <c r="L116" s="14"/>
      <c r="M116" s="14"/>
      <c r="N116" s="15"/>
    </row>
    <row r="117" spans="2:16" s="1" customFormat="1" ht="28.7" customHeight="1" x14ac:dyDescent="0.2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6" s="1" customFormat="1" ht="2.65" customHeight="1" x14ac:dyDescent="0.2"/>
    <row r="119" spans="2:16" s="1" customFormat="1" ht="158.44999999999999" customHeight="1" x14ac:dyDescent="0.2">
      <c r="B119" s="11" t="s">
        <v>133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s="1" customFormat="1" ht="2.65" customHeight="1" x14ac:dyDescent="0.2"/>
    <row r="121" spans="2:16" s="1" customFormat="1" ht="33.6" customHeight="1" x14ac:dyDescent="0.2">
      <c r="B121" s="12" t="s">
        <v>134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2:16" s="1" customFormat="1" ht="2.65" customHeight="1" x14ac:dyDescent="0.2"/>
    <row r="123" spans="2:16" s="1" customFormat="1" ht="37.9" customHeight="1" x14ac:dyDescent="0.2">
      <c r="C123" s="27" t="s">
        <v>114</v>
      </c>
      <c r="D123" s="27"/>
      <c r="E123" s="27"/>
      <c r="F123" s="28" t="s">
        <v>115</v>
      </c>
      <c r="G123" s="28"/>
      <c r="H123" s="28"/>
      <c r="I123" s="28"/>
      <c r="J123" s="28"/>
      <c r="K123" s="28"/>
      <c r="L123" s="28"/>
      <c r="M123" s="28"/>
      <c r="N123" s="28"/>
    </row>
    <row r="124" spans="2:16" s="1" customFormat="1" ht="28.7" customHeight="1" x14ac:dyDescent="0.2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2:16" s="1" customFormat="1" ht="28.7" customHeight="1" x14ac:dyDescent="0.2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6" s="1" customFormat="1" ht="28.7" customHeight="1" x14ac:dyDescent="0.2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6" s="1" customFormat="1" ht="28.7" customHeight="1" x14ac:dyDescent="0.2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6" s="1" customFormat="1" ht="2.65" customHeight="1" x14ac:dyDescent="0.2"/>
    <row r="129" spans="2:16" s="1" customFormat="1" ht="130.69999999999999" customHeight="1" x14ac:dyDescent="0.2">
      <c r="B129" s="11" t="s">
        <v>135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s="1" customFormat="1" ht="2.65" customHeight="1" x14ac:dyDescent="0.2"/>
    <row r="131" spans="2:16" s="1" customFormat="1" ht="47.45" customHeight="1" x14ac:dyDescent="0.2">
      <c r="B131" s="11" t="s">
        <v>136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s="1" customFormat="1" ht="2.65" customHeight="1" x14ac:dyDescent="0.2"/>
    <row r="133" spans="2:16" s="1" customFormat="1" ht="47.45" customHeight="1" x14ac:dyDescent="0.2">
      <c r="B133" s="11" t="s">
        <v>137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s="1" customFormat="1" ht="2.65" customHeight="1" x14ac:dyDescent="0.2"/>
    <row r="135" spans="2:16" s="1" customFormat="1" ht="33.6" customHeight="1" x14ac:dyDescent="0.2">
      <c r="B135" s="11" t="s">
        <v>138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s="1" customFormat="1" ht="2.65" customHeight="1" x14ac:dyDescent="0.2"/>
    <row r="137" spans="2:16" s="1" customFormat="1" ht="116.85" customHeight="1" x14ac:dyDescent="0.2">
      <c r="B137" s="11" t="s">
        <v>139</v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s="1" customFormat="1" ht="2.65" customHeight="1" x14ac:dyDescent="0.2"/>
    <row r="139" spans="2:16" s="1" customFormat="1" ht="75.2" customHeight="1" x14ac:dyDescent="0.2">
      <c r="B139" s="11" t="s">
        <v>140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s="1" customFormat="1" ht="86.85" customHeight="1" x14ac:dyDescent="0.2"/>
    <row r="141" spans="2:16" s="1" customFormat="1" ht="17.649999999999999" customHeight="1" x14ac:dyDescent="0.2">
      <c r="L141" s="18" t="s">
        <v>141</v>
      </c>
      <c r="M141" s="18"/>
      <c r="N141" s="18"/>
    </row>
    <row r="142" spans="2:16" s="1" customFormat="1" ht="145.15" customHeight="1" x14ac:dyDescent="0.2"/>
    <row r="143" spans="2:16" s="1" customFormat="1" ht="81.599999999999994" customHeight="1" x14ac:dyDescent="0.2">
      <c r="B143" s="17" t="s">
        <v>142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</sheetData>
  <mergeCells count="55">
    <mergeCell ref="L2:R2"/>
    <mergeCell ref="B27:M27"/>
    <mergeCell ref="B32:M32"/>
    <mergeCell ref="B37:M37"/>
    <mergeCell ref="B42:M42"/>
    <mergeCell ref="F125:N125"/>
    <mergeCell ref="F126:N126"/>
    <mergeCell ref="F127:N127"/>
    <mergeCell ref="F14:K14"/>
    <mergeCell ref="F113:N113"/>
    <mergeCell ref="F114:N114"/>
    <mergeCell ref="B48:M48"/>
    <mergeCell ref="B103:E103"/>
    <mergeCell ref="F103:M103"/>
    <mergeCell ref="B104:E104"/>
    <mergeCell ref="F104:M104"/>
    <mergeCell ref="F115:N115"/>
    <mergeCell ref="F116:N116"/>
    <mergeCell ref="F117:N117"/>
    <mergeCell ref="F123:N123"/>
    <mergeCell ref="F124:N124"/>
    <mergeCell ref="C127:E127"/>
    <mergeCell ref="C16:E16"/>
    <mergeCell ref="C18:E18"/>
    <mergeCell ref="C20:E20"/>
    <mergeCell ref="C22:E22"/>
    <mergeCell ref="C113:E113"/>
    <mergeCell ref="C114:E114"/>
    <mergeCell ref="C117:E117"/>
    <mergeCell ref="C123:E123"/>
    <mergeCell ref="C124:E124"/>
    <mergeCell ref="C125:E125"/>
    <mergeCell ref="C126:E126"/>
    <mergeCell ref="B119:P119"/>
    <mergeCell ref="B121:P121"/>
    <mergeCell ref="B4:E4"/>
    <mergeCell ref="B6:E6"/>
    <mergeCell ref="B8:E8"/>
    <mergeCell ref="J11:Q12"/>
    <mergeCell ref="B10:E11"/>
    <mergeCell ref="B133:P133"/>
    <mergeCell ref="B135:P135"/>
    <mergeCell ref="B137:P137"/>
    <mergeCell ref="B139:P139"/>
    <mergeCell ref="B143:M143"/>
    <mergeCell ref="L141:N141"/>
    <mergeCell ref="B129:P129"/>
    <mergeCell ref="B131:P131"/>
    <mergeCell ref="B24:O24"/>
    <mergeCell ref="B26:O26"/>
    <mergeCell ref="B107:P107"/>
    <mergeCell ref="B109:P109"/>
    <mergeCell ref="B111:P111"/>
    <mergeCell ref="C115:E115"/>
    <mergeCell ref="C116:E116"/>
  </mergeCells>
  <phoneticPr fontId="11" type="noConversion"/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2025-10-06T18:27:17Z</dcterms:created>
  <dcterms:modified xsi:type="dcterms:W3CDTF">2025-10-09T18:07:07Z</dcterms:modified>
</cp:coreProperties>
</file>