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D8D1A08-3DE2-460B-83BE-16ADF7D0D0E8}" xr6:coauthVersionLast="47" xr6:coauthVersionMax="47" xr10:uidLastSave="{00000000-0000-0000-0000-000000000000}"/>
  <bookViews>
    <workbookView xWindow="2115" yWindow="2115" windowWidth="21600" windowHeight="11235" xr2:uid="{00000000-000D-0000-FFFF-FFFF00000000}"/>
  </bookViews>
  <sheets>
    <sheet name="Lab.tech. 2026-2029" sheetId="1" r:id="rId1"/>
  </sheets>
  <definedNames>
    <definedName name="_xlnm.Print_Area" localSheetId="0">'Lab.tech. 2026-2029'!$A$1:$H$67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5" i="1" l="1"/>
  <c r="H63" i="1"/>
  <c r="H61" i="1"/>
  <c r="H59" i="1"/>
  <c r="H57" i="1"/>
  <c r="H56" i="1"/>
  <c r="H55" i="1"/>
  <c r="H54" i="1"/>
  <c r="H52" i="1"/>
  <c r="H51" i="1"/>
  <c r="H50" i="1"/>
  <c r="H49" i="1"/>
  <c r="H48" i="1"/>
  <c r="H46" i="1"/>
  <c r="H44" i="1"/>
  <c r="H43" i="1"/>
  <c r="H42" i="1"/>
  <c r="H41" i="1"/>
  <c r="H40" i="1"/>
  <c r="H39" i="1"/>
  <c r="H38" i="1"/>
  <c r="H36" i="1"/>
  <c r="H34" i="1"/>
  <c r="H33" i="1"/>
  <c r="H32" i="1"/>
  <c r="H30" i="1"/>
  <c r="H28" i="1"/>
  <c r="H26" i="1"/>
  <c r="H24" i="1"/>
  <c r="H22" i="1"/>
  <c r="H20" i="1"/>
  <c r="H66" i="1" l="1"/>
  <c r="H67" i="1" s="1"/>
  <c r="H68" i="1" s="1"/>
</calcChain>
</file>

<file path=xl/sharedStrings.xml><?xml version="1.0" encoding="utf-8"?>
<sst xmlns="http://schemas.openxmlformats.org/spreadsheetml/2006/main" count="142" uniqueCount="81">
  <si>
    <t>LEICA</t>
  </si>
  <si>
    <t>Názov meradla/zariadenia</t>
  </si>
  <si>
    <t>Výrobca</t>
  </si>
  <si>
    <t>Výrobné č.</t>
  </si>
  <si>
    <t>http://www.fosterfreeman.com/index.php/images/index.php?option=com_content&amp;view=article&amp;id=131&amp;Itemid=129</t>
  </si>
  <si>
    <t>Bežný servis</t>
  </si>
  <si>
    <t>GLScan</t>
  </si>
  <si>
    <t>BVDA</t>
  </si>
  <si>
    <t>GLS120</t>
  </si>
  <si>
    <t>http://bvda.com/en/glscan#</t>
  </si>
  <si>
    <t>nefunkčný link</t>
  </si>
  <si>
    <t>Binokulárny mikroskop Leica DM750</t>
  </si>
  <si>
    <t>8540180194BW0017</t>
  </si>
  <si>
    <t>https://www.leica-microsystems.com/products/light-microscopes/p/leica-dm750/</t>
  </si>
  <si>
    <t>GLS0010</t>
  </si>
  <si>
    <r>
      <t xml:space="preserve">FOSTER </t>
    </r>
    <r>
      <rPr>
        <sz val="10"/>
        <rFont val="Calibri"/>
        <family val="2"/>
        <charset val="238"/>
      </rPr>
      <t>&amp;</t>
    </r>
    <r>
      <rPr>
        <sz val="10"/>
        <rFont val="Arial"/>
        <family val="2"/>
        <charset val="238"/>
      </rPr>
      <t xml:space="preserve"> FREEMAN</t>
    </r>
  </si>
  <si>
    <r>
      <t>T</t>
    </r>
    <r>
      <rPr>
        <sz val="10"/>
        <rFont val="Calibri"/>
        <family val="2"/>
        <charset val="238"/>
      </rPr>
      <t>Ü</t>
    </r>
    <r>
      <rPr>
        <sz val="10"/>
        <rFont val="Arial"/>
        <family val="2"/>
        <charset val="238"/>
      </rPr>
      <t>BITAK BILGEM UEKAE</t>
    </r>
  </si>
  <si>
    <t>KE</t>
  </si>
  <si>
    <t>SL</t>
  </si>
  <si>
    <t>BA</t>
  </si>
  <si>
    <t>Kde</t>
  </si>
  <si>
    <t>Názov:</t>
  </si>
  <si>
    <t>Sídlo:</t>
  </si>
  <si>
    <t>IČO:</t>
  </si>
  <si>
    <t>Kontaktná osoba:</t>
  </si>
  <si>
    <t>Ostatné:</t>
  </si>
  <si>
    <t>Poprad</t>
  </si>
  <si>
    <t>OACD Sobrance</t>
  </si>
  <si>
    <t>Sobrance</t>
  </si>
  <si>
    <t>Čierna nad Tisou</t>
  </si>
  <si>
    <t>Veľké Slemence</t>
  </si>
  <si>
    <t>Vyšné Nemecké</t>
  </si>
  <si>
    <t>Ubľa</t>
  </si>
  <si>
    <t>Video spektrálny komparátor  VSC 6000</t>
  </si>
  <si>
    <t>Video spektrálny komparátor  VSC 6000/HS</t>
  </si>
  <si>
    <t>https://www.fosterfreeman.com/questioned-document-examination/235-vsc-6001.html</t>
  </si>
  <si>
    <t>Video spektrálny komparátor  VSC4Plus</t>
  </si>
  <si>
    <t>GK SR Užhorod</t>
  </si>
  <si>
    <t>https://cz.all.biz/prenosny-videospektralni-komparator-barevny-a-g30535</t>
  </si>
  <si>
    <t>Video spektrálny komparátor  VSC 8000</t>
  </si>
  <si>
    <t>https://www.fosterfreeman.com/product/qde-products/580-vsc8000.html</t>
  </si>
  <si>
    <t>Video spektrálny komparátor  VSC 800</t>
  </si>
  <si>
    <t>Video spektrálny komparátor  VSC800</t>
  </si>
  <si>
    <t>http://www.fosterfreeman.com/document-examination-3/673-vsc800.html</t>
  </si>
  <si>
    <t>Rámcová zmluva - 48 mesiacov</t>
  </si>
  <si>
    <t>https://forensicfield.blog/tag/vsc-5000-video-spectral-comparator/</t>
  </si>
  <si>
    <t>Projectina AG</t>
  </si>
  <si>
    <t>220558/7</t>
  </si>
  <si>
    <t>220308/3</t>
  </si>
  <si>
    <t>220559/8</t>
  </si>
  <si>
    <t>220557/6</t>
  </si>
  <si>
    <t>Metameric Light Technologies</t>
  </si>
  <si>
    <t>Carl Zeis</t>
  </si>
  <si>
    <t>Keyence</t>
  </si>
  <si>
    <r>
      <rPr>
        <sz val="8"/>
        <rFont val="Calibri"/>
        <family val="2"/>
        <charset val="238"/>
      </rPr>
      <t>#</t>
    </r>
    <r>
      <rPr>
        <sz val="8"/>
        <rFont val="Arial CE"/>
        <charset val="238"/>
      </rPr>
      <t>1D0P000016</t>
    </r>
  </si>
  <si>
    <t xml:space="preserve">Prístroje a zariadenia </t>
  </si>
  <si>
    <t>GLSSPC058</t>
  </si>
  <si>
    <r>
      <t>V</t>
    </r>
    <r>
      <rPr>
        <b/>
        <i/>
        <u/>
        <sz val="12"/>
        <color rgb="FFFF0000"/>
        <rFont val="Arial"/>
        <family val="2"/>
        <charset val="238"/>
      </rPr>
      <t xml:space="preserve">. Časť
</t>
    </r>
    <r>
      <rPr>
        <b/>
        <i/>
        <sz val="12"/>
        <color rgb="FFFF0000"/>
        <rFont val="Arial"/>
        <family val="2"/>
        <charset val="238"/>
      </rPr>
      <t>Systémy pre analýzu</t>
    </r>
  </si>
  <si>
    <t xml:space="preserve">Docubox  HD       Prenosné
forenzné laboratórne video-spektrálne zariadenie na komplexnú analýzu a komparáciu dokumentov s príslušenstvom  
</t>
  </si>
  <si>
    <t xml:space="preserve">https://www.projectina.ch/products/document-examination/docubox-hd </t>
  </si>
  <si>
    <t xml:space="preserve">https://www.projectina.ch/products/document-examination/spectra-pro </t>
  </si>
  <si>
    <t xml:space="preserve">https://www.zeiss.com/microscopy/en/products/light-microscopes/stereo-and-zoom-microscopes/stereo-discovery-v20.html </t>
  </si>
  <si>
    <t xml:space="preserve">Digitálny mikroskop s laserovým skenovaním povrch Keyence VKX-3100 </t>
  </si>
  <si>
    <t xml:space="preserve">https://www.keyence.eu/cscz/products/microscope/laser-microscope/vk-x3000/models/vk-x3100/ </t>
  </si>
  <si>
    <t xml:space="preserve">Prenosný luminiscenčný systém s príslušenstvom 
</t>
  </si>
  <si>
    <t>LuminiSys Metameric Light Technologies</t>
  </si>
  <si>
    <t xml:space="preserve">https://iccd.es/bienvenidos-a-iccd/luminisys/ </t>
  </si>
  <si>
    <t>Systém na komplexnú analýzu VSC 5000</t>
  </si>
  <si>
    <t xml:space="preserve">Systém na komplexnú analýzu VSC 6000, Videospektrálny komparátor VSC 6000/HS </t>
  </si>
  <si>
    <t>Systém na komplexnú analýzu Forensic XP4010D, Kriminalistické zariadenie na vyhodnocovanie spek. prvkov</t>
  </si>
  <si>
    <t xml:space="preserve">SPECTRA Pro 
Stacionárne forenzné laboratórne videospektrálne zariadenie na komplexnú analýzu a komparáciu dokumentov s príslušenstvom  
</t>
  </si>
  <si>
    <t>Vyplňte zelené polia, vložené vzorce vykonajú súčty a prepočty!</t>
  </si>
  <si>
    <t>Telefón, e-mail</t>
  </si>
  <si>
    <t>https://www.slideshare.net/slideshow/video-spectral-comparatorvsc-6000hs-for-questioned-documents-examination/265195812</t>
  </si>
  <si>
    <t>celkom bez DPH</t>
  </si>
  <si>
    <t>DPH 23%</t>
  </si>
  <si>
    <t>celkom vrátanie DPH 23%</t>
  </si>
  <si>
    <t>Cena v EURO</t>
  </si>
  <si>
    <t>počet za 4 
roky</t>
  </si>
  <si>
    <t>jednotková cena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</si>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</sst>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b/>
      <i/>
      <sz val="12"/>
      <color rgb="FFFF0000"/>
      <name val="Arial"/>
      <family val="2"/>
      <charset val="238"/>
    </font>
    <font>
      <u/>
      <sz val="9"/>
      <color indexed="12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025ADC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sz val="8"/>
      <name val="Arial CE"/>
      <charset val="238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7" fillId="0" borderId="0" xfId="0" applyFont="1" applyBorder="1"/>
    <xf numFmtId="0" fontId="19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6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10" fillId="2" borderId="0" xfId="0" applyFont="1" applyFill="1" applyBorder="1" applyAlignment="1">
      <alignment horizontal="left" vertical="center" wrapText="1"/>
    </xf>
    <xf numFmtId="0" fontId="0" fillId="0" borderId="0" xfId="0" applyFill="1"/>
    <xf numFmtId="0" fontId="17" fillId="6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wrapText="1"/>
    </xf>
    <xf numFmtId="0" fontId="17" fillId="6" borderId="1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3" fillId="0" borderId="1" xfId="1" applyFill="1" applyBorder="1" applyAlignment="1" applyProtection="1">
      <alignment horizontal="left" vertical="top" wrapText="1"/>
    </xf>
    <xf numFmtId="1" fontId="1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1" fillId="0" borderId="1" xfId="1" applyFont="1" applyBorder="1" applyAlignment="1" applyProtection="1">
      <alignment horizontal="left" vertical="center" wrapText="1"/>
    </xf>
    <xf numFmtId="0" fontId="3" fillId="0" borderId="1" xfId="1" applyBorder="1" applyAlignment="1" applyProtection="1">
      <alignment horizontal="left" vertical="center" wrapText="1"/>
    </xf>
    <xf numFmtId="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left" vertical="top" wrapText="1"/>
    </xf>
    <xf numFmtId="4" fontId="5" fillId="6" borderId="1" xfId="0" applyNumberFormat="1" applyFont="1" applyFill="1" applyBorder="1" applyAlignment="1">
      <alignment horizontal="center" vertical="center"/>
    </xf>
    <xf numFmtId="0" fontId="11" fillId="0" borderId="1" xfId="1" applyFont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17" fillId="6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 applyProtection="1">
      <alignment wrapText="1"/>
    </xf>
    <xf numFmtId="0" fontId="11" fillId="0" borderId="1" xfId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horizontal="left" vertical="top"/>
    </xf>
    <xf numFmtId="0" fontId="3" fillId="6" borderId="1" xfId="1" applyFill="1" applyBorder="1" applyAlignment="1" applyProtection="1">
      <alignment horizontal="left" vertical="center" wrapText="1"/>
    </xf>
    <xf numFmtId="0" fontId="3" fillId="6" borderId="1" xfId="1" applyFill="1" applyBorder="1" applyAlignment="1" applyProtection="1">
      <alignment wrapText="1"/>
    </xf>
    <xf numFmtId="4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left" vertical="top"/>
    </xf>
    <xf numFmtId="4" fontId="5" fillId="4" borderId="1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  <xf numFmtId="4" fontId="5" fillId="6" borderId="2" xfId="0" applyNumberFormat="1" applyFont="1" applyFill="1" applyBorder="1" applyAlignment="1">
      <alignment horizontal="center" vertical="center"/>
    </xf>
    <xf numFmtId="4" fontId="5" fillId="6" borderId="4" xfId="0" applyNumberFormat="1" applyFont="1" applyFill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24</xdr:row>
      <xdr:rowOff>95250</xdr:rowOff>
    </xdr:from>
    <xdr:to>
      <xdr:col>1</xdr:col>
      <xdr:colOff>1990725</xdr:colOff>
      <xdr:row>24</xdr:row>
      <xdr:rowOff>1223645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6372225"/>
          <a:ext cx="809625" cy="1128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ica-microsystems.com/products/light-microscopes/p/leica-dm750/" TargetMode="External"/><Relationship Id="rId13" Type="http://schemas.openxmlformats.org/officeDocument/2006/relationships/hyperlink" Target="https://iccd.es/bienvenidos-a-iccd/luminisys/" TargetMode="External"/><Relationship Id="rId3" Type="http://schemas.openxmlformats.org/officeDocument/2006/relationships/hyperlink" Target="https://cz.all.biz/prenosny-videospektralni-komparator-barevny-a-g30535" TargetMode="External"/><Relationship Id="rId7" Type="http://schemas.openxmlformats.org/officeDocument/2006/relationships/hyperlink" Target="https://www.slideshare.net/slideshow/video-spectral-comparatorvsc-6000hs-for-questioned-documents-examination/265195812" TargetMode="External"/><Relationship Id="rId12" Type="http://schemas.openxmlformats.org/officeDocument/2006/relationships/hyperlink" Target="https://www.keyence.eu/cscz/products/microscope/laser-microscope/vk-x3000/models/vk-x3100/" TargetMode="External"/><Relationship Id="rId2" Type="http://schemas.openxmlformats.org/officeDocument/2006/relationships/hyperlink" Target="https://cz.all.biz/prenosny-videospektralni-komparator-barevny-a-g30535" TargetMode="External"/><Relationship Id="rId1" Type="http://schemas.openxmlformats.org/officeDocument/2006/relationships/hyperlink" Target="https://forensicfield.blog/tag/vsc-5000-video-spectral-comparator/" TargetMode="External"/><Relationship Id="rId6" Type="http://schemas.openxmlformats.org/officeDocument/2006/relationships/hyperlink" Target="http://bvda.com/en/glscan" TargetMode="External"/><Relationship Id="rId11" Type="http://schemas.openxmlformats.org/officeDocument/2006/relationships/hyperlink" Target="https://www.zeiss.com/microscopy/en/products/light-microscopes/stereo-and-zoom-microscopes/stereo-discovery-v20.html" TargetMode="External"/><Relationship Id="rId5" Type="http://schemas.openxmlformats.org/officeDocument/2006/relationships/hyperlink" Target="http://www.fosterfreeman.com/index.php/images/index.php?option=com_content&amp;view=article&amp;id=131&amp;Itemid=129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projectina.ch/products/document-examination/spectra-pro" TargetMode="External"/><Relationship Id="rId4" Type="http://schemas.openxmlformats.org/officeDocument/2006/relationships/hyperlink" Target="http://www.fosterfreeman.com/index.php/images/index.php?option=com_content&amp;view=article&amp;id=131&amp;Itemid=129" TargetMode="External"/><Relationship Id="rId9" Type="http://schemas.openxmlformats.org/officeDocument/2006/relationships/hyperlink" Target="https://www.projectina.ch/products/document-examination/docubox-hd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8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5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8" ht="21" x14ac:dyDescent="0.35">
      <c r="B1" s="78" t="s">
        <v>55</v>
      </c>
      <c r="C1" s="79"/>
      <c r="D1" s="79"/>
    </row>
    <row r="2" spans="1:8" ht="21" x14ac:dyDescent="0.35">
      <c r="B2" s="23" t="s">
        <v>44</v>
      </c>
      <c r="C2" s="24"/>
      <c r="D2" s="24"/>
    </row>
    <row r="3" spans="1:8" ht="21" x14ac:dyDescent="0.35">
      <c r="B3" s="7"/>
      <c r="C3" s="8"/>
      <c r="D3" s="8"/>
    </row>
    <row r="4" spans="1:8" s="9" customFormat="1" ht="15" x14ac:dyDescent="0.25">
      <c r="A4" s="22"/>
      <c r="B4" s="21" t="s">
        <v>71</v>
      </c>
      <c r="C4" s="20"/>
      <c r="D4" s="12"/>
      <c r="E4" s="11"/>
      <c r="F4" s="13"/>
    </row>
    <row r="5" spans="1:8" s="9" customFormat="1" ht="15" x14ac:dyDescent="0.25">
      <c r="A5" s="22"/>
      <c r="B5" s="10"/>
      <c r="C5" s="11"/>
      <c r="D5" s="12"/>
      <c r="E5" s="11"/>
      <c r="F5" s="13"/>
    </row>
    <row r="6" spans="1:8" s="9" customFormat="1" ht="15" x14ac:dyDescent="0.25">
      <c r="B6" s="19"/>
      <c r="C6" s="11"/>
      <c r="D6" s="12"/>
      <c r="E6" s="11"/>
      <c r="F6" s="13"/>
    </row>
    <row r="7" spans="1:8" s="9" customFormat="1" ht="13.9" customHeight="1" x14ac:dyDescent="0.25">
      <c r="B7" s="14" t="s">
        <v>21</v>
      </c>
      <c r="C7" s="71"/>
      <c r="D7" s="72"/>
      <c r="E7" s="72"/>
      <c r="F7" s="73"/>
    </row>
    <row r="8" spans="1:8" s="9" customFormat="1" ht="13.9" customHeight="1" x14ac:dyDescent="0.25">
      <c r="B8" s="14" t="s">
        <v>22</v>
      </c>
      <c r="C8" s="80"/>
      <c r="D8" s="72"/>
      <c r="E8" s="72"/>
      <c r="F8" s="73"/>
    </row>
    <row r="9" spans="1:8" s="9" customFormat="1" ht="13.9" customHeight="1" x14ac:dyDescent="0.25">
      <c r="B9" s="14" t="s">
        <v>23</v>
      </c>
      <c r="C9" s="71"/>
      <c r="D9" s="72"/>
      <c r="E9" s="72"/>
      <c r="F9" s="73"/>
    </row>
    <row r="10" spans="1:8" s="9" customFormat="1" ht="15" x14ac:dyDescent="0.25">
      <c r="B10" s="14" t="s">
        <v>24</v>
      </c>
      <c r="C10" s="71"/>
      <c r="D10" s="72"/>
      <c r="E10" s="72"/>
      <c r="F10" s="73"/>
    </row>
    <row r="11" spans="1:8" s="9" customFormat="1" ht="15" x14ac:dyDescent="0.25">
      <c r="B11" s="14" t="s">
        <v>72</v>
      </c>
      <c r="C11" s="15"/>
      <c r="D11" s="16"/>
      <c r="E11" s="16"/>
      <c r="F11" s="17"/>
    </row>
    <row r="12" spans="1:8" s="9" customFormat="1" ht="15" x14ac:dyDescent="0.25">
      <c r="B12" s="14" t="s">
        <v>25</v>
      </c>
      <c r="C12" s="71"/>
      <c r="D12" s="72"/>
      <c r="E12" s="72"/>
      <c r="F12" s="73"/>
    </row>
    <row r="13" spans="1:8" s="9" customFormat="1" ht="15" x14ac:dyDescent="0.25">
      <c r="B13" s="18"/>
      <c r="C13" s="64"/>
      <c r="D13" s="64"/>
      <c r="E13" s="64"/>
      <c r="F13" s="64"/>
    </row>
    <row r="14" spans="1:8" ht="23.25" x14ac:dyDescent="0.25">
      <c r="B14" s="1" t="s">
        <v>5</v>
      </c>
    </row>
    <row r="15" spans="1:8" ht="23.25" x14ac:dyDescent="0.25">
      <c r="B15" s="1"/>
      <c r="F15" s="60"/>
      <c r="G15" s="60"/>
      <c r="H15" s="60"/>
    </row>
    <row r="16" spans="1:8" ht="30" x14ac:dyDescent="0.25">
      <c r="B16" s="25" t="s">
        <v>57</v>
      </c>
      <c r="C16" s="32"/>
      <c r="D16" s="32"/>
      <c r="E16" s="6"/>
      <c r="F16" s="6"/>
      <c r="G16" s="6"/>
      <c r="H16" s="6"/>
    </row>
    <row r="17" spans="1:8" ht="39" customHeight="1" x14ac:dyDescent="0.25">
      <c r="B17" s="74" t="s">
        <v>1</v>
      </c>
      <c r="C17" s="75" t="s">
        <v>2</v>
      </c>
      <c r="D17" s="75" t="s">
        <v>3</v>
      </c>
      <c r="E17" s="76" t="s">
        <v>20</v>
      </c>
      <c r="F17" s="77" t="s">
        <v>77</v>
      </c>
      <c r="G17" s="76"/>
      <c r="H17" s="76"/>
    </row>
    <row r="18" spans="1:8" x14ac:dyDescent="0.25">
      <c r="B18" s="74"/>
      <c r="C18" s="75"/>
      <c r="D18" s="75"/>
      <c r="E18" s="76"/>
      <c r="F18" s="85" t="s">
        <v>78</v>
      </c>
      <c r="G18" s="85" t="s">
        <v>79</v>
      </c>
      <c r="H18" s="85" t="s">
        <v>80</v>
      </c>
    </row>
    <row r="19" spans="1:8" ht="32.25" customHeight="1" x14ac:dyDescent="0.25">
      <c r="B19" s="74"/>
      <c r="C19" s="75"/>
      <c r="D19" s="75"/>
      <c r="E19" s="76"/>
      <c r="F19" s="86"/>
      <c r="G19" s="86"/>
      <c r="H19" s="86"/>
    </row>
    <row r="20" spans="1:8" ht="16.149999999999999" customHeight="1" x14ac:dyDescent="0.25">
      <c r="A20" s="4"/>
      <c r="B20" s="33" t="s">
        <v>67</v>
      </c>
      <c r="C20" s="33" t="s">
        <v>15</v>
      </c>
      <c r="D20" s="33">
        <v>50220</v>
      </c>
      <c r="E20" s="34" t="s">
        <v>19</v>
      </c>
      <c r="F20" s="70">
        <v>4</v>
      </c>
      <c r="G20" s="35"/>
      <c r="H20" s="55">
        <f>F20*G20</f>
        <v>0</v>
      </c>
    </row>
    <row r="21" spans="1:8" ht="25.9" customHeight="1" x14ac:dyDescent="0.25">
      <c r="B21" s="36" t="s">
        <v>45</v>
      </c>
      <c r="C21" s="33" t="s">
        <v>10</v>
      </c>
      <c r="D21" s="33"/>
      <c r="E21" s="34"/>
      <c r="F21" s="38"/>
      <c r="G21" s="38"/>
      <c r="H21" s="38"/>
    </row>
    <row r="22" spans="1:8" ht="25.5" x14ac:dyDescent="0.25">
      <c r="A22" s="4"/>
      <c r="B22" s="39" t="s">
        <v>68</v>
      </c>
      <c r="C22" s="33" t="s">
        <v>15</v>
      </c>
      <c r="D22" s="33">
        <v>60553</v>
      </c>
      <c r="E22" s="34" t="s">
        <v>19</v>
      </c>
      <c r="F22" s="70">
        <v>4</v>
      </c>
      <c r="G22" s="35"/>
      <c r="H22" s="55">
        <f>F22*G22</f>
        <v>0</v>
      </c>
    </row>
    <row r="23" spans="1:8" ht="39.6" customHeight="1" x14ac:dyDescent="0.25">
      <c r="A23" s="4"/>
      <c r="B23" s="41" t="s">
        <v>73</v>
      </c>
      <c r="C23" s="33"/>
      <c r="D23" s="33"/>
      <c r="E23" s="34"/>
      <c r="F23" s="38"/>
      <c r="G23" s="38"/>
      <c r="H23" s="38"/>
    </row>
    <row r="24" spans="1:8" ht="25.5" x14ac:dyDescent="0.25">
      <c r="B24" s="39" t="s">
        <v>69</v>
      </c>
      <c r="C24" s="33" t="s">
        <v>16</v>
      </c>
      <c r="D24" s="33">
        <v>8550</v>
      </c>
      <c r="E24" s="34" t="s">
        <v>19</v>
      </c>
      <c r="F24" s="70">
        <v>4</v>
      </c>
      <c r="G24" s="35"/>
      <c r="H24" s="55">
        <f>F24*G24</f>
        <v>0</v>
      </c>
    </row>
    <row r="25" spans="1:8" ht="100.15" customHeight="1" x14ac:dyDescent="0.25">
      <c r="B25" s="39"/>
      <c r="C25" s="33"/>
      <c r="D25" s="33"/>
      <c r="E25" s="34"/>
      <c r="F25" s="63"/>
      <c r="G25" s="63"/>
      <c r="H25" s="63"/>
    </row>
    <row r="26" spans="1:8" x14ac:dyDescent="0.25">
      <c r="B26" s="39" t="s">
        <v>11</v>
      </c>
      <c r="C26" s="33" t="s">
        <v>0</v>
      </c>
      <c r="D26" s="33" t="s">
        <v>12</v>
      </c>
      <c r="E26" s="34" t="s">
        <v>19</v>
      </c>
      <c r="F26" s="70">
        <v>4</v>
      </c>
      <c r="G26" s="35"/>
      <c r="H26" s="55">
        <f>F26*G26</f>
        <v>0</v>
      </c>
    </row>
    <row r="27" spans="1:8" ht="34.15" customHeight="1" x14ac:dyDescent="0.25">
      <c r="B27" s="41" t="s">
        <v>13</v>
      </c>
      <c r="C27" s="33"/>
      <c r="D27" s="33"/>
      <c r="E27" s="34"/>
      <c r="F27" s="38"/>
      <c r="G27" s="38"/>
      <c r="H27" s="38"/>
    </row>
    <row r="28" spans="1:8" x14ac:dyDescent="0.25">
      <c r="B28" s="39" t="s">
        <v>6</v>
      </c>
      <c r="C28" s="33" t="s">
        <v>7</v>
      </c>
      <c r="D28" s="33" t="s">
        <v>14</v>
      </c>
      <c r="E28" s="34" t="s">
        <v>19</v>
      </c>
      <c r="F28" s="70">
        <v>4</v>
      </c>
      <c r="G28" s="35"/>
      <c r="H28" s="55">
        <f>F28*G28</f>
        <v>0</v>
      </c>
    </row>
    <row r="29" spans="1:8" x14ac:dyDescent="0.2">
      <c r="B29" s="39" t="s">
        <v>6</v>
      </c>
      <c r="C29" s="33" t="s">
        <v>7</v>
      </c>
      <c r="D29" s="56" t="s">
        <v>56</v>
      </c>
      <c r="E29" s="34" t="s">
        <v>17</v>
      </c>
      <c r="F29" s="38"/>
      <c r="G29" s="38"/>
      <c r="H29" s="38"/>
    </row>
    <row r="30" spans="1:8" x14ac:dyDescent="0.25">
      <c r="B30" s="39" t="s">
        <v>6</v>
      </c>
      <c r="C30" s="33" t="s">
        <v>7</v>
      </c>
      <c r="D30" s="33" t="s">
        <v>8</v>
      </c>
      <c r="E30" s="34" t="s">
        <v>18</v>
      </c>
      <c r="F30" s="70">
        <v>4</v>
      </c>
      <c r="G30" s="35"/>
      <c r="H30" s="55">
        <f>F30*G30</f>
        <v>0</v>
      </c>
    </row>
    <row r="31" spans="1:8" ht="26.45" customHeight="1" x14ac:dyDescent="0.25">
      <c r="B31" s="40" t="s">
        <v>9</v>
      </c>
      <c r="C31" s="33"/>
      <c r="D31" s="33"/>
      <c r="E31" s="34"/>
      <c r="F31" s="38"/>
      <c r="G31" s="38"/>
      <c r="H31" s="38"/>
    </row>
    <row r="32" spans="1:8" x14ac:dyDescent="0.25">
      <c r="B32" s="39" t="s">
        <v>33</v>
      </c>
      <c r="C32" s="33" t="s">
        <v>15</v>
      </c>
      <c r="D32" s="33">
        <v>60278</v>
      </c>
      <c r="E32" s="34" t="s">
        <v>19</v>
      </c>
      <c r="F32" s="70">
        <v>4</v>
      </c>
      <c r="G32" s="35"/>
      <c r="H32" s="55">
        <f>F32*G32</f>
        <v>0</v>
      </c>
    </row>
    <row r="33" spans="1:10" x14ac:dyDescent="0.25">
      <c r="B33" s="39" t="s">
        <v>33</v>
      </c>
      <c r="C33" s="33" t="s">
        <v>15</v>
      </c>
      <c r="D33" s="33">
        <v>60279</v>
      </c>
      <c r="E33" s="34" t="s">
        <v>28</v>
      </c>
      <c r="F33" s="70">
        <v>4</v>
      </c>
      <c r="G33" s="35"/>
      <c r="H33" s="55">
        <f>F33*G33</f>
        <v>0</v>
      </c>
    </row>
    <row r="34" spans="1:10" x14ac:dyDescent="0.25">
      <c r="B34" s="39" t="s">
        <v>33</v>
      </c>
      <c r="C34" s="33" t="s">
        <v>15</v>
      </c>
      <c r="D34" s="33">
        <v>60280</v>
      </c>
      <c r="E34" s="34" t="s">
        <v>17</v>
      </c>
      <c r="F34" s="70">
        <v>4</v>
      </c>
      <c r="G34" s="35"/>
      <c r="H34" s="55">
        <f>F34*G34</f>
        <v>0</v>
      </c>
    </row>
    <row r="35" spans="1:10" ht="34.9" customHeight="1" x14ac:dyDescent="0.25">
      <c r="B35" s="40" t="s">
        <v>4</v>
      </c>
      <c r="C35" s="33"/>
      <c r="D35" s="33"/>
      <c r="E35" s="34"/>
      <c r="F35" s="42"/>
      <c r="G35" s="42"/>
      <c r="H35" s="42"/>
    </row>
    <row r="36" spans="1:10" s="2" customFormat="1" x14ac:dyDescent="0.25">
      <c r="B36" s="39" t="s">
        <v>34</v>
      </c>
      <c r="C36" s="33" t="s">
        <v>15</v>
      </c>
      <c r="D36" s="33">
        <v>602801</v>
      </c>
      <c r="E36" s="34" t="s">
        <v>19</v>
      </c>
      <c r="F36" s="70">
        <v>4</v>
      </c>
      <c r="G36" s="35"/>
      <c r="H36" s="55">
        <f>F36*G36</f>
        <v>0</v>
      </c>
    </row>
    <row r="37" spans="1:10" s="2" customFormat="1" ht="35.450000000000003" customHeight="1" x14ac:dyDescent="0.25">
      <c r="B37" s="40" t="s">
        <v>35</v>
      </c>
      <c r="C37" s="33"/>
      <c r="D37" s="33"/>
      <c r="E37" s="34"/>
      <c r="F37" s="42"/>
      <c r="G37" s="42"/>
      <c r="H37" s="42"/>
    </row>
    <row r="38" spans="1:10" s="2" customFormat="1" ht="25.5" x14ac:dyDescent="0.25">
      <c r="B38" s="39" t="s">
        <v>36</v>
      </c>
      <c r="C38" s="33" t="s">
        <v>15</v>
      </c>
      <c r="D38" s="33">
        <v>48350</v>
      </c>
      <c r="E38" s="43" t="s">
        <v>37</v>
      </c>
      <c r="F38" s="70">
        <v>4</v>
      </c>
      <c r="G38" s="35"/>
      <c r="H38" s="55">
        <f t="shared" ref="H38:H44" si="0">F38*G38</f>
        <v>0</v>
      </c>
    </row>
    <row r="39" spans="1:10" s="2" customFormat="1" ht="25.5" x14ac:dyDescent="0.25">
      <c r="B39" s="39" t="s">
        <v>36</v>
      </c>
      <c r="C39" s="33" t="s">
        <v>15</v>
      </c>
      <c r="D39" s="33">
        <v>48369</v>
      </c>
      <c r="E39" s="43" t="s">
        <v>27</v>
      </c>
      <c r="F39" s="70">
        <v>4</v>
      </c>
      <c r="G39" s="35"/>
      <c r="H39" s="55">
        <f t="shared" si="0"/>
        <v>0</v>
      </c>
    </row>
    <row r="40" spans="1:10" s="2" customFormat="1" x14ac:dyDescent="0.25">
      <c r="B40" s="39" t="s">
        <v>36</v>
      </c>
      <c r="C40" s="33" t="s">
        <v>15</v>
      </c>
      <c r="D40" s="33">
        <v>48353</v>
      </c>
      <c r="E40" s="43" t="s">
        <v>26</v>
      </c>
      <c r="F40" s="70">
        <v>4</v>
      </c>
      <c r="G40" s="35"/>
      <c r="H40" s="55">
        <f t="shared" si="0"/>
        <v>0</v>
      </c>
    </row>
    <row r="41" spans="1:10" s="2" customFormat="1" ht="25.5" x14ac:dyDescent="0.25">
      <c r="B41" s="39" t="s">
        <v>36</v>
      </c>
      <c r="C41" s="33" t="s">
        <v>15</v>
      </c>
      <c r="D41" s="33">
        <v>48370</v>
      </c>
      <c r="E41" s="43" t="s">
        <v>31</v>
      </c>
      <c r="F41" s="70">
        <v>4</v>
      </c>
      <c r="G41" s="35"/>
      <c r="H41" s="55">
        <f t="shared" si="0"/>
        <v>0</v>
      </c>
    </row>
    <row r="42" spans="1:10" s="2" customFormat="1" ht="15" x14ac:dyDescent="0.25">
      <c r="B42" s="44" t="s">
        <v>36</v>
      </c>
      <c r="C42" s="45" t="s">
        <v>15</v>
      </c>
      <c r="D42" s="45">
        <v>48352</v>
      </c>
      <c r="E42" s="46" t="s">
        <v>32</v>
      </c>
      <c r="F42" s="70">
        <v>4</v>
      </c>
      <c r="G42" s="35"/>
      <c r="H42" s="55">
        <f t="shared" si="0"/>
        <v>0</v>
      </c>
      <c r="I42" s="26"/>
      <c r="J42" s="26"/>
    </row>
    <row r="43" spans="1:10" s="2" customFormat="1" ht="25.5" x14ac:dyDescent="0.25">
      <c r="B43" s="44" t="s">
        <v>36</v>
      </c>
      <c r="C43" s="45" t="s">
        <v>15</v>
      </c>
      <c r="D43" s="45">
        <v>48354</v>
      </c>
      <c r="E43" s="46" t="s">
        <v>29</v>
      </c>
      <c r="F43" s="70">
        <v>4</v>
      </c>
      <c r="G43" s="35"/>
      <c r="H43" s="55">
        <f t="shared" si="0"/>
        <v>0</v>
      </c>
      <c r="I43" s="26"/>
      <c r="J43" s="26"/>
    </row>
    <row r="44" spans="1:10" s="2" customFormat="1" ht="25.5" x14ac:dyDescent="0.25">
      <c r="A44" s="4"/>
      <c r="B44" s="44" t="s">
        <v>36</v>
      </c>
      <c r="C44" s="45" t="s">
        <v>15</v>
      </c>
      <c r="D44" s="45">
        <v>48351</v>
      </c>
      <c r="E44" s="46" t="s">
        <v>30</v>
      </c>
      <c r="F44" s="70">
        <v>4</v>
      </c>
      <c r="G44" s="35"/>
      <c r="H44" s="55">
        <f t="shared" si="0"/>
        <v>0</v>
      </c>
      <c r="I44" s="26"/>
      <c r="J44" s="26"/>
    </row>
    <row r="45" spans="1:10" s="2" customFormat="1" ht="28.15" customHeight="1" x14ac:dyDescent="0.25">
      <c r="A45" s="4"/>
      <c r="B45" s="59" t="s">
        <v>38</v>
      </c>
      <c r="C45" s="47"/>
      <c r="D45" s="47"/>
      <c r="E45" s="48"/>
      <c r="F45" s="49"/>
      <c r="G45" s="49"/>
      <c r="H45" s="49"/>
      <c r="I45" s="26"/>
      <c r="J45" s="26"/>
    </row>
    <row r="46" spans="1:10" s="2" customFormat="1" ht="15" x14ac:dyDescent="0.25">
      <c r="B46" s="44" t="s">
        <v>39</v>
      </c>
      <c r="C46" s="45" t="s">
        <v>15</v>
      </c>
      <c r="D46" s="45"/>
      <c r="E46" s="46" t="s">
        <v>28</v>
      </c>
      <c r="F46" s="70">
        <v>4</v>
      </c>
      <c r="G46" s="35"/>
      <c r="H46" s="55">
        <f>F46*G46</f>
        <v>0</v>
      </c>
      <c r="I46" s="26"/>
      <c r="J46" s="26"/>
    </row>
    <row r="47" spans="1:10" s="2" customFormat="1" ht="32.450000000000003" customHeight="1" x14ac:dyDescent="0.25">
      <c r="B47" s="50" t="s">
        <v>40</v>
      </c>
      <c r="C47" s="47"/>
      <c r="D47" s="47"/>
      <c r="E47" s="46"/>
      <c r="F47" s="49"/>
      <c r="G47" s="49"/>
      <c r="H47" s="49"/>
      <c r="I47" s="26"/>
      <c r="J47" s="26"/>
    </row>
    <row r="48" spans="1:10" s="2" customFormat="1" ht="15" x14ac:dyDescent="0.25">
      <c r="B48" s="44" t="s">
        <v>41</v>
      </c>
      <c r="C48" s="45" t="s">
        <v>15</v>
      </c>
      <c r="D48" s="45"/>
      <c r="E48" s="46" t="s">
        <v>19</v>
      </c>
      <c r="F48" s="70">
        <v>4</v>
      </c>
      <c r="G48" s="35"/>
      <c r="H48" s="55">
        <f>F48*G48</f>
        <v>0</v>
      </c>
      <c r="I48" s="26"/>
      <c r="J48" s="26"/>
    </row>
    <row r="49" spans="1:10" s="2" customFormat="1" ht="15" x14ac:dyDescent="0.25">
      <c r="A49" s="4"/>
      <c r="B49" s="44" t="s">
        <v>41</v>
      </c>
      <c r="C49" s="45" t="s">
        <v>15</v>
      </c>
      <c r="D49" s="45"/>
      <c r="E49" s="46" t="s">
        <v>26</v>
      </c>
      <c r="F49" s="70">
        <v>4</v>
      </c>
      <c r="G49" s="35"/>
      <c r="H49" s="55">
        <f>F49*G49</f>
        <v>0</v>
      </c>
      <c r="I49" s="26"/>
      <c r="J49" s="26"/>
    </row>
    <row r="50" spans="1:10" s="2" customFormat="1" ht="25.5" x14ac:dyDescent="0.25">
      <c r="A50" s="4"/>
      <c r="B50" s="44" t="s">
        <v>41</v>
      </c>
      <c r="C50" s="45" t="s">
        <v>15</v>
      </c>
      <c r="D50" s="45"/>
      <c r="E50" s="46" t="s">
        <v>30</v>
      </c>
      <c r="F50" s="70">
        <v>4</v>
      </c>
      <c r="G50" s="35"/>
      <c r="H50" s="55">
        <f>F50*G50</f>
        <v>0</v>
      </c>
      <c r="I50" s="26"/>
      <c r="J50" s="26"/>
    </row>
    <row r="51" spans="1:10" s="2" customFormat="1" ht="15" x14ac:dyDescent="0.25">
      <c r="A51" s="4"/>
      <c r="B51" s="44" t="s">
        <v>41</v>
      </c>
      <c r="C51" s="45" t="s">
        <v>15</v>
      </c>
      <c r="D51" s="45"/>
      <c r="E51" s="46" t="s">
        <v>32</v>
      </c>
      <c r="F51" s="70">
        <v>4</v>
      </c>
      <c r="G51" s="35"/>
      <c r="H51" s="55">
        <f>F51*G51</f>
        <v>0</v>
      </c>
      <c r="I51" s="26"/>
      <c r="J51" s="26"/>
    </row>
    <row r="52" spans="1:10" s="2" customFormat="1" ht="25.5" x14ac:dyDescent="0.25">
      <c r="A52" s="4"/>
      <c r="B52" s="44" t="s">
        <v>42</v>
      </c>
      <c r="C52" s="45" t="s">
        <v>15</v>
      </c>
      <c r="D52" s="45"/>
      <c r="E52" s="46" t="s">
        <v>29</v>
      </c>
      <c r="F52" s="70">
        <v>4</v>
      </c>
      <c r="G52" s="35"/>
      <c r="H52" s="55">
        <f>F52*G52</f>
        <v>0</v>
      </c>
    </row>
    <row r="53" spans="1:10" ht="32.450000000000003" customHeight="1" x14ac:dyDescent="0.2">
      <c r="A53" s="4"/>
      <c r="B53" s="58" t="s">
        <v>43</v>
      </c>
      <c r="C53" s="47"/>
      <c r="D53" s="47"/>
      <c r="E53" s="48"/>
      <c r="F53" s="49"/>
      <c r="G53" s="49"/>
      <c r="H53" s="49"/>
      <c r="I53" s="2"/>
      <c r="J53" s="2"/>
    </row>
    <row r="54" spans="1:10" ht="51.6" customHeight="1" x14ac:dyDescent="0.2">
      <c r="A54" s="4"/>
      <c r="B54" s="27" t="s">
        <v>58</v>
      </c>
      <c r="C54" s="28" t="s">
        <v>46</v>
      </c>
      <c r="D54" s="28" t="s">
        <v>47</v>
      </c>
      <c r="E54" s="29" t="s">
        <v>19</v>
      </c>
      <c r="F54" s="70">
        <v>4</v>
      </c>
      <c r="G54" s="35"/>
      <c r="H54" s="55">
        <f>F54*G54</f>
        <v>0</v>
      </c>
    </row>
    <row r="55" spans="1:10" ht="44.45" customHeight="1" x14ac:dyDescent="0.2">
      <c r="B55" s="27" t="s">
        <v>58</v>
      </c>
      <c r="C55" s="28" t="s">
        <v>46</v>
      </c>
      <c r="D55" s="28" t="s">
        <v>48</v>
      </c>
      <c r="E55" s="29" t="s">
        <v>19</v>
      </c>
      <c r="F55" s="70">
        <v>4</v>
      </c>
      <c r="G55" s="35"/>
      <c r="H55" s="55">
        <f>F55*G55</f>
        <v>0</v>
      </c>
    </row>
    <row r="56" spans="1:10" ht="44.45" customHeight="1" x14ac:dyDescent="0.2">
      <c r="B56" s="27" t="s">
        <v>58</v>
      </c>
      <c r="C56" s="28" t="s">
        <v>46</v>
      </c>
      <c r="D56" s="28" t="s">
        <v>49</v>
      </c>
      <c r="E56" s="29" t="s">
        <v>19</v>
      </c>
      <c r="F56" s="70">
        <v>4</v>
      </c>
      <c r="G56" s="35"/>
      <c r="H56" s="55">
        <f>F56*G56</f>
        <v>0</v>
      </c>
    </row>
    <row r="57" spans="1:10" ht="39.6" customHeight="1" x14ac:dyDescent="0.2">
      <c r="B57" s="27" t="s">
        <v>58</v>
      </c>
      <c r="C57" s="28" t="s">
        <v>46</v>
      </c>
      <c r="D57" s="28" t="s">
        <v>50</v>
      </c>
      <c r="E57" s="29" t="s">
        <v>19</v>
      </c>
      <c r="F57" s="70">
        <v>4</v>
      </c>
      <c r="G57" s="35"/>
      <c r="H57" s="55">
        <f>F57*G57</f>
        <v>0</v>
      </c>
    </row>
    <row r="58" spans="1:10" ht="51.6" customHeight="1" x14ac:dyDescent="0.2">
      <c r="B58" s="61" t="s">
        <v>59</v>
      </c>
      <c r="C58" s="28"/>
      <c r="D58" s="28"/>
      <c r="E58" s="57"/>
      <c r="F58" s="51"/>
      <c r="G58" s="51"/>
      <c r="H58" s="51"/>
    </row>
    <row r="59" spans="1:10" ht="45" customHeight="1" x14ac:dyDescent="0.2">
      <c r="B59" s="27" t="s">
        <v>70</v>
      </c>
      <c r="C59" s="28" t="s">
        <v>46</v>
      </c>
      <c r="D59" s="28">
        <v>117670</v>
      </c>
      <c r="E59" s="57" t="s">
        <v>19</v>
      </c>
      <c r="F59" s="70">
        <v>4</v>
      </c>
      <c r="G59" s="35"/>
      <c r="H59" s="55">
        <f>F59*G59</f>
        <v>0</v>
      </c>
    </row>
    <row r="60" spans="1:10" ht="48.6" customHeight="1" x14ac:dyDescent="0.2">
      <c r="B60" s="61" t="s">
        <v>60</v>
      </c>
      <c r="C60" s="28"/>
      <c r="D60" s="28"/>
      <c r="E60" s="57"/>
      <c r="F60" s="51"/>
      <c r="G60" s="51"/>
      <c r="H60" s="51"/>
    </row>
    <row r="61" spans="1:10" s="2" customFormat="1" ht="21" customHeight="1" x14ac:dyDescent="0.2">
      <c r="B61" s="27" t="s">
        <v>64</v>
      </c>
      <c r="C61" s="30" t="s">
        <v>51</v>
      </c>
      <c r="D61" s="28">
        <v>118</v>
      </c>
      <c r="E61" s="29" t="s">
        <v>19</v>
      </c>
      <c r="F61" s="70">
        <v>4</v>
      </c>
      <c r="G61" s="35"/>
      <c r="H61" s="55">
        <f>F61*G61</f>
        <v>0</v>
      </c>
      <c r="I61" s="3"/>
      <c r="J61" s="3"/>
    </row>
    <row r="62" spans="1:10" s="2" customFormat="1" ht="25.15" customHeight="1" x14ac:dyDescent="0.2">
      <c r="B62" s="61" t="s">
        <v>66</v>
      </c>
      <c r="C62" s="30"/>
      <c r="D62" s="28"/>
      <c r="E62" s="57"/>
      <c r="F62" s="63"/>
      <c r="G62" s="63"/>
      <c r="H62" s="63"/>
      <c r="I62" s="3"/>
      <c r="J62" s="3"/>
    </row>
    <row r="63" spans="1:10" s="2" customFormat="1" ht="18" customHeight="1" x14ac:dyDescent="0.2">
      <c r="B63" s="31" t="s">
        <v>65</v>
      </c>
      <c r="C63" s="30" t="s">
        <v>52</v>
      </c>
      <c r="D63" s="28">
        <v>3955001374</v>
      </c>
      <c r="E63" s="29" t="s">
        <v>19</v>
      </c>
      <c r="F63" s="70">
        <v>4</v>
      </c>
      <c r="G63" s="35"/>
      <c r="H63" s="55">
        <f>F63*G63</f>
        <v>0</v>
      </c>
      <c r="I63" s="3"/>
      <c r="J63" s="3"/>
    </row>
    <row r="64" spans="1:10" s="2" customFormat="1" ht="45" customHeight="1" x14ac:dyDescent="0.2">
      <c r="B64" s="62" t="s">
        <v>61</v>
      </c>
      <c r="C64" s="30"/>
      <c r="D64" s="28"/>
      <c r="E64" s="57"/>
      <c r="F64" s="51"/>
      <c r="G64" s="51"/>
      <c r="H64" s="51"/>
      <c r="I64" s="3"/>
      <c r="J64" s="3"/>
    </row>
    <row r="65" spans="2:8" ht="24" customHeight="1" x14ac:dyDescent="0.2">
      <c r="B65" s="27" t="s">
        <v>62</v>
      </c>
      <c r="C65" s="28" t="s">
        <v>53</v>
      </c>
      <c r="D65" s="28" t="s">
        <v>54</v>
      </c>
      <c r="E65" s="29" t="s">
        <v>19</v>
      </c>
      <c r="F65" s="70">
        <v>4</v>
      </c>
      <c r="G65" s="35"/>
      <c r="H65" s="55">
        <f>F65*G65</f>
        <v>0</v>
      </c>
    </row>
    <row r="66" spans="2:8" ht="25.5" x14ac:dyDescent="0.2">
      <c r="B66" s="61" t="s">
        <v>63</v>
      </c>
      <c r="C66" s="28"/>
      <c r="D66" s="28"/>
      <c r="E66" s="65" t="s">
        <v>74</v>
      </c>
      <c r="F66" s="81"/>
      <c r="G66" s="82"/>
      <c r="H66" s="66">
        <f>SUM(H20:H65)</f>
        <v>0</v>
      </c>
    </row>
    <row r="67" spans="2:8" x14ac:dyDescent="0.25">
      <c r="B67" s="52"/>
      <c r="C67" s="53"/>
      <c r="D67" s="37"/>
      <c r="E67" s="54" t="s">
        <v>75</v>
      </c>
      <c r="F67" s="83"/>
      <c r="G67" s="84"/>
      <c r="H67" s="66">
        <f>H66*0.23</f>
        <v>0</v>
      </c>
    </row>
    <row r="68" spans="2:8" x14ac:dyDescent="0.25">
      <c r="E68" s="67" t="s">
        <v>76</v>
      </c>
      <c r="F68" s="68"/>
      <c r="G68" s="69"/>
      <c r="H68" s="66">
        <f>H66+H67</f>
        <v>0</v>
      </c>
    </row>
  </sheetData>
  <mergeCells count="16">
    <mergeCell ref="F66:G66"/>
    <mergeCell ref="F67:G67"/>
    <mergeCell ref="F18:F19"/>
    <mergeCell ref="G18:G19"/>
    <mergeCell ref="H18:H19"/>
    <mergeCell ref="B1:D1"/>
    <mergeCell ref="C7:F7"/>
    <mergeCell ref="C8:F8"/>
    <mergeCell ref="C9:F9"/>
    <mergeCell ref="C10:F10"/>
    <mergeCell ref="C12:F12"/>
    <mergeCell ref="B17:B19"/>
    <mergeCell ref="C17:C19"/>
    <mergeCell ref="D17:D19"/>
    <mergeCell ref="E17:E19"/>
    <mergeCell ref="F17:H17"/>
  </mergeCells>
  <hyperlinks>
    <hyperlink ref="B21" r:id="rId1" xr:uid="{00000000-0004-0000-0000-000000000000}"/>
    <hyperlink ref="B53" r:id="rId2" display="https://cz.all.biz/prenosny-videospektralni-komparator-barevny-a-g30535" xr:uid="{00000000-0004-0000-0000-000001000000}"/>
    <hyperlink ref="B45" r:id="rId3" xr:uid="{00000000-0004-0000-0000-000002000000}"/>
    <hyperlink ref="B37" r:id="rId4" display="http://www.fosterfreeman.com/index.php/images/index.php?option=com_content&amp;view=article&amp;id=131&amp;Itemid=129" xr:uid="{00000000-0004-0000-0000-000003000000}"/>
    <hyperlink ref="B35" r:id="rId5" xr:uid="{00000000-0004-0000-0000-000004000000}"/>
    <hyperlink ref="B31" r:id="rId6" xr:uid="{00000000-0004-0000-0000-000005000000}"/>
    <hyperlink ref="B23" r:id="rId7" xr:uid="{00000000-0004-0000-0000-000006000000}"/>
    <hyperlink ref="B27" r:id="rId8" xr:uid="{00000000-0004-0000-0000-000007000000}"/>
    <hyperlink ref="B58" r:id="rId9" xr:uid="{00000000-0004-0000-0000-000008000000}"/>
    <hyperlink ref="B60" r:id="rId10" xr:uid="{00000000-0004-0000-0000-000009000000}"/>
    <hyperlink ref="B64" r:id="rId11" xr:uid="{00000000-0004-0000-0000-00000A000000}"/>
    <hyperlink ref="B66" r:id="rId12" xr:uid="{00000000-0004-0000-0000-00000B000000}"/>
    <hyperlink ref="B62" r:id="rId13" xr:uid="{00000000-0004-0000-0000-00000C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25" orientation="landscape" r:id="rId14"/>
  <rowBreaks count="2" manualBreakCount="2">
    <brk id="16" max="11" man="1"/>
    <brk id="39" max="11" man="1"/>
  </rowBreaks>
  <drawing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Lab.tech. 2026-2029</vt:lpstr>
      <vt:lpstr>'Lab.tech. 2026-2029'!Oblasť_tlače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2025-09-04T12:54:41Z</dcterms:created>
  <dcterms:modified xsi:type="dcterms:W3CDTF">2025-10-08T14:46:12Z</dcterms:modified>
</cp:coreProperties>
</file>