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4B5D0DB-D07B-4A3F-9A58-25EF481A2B47}" xr6:coauthVersionLast="47" xr6:coauthVersionMax="47" xr10:uidLastSave="{00000000-0000-0000-0000-000000000000}"/>
  <bookViews>
    <workbookView xWindow="1425" yWindow="142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39" i="1"/>
  <c r="H38" i="1"/>
  <c r="H36" i="1"/>
  <c r="H34" i="1"/>
  <c r="H32" i="1"/>
  <c r="H30" i="1"/>
  <c r="H28" i="1"/>
  <c r="H26" i="1"/>
  <c r="H24" i="1"/>
  <c r="H22" i="1"/>
  <c r="H20" i="1"/>
  <c r="H41" i="1" l="1"/>
  <c r="H42" i="1" s="1"/>
  <c r="H43" i="1" s="1"/>
</calcChain>
</file>

<file path=xl/sharedStrings.xml><?xml version="1.0" encoding="utf-8"?>
<sst xmlns="http://schemas.openxmlformats.org/spreadsheetml/2006/main" count="66" uniqueCount="45">
  <si>
    <t>LEICA</t>
  </si>
  <si>
    <t xml:space="preserve">Komparačný mikroskop pre graf. diagnostiku </t>
  </si>
  <si>
    <t>Leica</t>
  </si>
  <si>
    <t>Leitz</t>
  </si>
  <si>
    <t>Názov meradla/zariadenia</t>
  </si>
  <si>
    <t>Výrobca</t>
  </si>
  <si>
    <t>Výrobné č.</t>
  </si>
  <si>
    <t>http://forensicmicroscopes.com/sold/1002.html</t>
  </si>
  <si>
    <t>https://www.leica-microsystems.com/products/light-microscopes/p/leica-fs-cb/</t>
  </si>
  <si>
    <t>Bežný servis</t>
  </si>
  <si>
    <t>Komparačný mikroskop pre Balistiku</t>
  </si>
  <si>
    <t>https://www.leica-microsystems.com/products/light-microscopes/p/leica-fs-c/</t>
  </si>
  <si>
    <t>http://www.forensicmicroscopes.com/sold/1002.html</t>
  </si>
  <si>
    <t>Komparačný mikroskop Leica DM</t>
  </si>
  <si>
    <t>Komparačný mikroskop Leitz Wetzlar</t>
  </si>
  <si>
    <t>http://forensicmicroscopes.com/pdf/Leica-DMC-Forensic-Bullet-Comparison-Microscope-Operating-Manual.pdf</t>
  </si>
  <si>
    <t>Komparačný mikroskop Mikroskop komp.LEITZ malý</t>
  </si>
  <si>
    <t>LEITZ</t>
  </si>
  <si>
    <t xml:space="preserve">https://www.ebay.com/itm/Leitz-Wetzlar-Laborlux-12-Comparator-Comparison-DUAL-Observation-MICROSCOPE/123494387343?hash=item1cc0d6ce8f:g:hS4AAOSwvhxb7yAw                </t>
  </si>
  <si>
    <t>http://forensicmicroscopes.com/products/scopes/SKU-064.html</t>
  </si>
  <si>
    <t>Komparačný mikroskop  LEICA DMC</t>
  </si>
  <si>
    <t>KE</t>
  </si>
  <si>
    <t>SL</t>
  </si>
  <si>
    <t>BA</t>
  </si>
  <si>
    <t>Kde</t>
  </si>
  <si>
    <t>Komparačný mikroskop LEICA FS CB</t>
  </si>
  <si>
    <t>Názov:</t>
  </si>
  <si>
    <t>Sídlo:</t>
  </si>
  <si>
    <t>IČO:</t>
  </si>
  <si>
    <t>Kontaktná osoba:</t>
  </si>
  <si>
    <t>Ostatné:</t>
  </si>
  <si>
    <t>Komparačný mikroskop - Porovnávací krim.mikrosk.</t>
  </si>
  <si>
    <t>Rámcová zmluva - 48 mesiacov</t>
  </si>
  <si>
    <t>Komparačný mikroskop LEICA FS C s príslušenstvom a digitalizáciou obrazu</t>
  </si>
  <si>
    <t xml:space="preserve">Prístroje a zariadenia </t>
  </si>
  <si>
    <r>
      <rPr>
        <b/>
        <i/>
        <u/>
        <sz val="12"/>
        <color rgb="FFFF0000"/>
        <rFont val="Arial"/>
        <family val="2"/>
        <charset val="238"/>
      </rPr>
      <t xml:space="preserve">VI. časť </t>
    </r>
    <r>
      <rPr>
        <b/>
        <i/>
        <sz val="12"/>
        <color rgb="FFFF0000"/>
        <rFont val="Arial"/>
        <family val="2"/>
        <charset val="238"/>
      </rPr>
      <t xml:space="preserve">
Komparačné mikroskopy</t>
    </r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</si>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</sst>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u/>
      <sz val="9"/>
      <color rgb="FF025ADC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7" fillId="0" borderId="0" xfId="0" applyFont="1" applyBorder="1"/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5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1" applyBorder="1" applyAlignment="1" applyProtection="1">
      <alignment vertical="center" wrapText="1"/>
    </xf>
    <xf numFmtId="0" fontId="3" fillId="0" borderId="1" xfId="1" applyBorder="1" applyAlignment="1" applyProtection="1">
      <alignment vertical="center"/>
    </xf>
    <xf numFmtId="0" fontId="9" fillId="0" borderId="1" xfId="1" applyFont="1" applyBorder="1" applyAlignment="1" applyProtection="1">
      <alignment vertical="center" wrapText="1"/>
    </xf>
    <xf numFmtId="0" fontId="10" fillId="0" borderId="1" xfId="1" applyFont="1" applyBorder="1" applyAlignment="1" applyProtection="1">
      <alignment vertical="top" wrapText="1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vertical="center"/>
    </xf>
    <xf numFmtId="0" fontId="3" fillId="6" borderId="1" xfId="1" applyFill="1" applyBorder="1" applyAlignment="1" applyProtection="1">
      <alignment vertical="center" wrapText="1"/>
    </xf>
    <xf numFmtId="0" fontId="5" fillId="6" borderId="1" xfId="0" applyFont="1" applyFill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7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vertical="top"/>
    </xf>
    <xf numFmtId="0" fontId="19" fillId="6" borderId="0" xfId="0" applyFont="1" applyFill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4" borderId="1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ica-microsystems.com/products/light-microscopes/p/leica-fs-c/" TargetMode="External"/><Relationship Id="rId3" Type="http://schemas.openxmlformats.org/officeDocument/2006/relationships/hyperlink" Target="http://forensicmicroscopes.com/products/scopes/SKU-064.html" TargetMode="External"/><Relationship Id="rId7" Type="http://schemas.openxmlformats.org/officeDocument/2006/relationships/hyperlink" Target="http://forensicmicroscopes.com/sold/1002.html" TargetMode="External"/><Relationship Id="rId2" Type="http://schemas.openxmlformats.org/officeDocument/2006/relationships/hyperlink" Target="http://forensicmicroscopes.com/pdf/Leica-DMC-Forensic-Bullet-Comparison-Microscope-Operating-Manual.pdf" TargetMode="External"/><Relationship Id="rId1" Type="http://schemas.openxmlformats.org/officeDocument/2006/relationships/hyperlink" Target="https://www.ebay.com/itm/Leitz-Wetzlar-Laborlux-12-Comparator-Comparison-DUAL-Observation-MICROSCOPE/123494387343?hash=item1cc0d6ce8f:g:hS4AAOSwvhxb7yAw" TargetMode="External"/><Relationship Id="rId6" Type="http://schemas.openxmlformats.org/officeDocument/2006/relationships/hyperlink" Target="http://www.forensicmicroscopes.com/sold/1002.html" TargetMode="External"/><Relationship Id="rId5" Type="http://schemas.openxmlformats.org/officeDocument/2006/relationships/hyperlink" Target="https://www.leica-microsystems.com/products/light-microscopes/p/leica-fs-c/" TargetMode="External"/><Relationship Id="rId4" Type="http://schemas.openxmlformats.org/officeDocument/2006/relationships/hyperlink" Target="https://www.leica-microsystems.com/products/light-microscopes/p/leica-fs-cb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70" t="s">
        <v>34</v>
      </c>
      <c r="C1" s="71"/>
      <c r="D1" s="71"/>
    </row>
    <row r="2" spans="1:8" ht="21" x14ac:dyDescent="0.35">
      <c r="B2" s="22" t="s">
        <v>32</v>
      </c>
      <c r="C2" s="23"/>
      <c r="D2" s="23"/>
    </row>
    <row r="3" spans="1:8" ht="21" x14ac:dyDescent="0.35">
      <c r="B3" s="6"/>
      <c r="C3" s="7"/>
      <c r="D3" s="7"/>
    </row>
    <row r="4" spans="1:8" s="8" customFormat="1" ht="15" x14ac:dyDescent="0.25">
      <c r="A4" s="21"/>
      <c r="B4" s="20" t="s">
        <v>36</v>
      </c>
      <c r="C4" s="19"/>
      <c r="D4" s="11"/>
      <c r="E4" s="10"/>
      <c r="F4" s="12"/>
    </row>
    <row r="5" spans="1:8" s="8" customFormat="1" ht="15" x14ac:dyDescent="0.25">
      <c r="A5" s="21"/>
      <c r="B5" s="9"/>
      <c r="C5" s="10"/>
      <c r="D5" s="11"/>
      <c r="E5" s="10"/>
      <c r="F5" s="12"/>
    </row>
    <row r="6" spans="1:8" s="8" customFormat="1" ht="15" x14ac:dyDescent="0.25">
      <c r="B6" s="18"/>
      <c r="C6" s="10"/>
      <c r="D6" s="11"/>
      <c r="E6" s="10"/>
      <c r="F6" s="12"/>
    </row>
    <row r="7" spans="1:8" s="8" customFormat="1" ht="13.9" customHeight="1" x14ac:dyDescent="0.25">
      <c r="B7" s="13" t="s">
        <v>26</v>
      </c>
      <c r="C7" s="65"/>
      <c r="D7" s="66"/>
      <c r="E7" s="66"/>
      <c r="F7" s="67"/>
    </row>
    <row r="8" spans="1:8" s="8" customFormat="1" ht="13.9" customHeight="1" x14ac:dyDescent="0.25">
      <c r="B8" s="13" t="s">
        <v>27</v>
      </c>
      <c r="C8" s="72"/>
      <c r="D8" s="66"/>
      <c r="E8" s="66"/>
      <c r="F8" s="67"/>
    </row>
    <row r="9" spans="1:8" s="8" customFormat="1" ht="13.9" customHeight="1" x14ac:dyDescent="0.25">
      <c r="B9" s="13" t="s">
        <v>28</v>
      </c>
      <c r="C9" s="65"/>
      <c r="D9" s="66"/>
      <c r="E9" s="66"/>
      <c r="F9" s="67"/>
    </row>
    <row r="10" spans="1:8" s="8" customFormat="1" ht="15" x14ac:dyDescent="0.25">
      <c r="B10" s="13" t="s">
        <v>29</v>
      </c>
      <c r="C10" s="65"/>
      <c r="D10" s="66"/>
      <c r="E10" s="66"/>
      <c r="F10" s="67"/>
    </row>
    <row r="11" spans="1:8" s="8" customFormat="1" ht="15" x14ac:dyDescent="0.25">
      <c r="B11" s="13" t="s">
        <v>37</v>
      </c>
      <c r="C11" s="14"/>
      <c r="D11" s="15"/>
      <c r="E11" s="15"/>
      <c r="F11" s="16"/>
    </row>
    <row r="12" spans="1:8" s="8" customFormat="1" ht="15" x14ac:dyDescent="0.25">
      <c r="B12" s="13" t="s">
        <v>30</v>
      </c>
      <c r="C12" s="65"/>
      <c r="D12" s="66"/>
      <c r="E12" s="66"/>
      <c r="F12" s="67"/>
    </row>
    <row r="13" spans="1:8" s="8" customFormat="1" ht="15" x14ac:dyDescent="0.25">
      <c r="B13" s="17"/>
      <c r="C13" s="46"/>
      <c r="D13" s="46"/>
      <c r="E13" s="46"/>
      <c r="F13" s="46"/>
    </row>
    <row r="14" spans="1:8" ht="23.25" x14ac:dyDescent="0.25">
      <c r="B14" s="1" t="s">
        <v>9</v>
      </c>
    </row>
    <row r="15" spans="1:8" ht="23.25" x14ac:dyDescent="0.25">
      <c r="B15" s="1"/>
    </row>
    <row r="16" spans="1:8" ht="30" x14ac:dyDescent="0.25">
      <c r="B16" s="27" t="s">
        <v>35</v>
      </c>
      <c r="C16" s="5"/>
      <c r="D16" s="5"/>
      <c r="E16" s="26"/>
      <c r="F16" s="26"/>
      <c r="G16" s="26"/>
      <c r="H16" s="26"/>
    </row>
    <row r="17" spans="2:8" ht="35.450000000000003" customHeight="1" x14ac:dyDescent="0.25">
      <c r="B17" s="63" t="s">
        <v>4</v>
      </c>
      <c r="C17" s="64" t="s">
        <v>5</v>
      </c>
      <c r="D17" s="64" t="s">
        <v>6</v>
      </c>
      <c r="E17" s="68" t="s">
        <v>24</v>
      </c>
      <c r="F17" s="69" t="s">
        <v>41</v>
      </c>
      <c r="G17" s="68"/>
      <c r="H17" s="68"/>
    </row>
    <row r="18" spans="2:8" ht="15" customHeight="1" x14ac:dyDescent="0.25">
      <c r="B18" s="63"/>
      <c r="C18" s="64"/>
      <c r="D18" s="64"/>
      <c r="E18" s="68"/>
      <c r="F18" s="73" t="s">
        <v>42</v>
      </c>
      <c r="G18" s="73" t="s">
        <v>43</v>
      </c>
      <c r="H18" s="73" t="s">
        <v>44</v>
      </c>
    </row>
    <row r="19" spans="2:8" ht="26.25" customHeight="1" x14ac:dyDescent="0.25">
      <c r="B19" s="63"/>
      <c r="C19" s="64"/>
      <c r="D19" s="64"/>
      <c r="E19" s="68"/>
      <c r="F19" s="74"/>
      <c r="G19" s="74"/>
      <c r="H19" s="74"/>
    </row>
    <row r="20" spans="2:8" x14ac:dyDescent="0.2">
      <c r="B20" s="28" t="s">
        <v>1</v>
      </c>
      <c r="C20" s="29" t="s">
        <v>0</v>
      </c>
      <c r="D20" s="29">
        <v>279264</v>
      </c>
      <c r="E20" s="48" t="s">
        <v>23</v>
      </c>
      <c r="F20" s="58">
        <v>4</v>
      </c>
      <c r="G20" s="31"/>
      <c r="H20" s="45">
        <f>F20*G20</f>
        <v>0</v>
      </c>
    </row>
    <row r="21" spans="2:8" ht="49.5" customHeight="1" x14ac:dyDescent="0.25">
      <c r="B21" s="32" t="s">
        <v>7</v>
      </c>
      <c r="C21" s="33"/>
      <c r="D21" s="33"/>
      <c r="E21" s="48"/>
      <c r="F21" s="34"/>
      <c r="G21" s="34"/>
      <c r="H21" s="34"/>
    </row>
    <row r="22" spans="2:8" x14ac:dyDescent="0.2">
      <c r="B22" s="28" t="s">
        <v>13</v>
      </c>
      <c r="C22" s="29" t="s">
        <v>0</v>
      </c>
      <c r="D22" s="29">
        <v>10352</v>
      </c>
      <c r="E22" s="48" t="s">
        <v>23</v>
      </c>
      <c r="F22" s="58">
        <v>4</v>
      </c>
      <c r="G22" s="31"/>
      <c r="H22" s="45">
        <f>F22*G22</f>
        <v>0</v>
      </c>
    </row>
    <row r="23" spans="2:8" ht="23.45" customHeight="1" x14ac:dyDescent="0.25">
      <c r="B23" s="32" t="s">
        <v>12</v>
      </c>
      <c r="C23" s="33"/>
      <c r="D23" s="33"/>
      <c r="E23" s="48"/>
      <c r="F23" s="34"/>
      <c r="G23" s="34"/>
      <c r="H23" s="34"/>
    </row>
    <row r="24" spans="2:8" x14ac:dyDescent="0.2">
      <c r="B24" s="28" t="s">
        <v>14</v>
      </c>
      <c r="C24" s="29" t="s">
        <v>3</v>
      </c>
      <c r="D24" s="29">
        <v>918026</v>
      </c>
      <c r="E24" s="48" t="s">
        <v>23</v>
      </c>
      <c r="F24" s="58">
        <v>4</v>
      </c>
      <c r="G24" s="31"/>
      <c r="H24" s="45">
        <f>F24*G24</f>
        <v>0</v>
      </c>
    </row>
    <row r="25" spans="2:8" ht="28.5" customHeight="1" x14ac:dyDescent="0.25">
      <c r="B25" s="32"/>
      <c r="C25" s="33"/>
      <c r="D25" s="33"/>
      <c r="E25" s="48"/>
      <c r="F25" s="34"/>
      <c r="G25" s="34"/>
      <c r="H25" s="34"/>
    </row>
    <row r="26" spans="2:8" x14ac:dyDescent="0.2">
      <c r="B26" s="28" t="s">
        <v>14</v>
      </c>
      <c r="C26" s="29" t="s">
        <v>3</v>
      </c>
      <c r="D26" s="29">
        <v>29209</v>
      </c>
      <c r="E26" s="48" t="s">
        <v>21</v>
      </c>
      <c r="F26" s="58">
        <v>4</v>
      </c>
      <c r="G26" s="31"/>
      <c r="H26" s="45">
        <f>F26*G26</f>
        <v>0</v>
      </c>
    </row>
    <row r="27" spans="2:8" ht="28.5" customHeight="1" x14ac:dyDescent="0.25">
      <c r="B27" s="32"/>
      <c r="C27" s="33"/>
      <c r="D27" s="33"/>
      <c r="E27" s="48"/>
      <c r="F27" s="34"/>
      <c r="G27" s="34"/>
      <c r="H27" s="34"/>
    </row>
    <row r="28" spans="2:8" s="2" customFormat="1" x14ac:dyDescent="0.2">
      <c r="B28" s="28" t="s">
        <v>25</v>
      </c>
      <c r="C28" s="29" t="s">
        <v>0</v>
      </c>
      <c r="D28" s="29">
        <v>305763</v>
      </c>
      <c r="E28" s="49" t="s">
        <v>23</v>
      </c>
      <c r="F28" s="58">
        <v>4</v>
      </c>
      <c r="G28" s="31"/>
      <c r="H28" s="45">
        <f>F28*G28</f>
        <v>0</v>
      </c>
    </row>
    <row r="29" spans="2:8" ht="25.5" x14ac:dyDescent="0.25">
      <c r="B29" s="35" t="s">
        <v>8</v>
      </c>
      <c r="C29" s="33"/>
      <c r="D29" s="33"/>
      <c r="E29" s="48"/>
      <c r="F29" s="34"/>
      <c r="G29" s="34"/>
      <c r="H29" s="34"/>
    </row>
    <row r="30" spans="2:8" x14ac:dyDescent="0.2">
      <c r="B30" s="28" t="s">
        <v>20</v>
      </c>
      <c r="C30" s="29" t="s">
        <v>0</v>
      </c>
      <c r="D30" s="29">
        <v>10353</v>
      </c>
      <c r="E30" s="48" t="s">
        <v>23</v>
      </c>
      <c r="F30" s="58">
        <v>4</v>
      </c>
      <c r="G30" s="31"/>
      <c r="H30" s="45">
        <f>F30*G30</f>
        <v>0</v>
      </c>
    </row>
    <row r="31" spans="2:8" ht="30.6" customHeight="1" x14ac:dyDescent="0.25">
      <c r="B31" s="36" t="s">
        <v>19</v>
      </c>
      <c r="C31" s="33"/>
      <c r="D31" s="33"/>
      <c r="E31" s="48"/>
      <c r="F31" s="34"/>
      <c r="G31" s="34"/>
      <c r="H31" s="34"/>
    </row>
    <row r="32" spans="2:8" x14ac:dyDescent="0.2">
      <c r="B32" s="28" t="s">
        <v>31</v>
      </c>
      <c r="C32" s="29" t="s">
        <v>2</v>
      </c>
      <c r="D32" s="29">
        <v>551001</v>
      </c>
      <c r="E32" s="48" t="s">
        <v>21</v>
      </c>
      <c r="F32" s="58">
        <v>4</v>
      </c>
      <c r="G32" s="31"/>
      <c r="H32" s="45">
        <f>F32*G32</f>
        <v>0</v>
      </c>
    </row>
    <row r="33" spans="2:10" ht="24" x14ac:dyDescent="0.25">
      <c r="B33" s="37" t="s">
        <v>15</v>
      </c>
      <c r="C33" s="33"/>
      <c r="D33" s="33"/>
      <c r="E33" s="48"/>
      <c r="F33" s="34"/>
      <c r="G33" s="34"/>
      <c r="H33" s="34"/>
    </row>
    <row r="34" spans="2:10" s="8" customFormat="1" ht="18" customHeight="1" x14ac:dyDescent="0.2">
      <c r="B34" s="28" t="s">
        <v>16</v>
      </c>
      <c r="C34" s="29" t="s">
        <v>17</v>
      </c>
      <c r="D34" s="29">
        <v>29209</v>
      </c>
      <c r="E34" s="48" t="s">
        <v>21</v>
      </c>
      <c r="F34" s="58">
        <v>4</v>
      </c>
      <c r="G34" s="31"/>
      <c r="H34" s="45">
        <f>F34*G34</f>
        <v>0</v>
      </c>
      <c r="I34" s="3"/>
      <c r="J34" s="3"/>
    </row>
    <row r="35" spans="2:10" s="8" customFormat="1" ht="48" x14ac:dyDescent="0.25">
      <c r="B35" s="38" t="s">
        <v>18</v>
      </c>
      <c r="C35" s="33"/>
      <c r="D35" s="33"/>
      <c r="E35" s="48"/>
      <c r="F35" s="34"/>
      <c r="G35" s="34"/>
      <c r="H35" s="34"/>
      <c r="I35" s="3"/>
      <c r="J35" s="3"/>
    </row>
    <row r="36" spans="2:10" s="21" customFormat="1" ht="15" x14ac:dyDescent="0.2">
      <c r="B36" s="28" t="s">
        <v>10</v>
      </c>
      <c r="C36" s="29" t="s">
        <v>0</v>
      </c>
      <c r="D36" s="29">
        <v>279262</v>
      </c>
      <c r="E36" s="49" t="s">
        <v>22</v>
      </c>
      <c r="F36" s="58">
        <v>4</v>
      </c>
      <c r="G36" s="31"/>
      <c r="H36" s="45">
        <f>F36*G36</f>
        <v>0</v>
      </c>
      <c r="I36" s="2"/>
      <c r="J36" s="2"/>
    </row>
    <row r="37" spans="2:10" s="8" customFormat="1" ht="24" x14ac:dyDescent="0.25">
      <c r="B37" s="37" t="s">
        <v>11</v>
      </c>
      <c r="C37" s="33"/>
      <c r="D37" s="33"/>
      <c r="E37" s="48"/>
      <c r="F37" s="34"/>
      <c r="G37" s="34"/>
      <c r="H37" s="34"/>
      <c r="I37" s="3"/>
      <c r="J37" s="3"/>
    </row>
    <row r="38" spans="2:10" s="25" customFormat="1" ht="25.5" x14ac:dyDescent="0.2">
      <c r="B38" s="39" t="s">
        <v>33</v>
      </c>
      <c r="C38" s="40" t="s">
        <v>0</v>
      </c>
      <c r="D38" s="40">
        <v>522923</v>
      </c>
      <c r="E38" s="50" t="s">
        <v>23</v>
      </c>
      <c r="F38" s="58">
        <v>4</v>
      </c>
      <c r="G38" s="31"/>
      <c r="H38" s="45">
        <f>F38*G38</f>
        <v>0</v>
      </c>
      <c r="I38" s="24"/>
      <c r="J38" s="24"/>
    </row>
    <row r="39" spans="2:10" s="25" customFormat="1" ht="25.5" x14ac:dyDescent="0.2">
      <c r="B39" s="39" t="s">
        <v>33</v>
      </c>
      <c r="C39" s="40" t="s">
        <v>0</v>
      </c>
      <c r="D39" s="47">
        <v>522922</v>
      </c>
      <c r="E39" s="50" t="s">
        <v>22</v>
      </c>
      <c r="F39" s="58">
        <v>4</v>
      </c>
      <c r="G39" s="31"/>
      <c r="H39" s="45">
        <f>F39*G39</f>
        <v>0</v>
      </c>
      <c r="I39" s="24"/>
      <c r="J39" s="24"/>
    </row>
    <row r="40" spans="2:10" s="25" customFormat="1" ht="25.5" x14ac:dyDescent="0.2">
      <c r="B40" s="39" t="s">
        <v>33</v>
      </c>
      <c r="C40" s="40" t="s">
        <v>0</v>
      </c>
      <c r="D40" s="47">
        <v>522921</v>
      </c>
      <c r="E40" s="50" t="s">
        <v>21</v>
      </c>
      <c r="F40" s="58">
        <v>4</v>
      </c>
      <c r="G40" s="31"/>
      <c r="H40" s="45">
        <f>F40*G40</f>
        <v>0</v>
      </c>
      <c r="I40" s="51"/>
      <c r="J40" s="52"/>
    </row>
    <row r="41" spans="2:10" s="25" customFormat="1" ht="25.5" x14ac:dyDescent="0.25">
      <c r="B41" s="41" t="s">
        <v>11</v>
      </c>
      <c r="C41" s="42"/>
      <c r="D41" s="42"/>
      <c r="E41" s="53" t="s">
        <v>38</v>
      </c>
      <c r="F41" s="59"/>
      <c r="G41" s="60"/>
      <c r="H41" s="54">
        <f>SUM(H20:H40)</f>
        <v>0</v>
      </c>
      <c r="I41" s="24"/>
      <c r="J41" s="24"/>
    </row>
    <row r="42" spans="2:10" s="8" customFormat="1" ht="15" x14ac:dyDescent="0.25">
      <c r="B42" s="43"/>
      <c r="C42" s="33"/>
      <c r="D42" s="30"/>
      <c r="E42" s="44" t="s">
        <v>39</v>
      </c>
      <c r="F42" s="61"/>
      <c r="G42" s="62"/>
      <c r="H42" s="54">
        <f>H41*0.23</f>
        <v>0</v>
      </c>
      <c r="I42" s="3"/>
      <c r="J42" s="3"/>
    </row>
    <row r="43" spans="2:10" s="8" customFormat="1" ht="15" x14ac:dyDescent="0.25">
      <c r="B43" s="43"/>
      <c r="C43" s="33"/>
      <c r="D43" s="30"/>
      <c r="E43" s="55" t="s">
        <v>40</v>
      </c>
      <c r="F43" s="56"/>
      <c r="G43" s="57"/>
      <c r="H43" s="54">
        <f>H41+H42</f>
        <v>0</v>
      </c>
      <c r="I43" s="3"/>
      <c r="J43" s="3"/>
    </row>
  </sheetData>
  <mergeCells count="16">
    <mergeCell ref="C12:F12"/>
    <mergeCell ref="E17:E19"/>
    <mergeCell ref="F17:H17"/>
    <mergeCell ref="B1:D1"/>
    <mergeCell ref="C7:F7"/>
    <mergeCell ref="C8:F8"/>
    <mergeCell ref="C9:F9"/>
    <mergeCell ref="C10:F10"/>
    <mergeCell ref="F18:F19"/>
    <mergeCell ref="G18:G19"/>
    <mergeCell ref="H18:H19"/>
    <mergeCell ref="F41:G41"/>
    <mergeCell ref="F42:G42"/>
    <mergeCell ref="B17:B19"/>
    <mergeCell ref="C17:C19"/>
    <mergeCell ref="D17:D19"/>
  </mergeCells>
  <hyperlinks>
    <hyperlink ref="B35" r:id="rId1" xr:uid="{00000000-0004-0000-0000-000000000000}"/>
    <hyperlink ref="B33" r:id="rId2" xr:uid="{00000000-0004-0000-0000-000001000000}"/>
    <hyperlink ref="B31" r:id="rId3" xr:uid="{00000000-0004-0000-0000-000002000000}"/>
    <hyperlink ref="B29" r:id="rId4" xr:uid="{00000000-0004-0000-0000-000003000000}"/>
    <hyperlink ref="B41" r:id="rId5" xr:uid="{00000000-0004-0000-0000-000004000000}"/>
    <hyperlink ref="B23" r:id="rId6" xr:uid="{00000000-0004-0000-0000-000005000000}"/>
    <hyperlink ref="B21" r:id="rId7" xr:uid="{00000000-0004-0000-0000-000006000000}"/>
    <hyperlink ref="B37" r:id="rId8" xr:uid="{00000000-0004-0000-0000-000007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9"/>
  <rowBreaks count="1" manualBreakCount="1">
    <brk id="3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2025-09-04T12:52:12Z</dcterms:created>
  <dcterms:modified xsi:type="dcterms:W3CDTF">2025-10-08T14:45:00Z</dcterms:modified>
</cp:coreProperties>
</file>