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520EB4F-B69A-4B77-A499-106F341AC1FA}" xr6:coauthVersionLast="47" xr6:coauthVersionMax="47" xr10:uidLastSave="{00000000-0000-0000-0000-000000000000}"/>
  <bookViews>
    <workbookView xWindow="3150" yWindow="3150" windowWidth="21600" windowHeight="11235" xr2:uid="{00000000-000D-0000-FFFF-FFFF00000000}"/>
  </bookViews>
  <sheets>
    <sheet name="Opt. prístroje zatried. 2022 " sheetId="1" r:id="rId1"/>
  </sheets>
  <definedNames>
    <definedName name="_xlnm.Print_Area" localSheetId="0">'Opt. prístroje zatried. 2022 '!$A$1:$H$15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2" i="1" l="1"/>
  <c r="H61" i="1"/>
  <c r="H60" i="1"/>
  <c r="H59" i="1"/>
  <c r="H58" i="1"/>
  <c r="H57" i="1"/>
  <c r="H56" i="1"/>
  <c r="H55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63" i="1" l="1"/>
  <c r="H64" i="1" s="1"/>
  <c r="H65" i="1" s="1"/>
</calcChain>
</file>

<file path=xl/sharedStrings.xml><?xml version="1.0" encoding="utf-8"?>
<sst xmlns="http://schemas.openxmlformats.org/spreadsheetml/2006/main" count="170" uniqueCount="84">
  <si>
    <t>Bežný servis</t>
  </si>
  <si>
    <t>KE</t>
  </si>
  <si>
    <t>BA</t>
  </si>
  <si>
    <t>Názov:</t>
  </si>
  <si>
    <t>Sídlo:</t>
  </si>
  <si>
    <t>IČO:</t>
  </si>
  <si>
    <t>Kontaktná osoba:</t>
  </si>
  <si>
    <t>Ostatné:</t>
  </si>
  <si>
    <t>Rámcová zmluva - 48 mesiacov</t>
  </si>
  <si>
    <t>SĽ</t>
  </si>
  <si>
    <t>Mettler Toledo</t>
  </si>
  <si>
    <t>Metler - Toledo</t>
  </si>
  <si>
    <t>Bosche</t>
  </si>
  <si>
    <t xml:space="preserve">Shinko Denshi </t>
  </si>
  <si>
    <t>Mettler - Toledo</t>
  </si>
  <si>
    <t>C352364157</t>
  </si>
  <si>
    <t>C352364159</t>
  </si>
  <si>
    <t>C352363695</t>
  </si>
  <si>
    <t>80108331</t>
  </si>
  <si>
    <t>C123900438</t>
  </si>
  <si>
    <t>C352363697</t>
  </si>
  <si>
    <t>055645002</t>
  </si>
  <si>
    <t>C352363696</t>
  </si>
  <si>
    <t>1126453853</t>
  </si>
  <si>
    <t>1126453762</t>
  </si>
  <si>
    <t>C352364158</t>
  </si>
  <si>
    <t>BA (SĽ)</t>
  </si>
  <si>
    <t>BA (KE)</t>
  </si>
  <si>
    <t>Dávkovač kvap. Dispensette, merací rozsah 5 ml (fix)</t>
  </si>
  <si>
    <t>Brand</t>
  </si>
  <si>
    <t>06K94457</t>
  </si>
  <si>
    <t>06J06010</t>
  </si>
  <si>
    <t>23A39774</t>
  </si>
  <si>
    <t>Dávkovač kvap. Dispensette, merací rozsah 1 - 10 ml (digital)</t>
  </si>
  <si>
    <t>24B37507</t>
  </si>
  <si>
    <t xml:space="preserve">Prístroje a zariadenia </t>
  </si>
  <si>
    <t>C006981534</t>
  </si>
  <si>
    <t xml:space="preserve">https://www.mt.com/sk/sk/home/products/Laboratory_Weighing_Solutions/Test_Weights.html?_gl=1*14wvreu*_up*MQ..*_gs*MQ..&amp;gclid=EAIaIQobChMIj9-Kpv-uigMVmIloCR22jQOeEAAYASAAEgKZY_D_BwE </t>
  </si>
  <si>
    <t xml:space="preserve">https://shop.brand.de/en/liquid-handling/bottle-top-dispensers.html?gad_source=1&amp;gclid=EAIaIQobChMI0Nv-3_6uigMVjJ5oCR3zNiX3EAAYAiAAEgIgL_D_BwE </t>
  </si>
  <si>
    <t>Časť XVIII.                                                                             Kalibrácia váh závaží a dávkovačov</t>
  </si>
  <si>
    <t>Názov meradla/zariadenia</t>
  </si>
  <si>
    <t>Výrobca</t>
  </si>
  <si>
    <t>Výrobné č.</t>
  </si>
  <si>
    <t>Kde</t>
  </si>
  <si>
    <t>Analytické váhy AB 135-S (do 120 g)</t>
  </si>
  <si>
    <t>Analytické váhy AB 135-S/FACT (do 120 g)</t>
  </si>
  <si>
    <t>06N07347</t>
  </si>
  <si>
    <t>19G05570</t>
  </si>
  <si>
    <t>Dávkovač krokový Dispensette merací rozsah 5 ml (fix)</t>
  </si>
  <si>
    <t>Dávkovač krokový Dispensette merací rozsah 1 - 10 ml (digital)</t>
  </si>
  <si>
    <t>Analytická váha; AB 204-S (do 220 g)</t>
  </si>
  <si>
    <t>Presná váha; PB 3001-S (do 3100 g)</t>
  </si>
  <si>
    <t>Presná váha; PB 3002-S (do 3100 g)</t>
  </si>
  <si>
    <t>Analytické váhy, XSR105DU/M (do 120 g)</t>
  </si>
  <si>
    <t>Váhy analytické I. triedy presnosti;  AB 265-S/FACT (do 220 g)</t>
  </si>
  <si>
    <t>Váhy I. triedy presnosti; AG 285 (do 210 g)</t>
  </si>
  <si>
    <t>Váhy II. triedy presnosti; PB 3002-S (do 3100 g)</t>
  </si>
  <si>
    <t>Presné váhy; SB 32001 DeltaRange (do 32100 g)</t>
  </si>
  <si>
    <t>Zostava - Analytické váhy; MS204TS/M00   (1) (do 220 g)</t>
  </si>
  <si>
    <t>Zostava - Analytické váhy; MS204TS/M00  (2) (do 220 g)</t>
  </si>
  <si>
    <t>Zostava - Presné váhy; ML3002T/M00 (do 3200 g)</t>
  </si>
  <si>
    <t>Analytické váhy I. triedy presnosti XSR205DU/M (do 220 g)</t>
  </si>
  <si>
    <t>Presné váhy II. triedy presnosti  ML3002T/M00 (do 3200 g)</t>
  </si>
  <si>
    <t>Váha s neautomatickou činnosťou, II. triedy presnosti HJR-33K(S)CE (do 33000 g)</t>
  </si>
  <si>
    <t>Presné váhy ML3002T/M00 (do 3200 g)</t>
  </si>
  <si>
    <t>Presné  váhy SB32000 (do 32100 g)</t>
  </si>
  <si>
    <t>Presné váhy PB3002-S/FACT (do 3100 g)</t>
  </si>
  <si>
    <t>Analytické váhy MS204TS/M00 (do 220 g)</t>
  </si>
  <si>
    <t>Analytické váhy AB265-S/FACT (do 210 g)</t>
  </si>
  <si>
    <t>Závažie  1 kg (F1)</t>
  </si>
  <si>
    <t>Závažie  200 g (F1)</t>
  </si>
  <si>
    <t>Závažie  10 g (F1)</t>
  </si>
  <si>
    <t>Závažie  10 mg (F1)</t>
  </si>
  <si>
    <t>Závažie  10 g  (F1)</t>
  </si>
  <si>
    <t>Vyplňte zelené polia, vložené vzorce vykonajú súčty a prepočty!</t>
  </si>
  <si>
    <t>Telefón, e-mail</t>
  </si>
  <si>
    <t>Váha s neautomatickou činnosťou, I. triedy presnosti SAE 80/200 (do 210 g)</t>
  </si>
  <si>
    <t>Cena v EURO</t>
  </si>
  <si>
    <t>počet za 4 
roky</t>
  </si>
  <si>
    <t>jednotková cena bez DPH</t>
  </si>
  <si>
    <t>cena celkom bez DPH</t>
  </si>
  <si>
    <t>celkom bez DPH</t>
  </si>
  <si>
    <t>DPH 23%</t>
  </si>
  <si>
    <t>celkom vrátanie 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</si>
</sst>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2"/>
      <color rgb="FFFF000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Calibri"/>
      <family val="2"/>
      <charset val="238"/>
      <scheme val="minor"/>
    </font>
    <font>
      <u/>
      <sz val="10"/>
      <color rgb="FFFF0000"/>
      <name val="Arial CE"/>
      <charset val="238"/>
    </font>
    <font>
      <sz val="8"/>
      <color theme="1"/>
      <name val="Arial"/>
      <family val="2"/>
      <charset val="238"/>
    </font>
    <font>
      <sz val="8"/>
      <color theme="1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vertical="top"/>
    </xf>
    <xf numFmtId="0" fontId="5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5" fillId="0" borderId="0" xfId="0" applyFont="1" applyBorder="1"/>
    <xf numFmtId="0" fontId="0" fillId="5" borderId="0" xfId="0" applyFill="1" applyBorder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0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0" fontId="2" fillId="0" borderId="0" xfId="1" applyBorder="1" applyAlignment="1" applyProtection="1">
      <alignment horizontal="left" vertical="center" wrapText="1"/>
    </xf>
    <xf numFmtId="0" fontId="2" fillId="0" borderId="1" xfId="1" applyBorder="1" applyAlignment="1" applyProtection="1">
      <alignment wrapText="1"/>
    </xf>
    <xf numFmtId="0" fontId="2" fillId="0" borderId="1" xfId="1" applyBorder="1" applyAlignment="1" applyProtection="1">
      <alignment vertical="top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4" fontId="4" fillId="6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2" fillId="0" borderId="1" xfId="1" applyFont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4" fontId="7" fillId="4" borderId="1" xfId="0" applyNumberFormat="1" applyFont="1" applyFill="1" applyBorder="1" applyAlignment="1">
      <alignment horizontal="center" vertical="center"/>
    </xf>
    <xf numFmtId="4" fontId="17" fillId="3" borderId="1" xfId="0" applyNumberFormat="1" applyFont="1" applyFill="1" applyBorder="1" applyAlignment="1">
      <alignment horizontal="center" vertical="center"/>
    </xf>
    <xf numFmtId="0" fontId="18" fillId="0" borderId="0" xfId="1" applyFont="1" applyBorder="1" applyAlignment="1" applyProtection="1">
      <alignment horizontal="left" vertical="center" wrapText="1"/>
    </xf>
    <xf numFmtId="0" fontId="17" fillId="0" borderId="0" xfId="0" applyFont="1" applyAlignment="1">
      <alignment horizontal="left" vertical="top"/>
    </xf>
    <xf numFmtId="0" fontId="19" fillId="0" borderId="1" xfId="0" applyFont="1" applyBorder="1"/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7" fillId="8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4" fontId="4" fillId="0" borderId="3" xfId="0" applyNumberFormat="1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left" vertical="top"/>
    </xf>
    <xf numFmtId="4" fontId="4" fillId="4" borderId="1" xfId="0" applyNumberFormat="1" applyFont="1" applyFill="1" applyBorder="1" applyAlignment="1">
      <alignment horizontal="center" vertical="center"/>
    </xf>
    <xf numFmtId="4" fontId="4" fillId="7" borderId="2" xfId="0" applyNumberFormat="1" applyFont="1" applyFill="1" applyBorder="1" applyAlignment="1">
      <alignment horizontal="center" vertical="center"/>
    </xf>
    <xf numFmtId="4" fontId="4" fillId="7" borderId="4" xfId="0" applyNumberFormat="1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8" fillId="0" borderId="0" xfId="1" applyFont="1" applyBorder="1" applyAlignment="1" applyProtection="1">
      <alignment horizontal="left" vertical="top"/>
    </xf>
    <xf numFmtId="0" fontId="9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975728</xdr:colOff>
      <xdr:row>52</xdr:row>
      <xdr:rowOff>1423849</xdr:rowOff>
    </xdr:from>
    <xdr:to>
      <xdr:col>1</xdr:col>
      <xdr:colOff>2502626</xdr:colOff>
      <xdr:row>52</xdr:row>
      <xdr:rowOff>2361108</xdr:rowOff>
    </xdr:to>
    <xdr:pic>
      <xdr:nvPicPr>
        <xdr:cNvPr id="99" name="Obrázok 98" descr="PB114017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 rot="10800000" flipV="1">
          <a:off x="1152621" y="94529363"/>
          <a:ext cx="1526898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hop.brand.de/en/liquid-handling/bottle-top-dispensers.html?gad_source=1&amp;gclid=EAIaIQobChMI0Nv-3_6uigMVjJ5oCR3zNiX3EAAYAiAAEgIgL_D_BwE" TargetMode="External"/><Relationship Id="rId1" Type="http://schemas.openxmlformats.org/officeDocument/2006/relationships/hyperlink" Target="https://www.mt.com/sk/sk/home/products/Laboratory_Weighing_Solutions/Test_Weights.html?_gl=1*14wvreu*_up*MQ..*_gs*MQ..&amp;gclid=EAIaIQobChMIj9-Kpv-uigMVmIloCR22jQOeEAAYASAAEgKZY_D_BwE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tabSelected="1" zoomScale="80" zoomScaleNormal="80" workbookViewId="0">
      <selection activeCell="B1" sqref="B1:D1"/>
    </sheetView>
  </sheetViews>
  <sheetFormatPr defaultColWidth="9.140625" defaultRowHeight="12.75" x14ac:dyDescent="0.25"/>
  <cols>
    <col min="1" max="1" width="2.7109375" style="2" customWidth="1"/>
    <col min="2" max="2" width="54.85546875" style="3" customWidth="1"/>
    <col min="3" max="3" width="24.85546875" style="3" customWidth="1"/>
    <col min="4" max="4" width="20.140625" style="3" customWidth="1"/>
    <col min="5" max="5" width="9" style="4" customWidth="1"/>
    <col min="6" max="6" width="9.5703125" style="3" customWidth="1"/>
    <col min="7" max="7" width="10" style="3" customWidth="1"/>
    <col min="8" max="8" width="10.5703125" style="3" customWidth="1"/>
    <col min="9" max="16384" width="9.140625" style="3"/>
  </cols>
  <sheetData>
    <row r="1" spans="1:8" ht="21" x14ac:dyDescent="0.35">
      <c r="B1" s="68" t="s">
        <v>35</v>
      </c>
      <c r="C1" s="69"/>
      <c r="D1" s="69"/>
    </row>
    <row r="2" spans="1:8" ht="21" x14ac:dyDescent="0.35">
      <c r="B2" s="22" t="s">
        <v>8</v>
      </c>
      <c r="C2" s="23"/>
      <c r="D2" s="23"/>
    </row>
    <row r="3" spans="1:8" ht="21" x14ac:dyDescent="0.35">
      <c r="B3" s="5"/>
      <c r="C3" s="6"/>
      <c r="D3" s="6"/>
    </row>
    <row r="4" spans="1:8" s="7" customFormat="1" ht="15" x14ac:dyDescent="0.25">
      <c r="A4" s="21"/>
      <c r="B4" s="20" t="s">
        <v>74</v>
      </c>
      <c r="C4" s="19"/>
      <c r="D4" s="10"/>
      <c r="E4" s="9"/>
      <c r="F4" s="11"/>
    </row>
    <row r="5" spans="1:8" s="7" customFormat="1" ht="15" x14ac:dyDescent="0.25">
      <c r="A5" s="21"/>
      <c r="B5" s="8"/>
      <c r="C5" s="9"/>
      <c r="D5" s="10"/>
      <c r="E5" s="9"/>
      <c r="F5" s="11"/>
    </row>
    <row r="6" spans="1:8" s="7" customFormat="1" ht="15" x14ac:dyDescent="0.25">
      <c r="B6" s="18"/>
      <c r="C6" s="9"/>
      <c r="D6" s="10"/>
      <c r="E6" s="9"/>
      <c r="F6" s="11"/>
    </row>
    <row r="7" spans="1:8" s="7" customFormat="1" ht="13.9" customHeight="1" x14ac:dyDescent="0.25">
      <c r="B7" s="12" t="s">
        <v>3</v>
      </c>
      <c r="C7" s="65"/>
      <c r="D7" s="66"/>
      <c r="E7" s="66"/>
      <c r="F7" s="67"/>
    </row>
    <row r="8" spans="1:8" s="7" customFormat="1" ht="13.9" customHeight="1" x14ac:dyDescent="0.25">
      <c r="B8" s="12" t="s">
        <v>4</v>
      </c>
      <c r="C8" s="70"/>
      <c r="D8" s="66"/>
      <c r="E8" s="66"/>
      <c r="F8" s="67"/>
    </row>
    <row r="9" spans="1:8" s="7" customFormat="1" ht="13.9" customHeight="1" x14ac:dyDescent="0.25">
      <c r="B9" s="12" t="s">
        <v>5</v>
      </c>
      <c r="C9" s="65"/>
      <c r="D9" s="66"/>
      <c r="E9" s="66"/>
      <c r="F9" s="67"/>
    </row>
    <row r="10" spans="1:8" s="7" customFormat="1" ht="15" x14ac:dyDescent="0.25">
      <c r="B10" s="12" t="s">
        <v>6</v>
      </c>
      <c r="C10" s="65"/>
      <c r="D10" s="66"/>
      <c r="E10" s="66"/>
      <c r="F10" s="67"/>
    </row>
    <row r="11" spans="1:8" s="7" customFormat="1" ht="15" x14ac:dyDescent="0.25">
      <c r="B11" s="12" t="s">
        <v>75</v>
      </c>
      <c r="C11" s="13"/>
      <c r="D11" s="14"/>
      <c r="E11" s="14"/>
      <c r="F11" s="15"/>
    </row>
    <row r="12" spans="1:8" s="7" customFormat="1" ht="15" x14ac:dyDescent="0.25">
      <c r="B12" s="12" t="s">
        <v>7</v>
      </c>
      <c r="C12" s="65"/>
      <c r="D12" s="66"/>
      <c r="E12" s="66"/>
      <c r="F12" s="67"/>
    </row>
    <row r="13" spans="1:8" s="7" customFormat="1" ht="15" x14ac:dyDescent="0.25">
      <c r="B13" s="16"/>
      <c r="C13" s="17"/>
      <c r="D13" s="17"/>
      <c r="E13" s="17"/>
      <c r="F13" s="17"/>
    </row>
    <row r="14" spans="1:8" ht="23.25" x14ac:dyDescent="0.25">
      <c r="B14" s="1" t="s">
        <v>0</v>
      </c>
    </row>
    <row r="15" spans="1:8" ht="23.25" x14ac:dyDescent="0.25">
      <c r="B15" s="1"/>
    </row>
    <row r="16" spans="1:8" ht="30" x14ac:dyDescent="0.25">
      <c r="B16" s="31" t="s">
        <v>39</v>
      </c>
      <c r="C16" s="32"/>
      <c r="D16" s="32"/>
      <c r="E16" s="33"/>
      <c r="F16" s="34"/>
      <c r="G16" s="34"/>
      <c r="H16" s="35"/>
    </row>
    <row r="17" spans="1:8" x14ac:dyDescent="0.25">
      <c r="B17" s="73" t="s">
        <v>40</v>
      </c>
      <c r="C17" s="74" t="s">
        <v>41</v>
      </c>
      <c r="D17" s="74" t="s">
        <v>42</v>
      </c>
      <c r="E17" s="71" t="s">
        <v>43</v>
      </c>
      <c r="F17" s="72" t="s">
        <v>77</v>
      </c>
      <c r="G17" s="71"/>
      <c r="H17" s="71"/>
    </row>
    <row r="18" spans="1:8" x14ac:dyDescent="0.25">
      <c r="B18" s="73"/>
      <c r="C18" s="74"/>
      <c r="D18" s="74"/>
      <c r="E18" s="71"/>
      <c r="F18" s="75" t="s">
        <v>78</v>
      </c>
      <c r="G18" s="75" t="s">
        <v>79</v>
      </c>
      <c r="H18" s="75" t="s">
        <v>80</v>
      </c>
    </row>
    <row r="19" spans="1:8" ht="30" customHeight="1" x14ac:dyDescent="0.25">
      <c r="B19" s="73"/>
      <c r="C19" s="74"/>
      <c r="D19" s="74"/>
      <c r="E19" s="71"/>
      <c r="F19" s="76"/>
      <c r="G19" s="76"/>
      <c r="H19" s="76"/>
    </row>
    <row r="20" spans="1:8" x14ac:dyDescent="0.2">
      <c r="B20" s="43" t="s">
        <v>50</v>
      </c>
      <c r="C20" s="44" t="s">
        <v>10</v>
      </c>
      <c r="D20" s="45">
        <v>1127052679</v>
      </c>
      <c r="E20" s="46" t="s">
        <v>2</v>
      </c>
      <c r="F20" s="60">
        <v>4</v>
      </c>
      <c r="G20" s="36"/>
      <c r="H20" s="39">
        <f>F20*G20</f>
        <v>0</v>
      </c>
    </row>
    <row r="21" spans="1:8" x14ac:dyDescent="0.2">
      <c r="B21" s="43" t="s">
        <v>51</v>
      </c>
      <c r="C21" s="44" t="s">
        <v>10</v>
      </c>
      <c r="D21" s="47">
        <v>1127052579</v>
      </c>
      <c r="E21" s="46" t="s">
        <v>2</v>
      </c>
      <c r="F21" s="60">
        <v>4</v>
      </c>
      <c r="G21" s="36"/>
      <c r="H21" s="39">
        <f t="shared" ref="H21:H53" si="0">F21*G21</f>
        <v>0</v>
      </c>
    </row>
    <row r="22" spans="1:8" x14ac:dyDescent="0.2">
      <c r="B22" s="48" t="s">
        <v>52</v>
      </c>
      <c r="C22" s="44" t="s">
        <v>10</v>
      </c>
      <c r="D22" s="47">
        <v>1127052580</v>
      </c>
      <c r="E22" s="46" t="s">
        <v>2</v>
      </c>
      <c r="F22" s="60">
        <v>4</v>
      </c>
      <c r="G22" s="36"/>
      <c r="H22" s="39">
        <f t="shared" si="0"/>
        <v>0</v>
      </c>
    </row>
    <row r="23" spans="1:8" s="2" customFormat="1" x14ac:dyDescent="0.2">
      <c r="B23" s="49" t="s">
        <v>53</v>
      </c>
      <c r="C23" s="50" t="s">
        <v>10</v>
      </c>
      <c r="D23" s="51" t="s">
        <v>36</v>
      </c>
      <c r="E23" s="52" t="s">
        <v>2</v>
      </c>
      <c r="F23" s="60">
        <v>4</v>
      </c>
      <c r="G23" s="36"/>
      <c r="H23" s="39">
        <f t="shared" si="0"/>
        <v>0</v>
      </c>
    </row>
    <row r="24" spans="1:8" x14ac:dyDescent="0.2">
      <c r="B24" s="43" t="s">
        <v>54</v>
      </c>
      <c r="C24" s="44" t="s">
        <v>11</v>
      </c>
      <c r="D24" s="45">
        <v>1128142788</v>
      </c>
      <c r="E24" s="46" t="s">
        <v>2</v>
      </c>
      <c r="F24" s="60">
        <v>4</v>
      </c>
      <c r="G24" s="36"/>
      <c r="H24" s="39">
        <f t="shared" si="0"/>
        <v>0</v>
      </c>
    </row>
    <row r="25" spans="1:8" x14ac:dyDescent="0.2">
      <c r="B25" s="43" t="s">
        <v>55</v>
      </c>
      <c r="C25" s="44" t="s">
        <v>11</v>
      </c>
      <c r="D25" s="45">
        <v>1121480921</v>
      </c>
      <c r="E25" s="46" t="s">
        <v>2</v>
      </c>
      <c r="F25" s="60">
        <v>4</v>
      </c>
      <c r="G25" s="36"/>
      <c r="H25" s="39">
        <f t="shared" si="0"/>
        <v>0</v>
      </c>
    </row>
    <row r="26" spans="1:8" x14ac:dyDescent="0.2">
      <c r="B26" s="43" t="s">
        <v>56</v>
      </c>
      <c r="C26" s="44" t="s">
        <v>11</v>
      </c>
      <c r="D26" s="47">
        <v>1121473588</v>
      </c>
      <c r="E26" s="46" t="s">
        <v>2</v>
      </c>
      <c r="F26" s="60">
        <v>4</v>
      </c>
      <c r="G26" s="36"/>
      <c r="H26" s="39">
        <f t="shared" si="0"/>
        <v>0</v>
      </c>
    </row>
    <row r="27" spans="1:8" x14ac:dyDescent="0.2">
      <c r="B27" s="48" t="s">
        <v>57</v>
      </c>
      <c r="C27" s="44" t="s">
        <v>11</v>
      </c>
      <c r="D27" s="47">
        <v>1128142345</v>
      </c>
      <c r="E27" s="46" t="s">
        <v>2</v>
      </c>
      <c r="F27" s="60">
        <v>4</v>
      </c>
      <c r="G27" s="36"/>
      <c r="H27" s="39">
        <f t="shared" si="0"/>
        <v>0</v>
      </c>
    </row>
    <row r="28" spans="1:8" x14ac:dyDescent="0.2">
      <c r="B28" s="43" t="s">
        <v>58</v>
      </c>
      <c r="C28" s="44" t="s">
        <v>11</v>
      </c>
      <c r="D28" s="45" t="s">
        <v>15</v>
      </c>
      <c r="E28" s="46" t="s">
        <v>2</v>
      </c>
      <c r="F28" s="60">
        <v>4</v>
      </c>
      <c r="G28" s="36"/>
      <c r="H28" s="39">
        <f t="shared" si="0"/>
        <v>0</v>
      </c>
    </row>
    <row r="29" spans="1:8" x14ac:dyDescent="0.2">
      <c r="B29" s="43" t="s">
        <v>59</v>
      </c>
      <c r="C29" s="44" t="s">
        <v>11</v>
      </c>
      <c r="D29" s="45" t="s">
        <v>16</v>
      </c>
      <c r="E29" s="46" t="s">
        <v>2</v>
      </c>
      <c r="F29" s="60">
        <v>4</v>
      </c>
      <c r="G29" s="36"/>
      <c r="H29" s="39">
        <f t="shared" si="0"/>
        <v>0</v>
      </c>
    </row>
    <row r="30" spans="1:8" x14ac:dyDescent="0.2">
      <c r="A30" s="3"/>
      <c r="B30" s="43" t="s">
        <v>60</v>
      </c>
      <c r="C30" s="44" t="s">
        <v>11</v>
      </c>
      <c r="D30" s="47" t="s">
        <v>17</v>
      </c>
      <c r="E30" s="46" t="s">
        <v>2</v>
      </c>
      <c r="F30" s="60">
        <v>4</v>
      </c>
      <c r="G30" s="36"/>
      <c r="H30" s="39">
        <f t="shared" si="0"/>
        <v>0</v>
      </c>
    </row>
    <row r="31" spans="1:8" x14ac:dyDescent="0.2">
      <c r="A31" s="3"/>
      <c r="B31" s="43" t="s">
        <v>76</v>
      </c>
      <c r="C31" s="44" t="s">
        <v>12</v>
      </c>
      <c r="D31" s="45" t="s">
        <v>18</v>
      </c>
      <c r="E31" s="46" t="s">
        <v>9</v>
      </c>
      <c r="F31" s="60">
        <v>4</v>
      </c>
      <c r="G31" s="36"/>
      <c r="H31" s="39">
        <f t="shared" si="0"/>
        <v>0</v>
      </c>
    </row>
    <row r="32" spans="1:8" x14ac:dyDescent="0.2">
      <c r="A32" s="3"/>
      <c r="B32" s="43" t="s">
        <v>61</v>
      </c>
      <c r="C32" s="44" t="s">
        <v>10</v>
      </c>
      <c r="D32" s="45" t="s">
        <v>19</v>
      </c>
      <c r="E32" s="46" t="s">
        <v>9</v>
      </c>
      <c r="F32" s="60">
        <v>4</v>
      </c>
      <c r="G32" s="36"/>
      <c r="H32" s="39">
        <f t="shared" si="0"/>
        <v>0</v>
      </c>
    </row>
    <row r="33" spans="1:8" x14ac:dyDescent="0.2">
      <c r="A33" s="3"/>
      <c r="B33" s="43" t="s">
        <v>62</v>
      </c>
      <c r="C33" s="44" t="s">
        <v>10</v>
      </c>
      <c r="D33" s="47" t="s">
        <v>20</v>
      </c>
      <c r="E33" s="46" t="s">
        <v>9</v>
      </c>
      <c r="F33" s="60">
        <v>4</v>
      </c>
      <c r="G33" s="36"/>
      <c r="H33" s="39">
        <f t="shared" si="0"/>
        <v>0</v>
      </c>
    </row>
    <row r="34" spans="1:8" x14ac:dyDescent="0.2">
      <c r="A34" s="3"/>
      <c r="B34" s="48" t="s">
        <v>63</v>
      </c>
      <c r="C34" s="44" t="s">
        <v>13</v>
      </c>
      <c r="D34" s="47" t="s">
        <v>21</v>
      </c>
      <c r="E34" s="46" t="s">
        <v>9</v>
      </c>
      <c r="F34" s="60">
        <v>4</v>
      </c>
      <c r="G34" s="36"/>
      <c r="H34" s="39">
        <f t="shared" si="0"/>
        <v>0</v>
      </c>
    </row>
    <row r="35" spans="1:8" x14ac:dyDescent="0.2">
      <c r="A35" s="3"/>
      <c r="B35" s="43" t="s">
        <v>64</v>
      </c>
      <c r="C35" s="44" t="s">
        <v>14</v>
      </c>
      <c r="D35" s="45" t="s">
        <v>22</v>
      </c>
      <c r="E35" s="46" t="s">
        <v>1</v>
      </c>
      <c r="F35" s="60">
        <v>4</v>
      </c>
      <c r="G35" s="36"/>
      <c r="H35" s="39">
        <f t="shared" si="0"/>
        <v>0</v>
      </c>
    </row>
    <row r="36" spans="1:8" x14ac:dyDescent="0.2">
      <c r="A36" s="3"/>
      <c r="B36" s="43" t="s">
        <v>65</v>
      </c>
      <c r="C36" s="44" t="s">
        <v>14</v>
      </c>
      <c r="D36" s="45" t="s">
        <v>23</v>
      </c>
      <c r="E36" s="46" t="s">
        <v>1</v>
      </c>
      <c r="F36" s="60">
        <v>4</v>
      </c>
      <c r="G36" s="36"/>
      <c r="H36" s="39">
        <f t="shared" si="0"/>
        <v>0</v>
      </c>
    </row>
    <row r="37" spans="1:8" x14ac:dyDescent="0.2">
      <c r="A37" s="3"/>
      <c r="B37" s="43" t="s">
        <v>66</v>
      </c>
      <c r="C37" s="44" t="s">
        <v>14</v>
      </c>
      <c r="D37" s="47" t="s">
        <v>24</v>
      </c>
      <c r="E37" s="46" t="s">
        <v>1</v>
      </c>
      <c r="F37" s="60">
        <v>4</v>
      </c>
      <c r="G37" s="36"/>
      <c r="H37" s="39">
        <f t="shared" si="0"/>
        <v>0</v>
      </c>
    </row>
    <row r="38" spans="1:8" x14ac:dyDescent="0.2">
      <c r="A38" s="3"/>
      <c r="B38" s="48" t="s">
        <v>67</v>
      </c>
      <c r="C38" s="44" t="s">
        <v>14</v>
      </c>
      <c r="D38" s="47" t="s">
        <v>25</v>
      </c>
      <c r="E38" s="46" t="s">
        <v>1</v>
      </c>
      <c r="F38" s="60">
        <v>4</v>
      </c>
      <c r="G38" s="36"/>
      <c r="H38" s="39">
        <f t="shared" si="0"/>
        <v>0</v>
      </c>
    </row>
    <row r="39" spans="1:8" ht="15.75" customHeight="1" x14ac:dyDescent="0.2">
      <c r="A39" s="3"/>
      <c r="B39" s="43" t="s">
        <v>68</v>
      </c>
      <c r="C39" s="44" t="s">
        <v>14</v>
      </c>
      <c r="D39" s="47">
        <v>1126453761</v>
      </c>
      <c r="E39" s="46" t="s">
        <v>1</v>
      </c>
      <c r="F39" s="60">
        <v>4</v>
      </c>
      <c r="G39" s="36"/>
      <c r="H39" s="39">
        <f t="shared" si="0"/>
        <v>0</v>
      </c>
    </row>
    <row r="40" spans="1:8" ht="15.75" customHeight="1" x14ac:dyDescent="0.2">
      <c r="A40" s="3"/>
      <c r="B40" s="43" t="s">
        <v>44</v>
      </c>
      <c r="C40" s="44" t="s">
        <v>14</v>
      </c>
      <c r="D40" s="47">
        <v>1128153310</v>
      </c>
      <c r="E40" s="47" t="s">
        <v>9</v>
      </c>
      <c r="F40" s="60">
        <v>4</v>
      </c>
      <c r="G40" s="40"/>
      <c r="H40" s="39">
        <f t="shared" si="0"/>
        <v>0</v>
      </c>
    </row>
    <row r="41" spans="1:8" ht="15.75" customHeight="1" x14ac:dyDescent="0.2">
      <c r="A41" s="3"/>
      <c r="B41" s="43" t="s">
        <v>45</v>
      </c>
      <c r="C41" s="44" t="s">
        <v>14</v>
      </c>
      <c r="D41" s="47">
        <v>1128153312</v>
      </c>
      <c r="E41" s="47" t="s">
        <v>1</v>
      </c>
      <c r="F41" s="60">
        <v>4</v>
      </c>
      <c r="G41" s="40"/>
      <c r="H41" s="39">
        <f t="shared" si="0"/>
        <v>0</v>
      </c>
    </row>
    <row r="42" spans="1:8" ht="15.75" customHeight="1" x14ac:dyDescent="0.2">
      <c r="A42" s="3"/>
      <c r="B42" s="48" t="s">
        <v>69</v>
      </c>
      <c r="C42" s="44" t="s">
        <v>10</v>
      </c>
      <c r="D42" s="47">
        <v>15959</v>
      </c>
      <c r="E42" s="46" t="s">
        <v>2</v>
      </c>
      <c r="F42" s="60">
        <v>4</v>
      </c>
      <c r="G42" s="36"/>
      <c r="H42" s="39">
        <f t="shared" si="0"/>
        <v>0</v>
      </c>
    </row>
    <row r="43" spans="1:8" ht="15.75" customHeight="1" x14ac:dyDescent="0.2">
      <c r="A43" s="3"/>
      <c r="B43" s="43" t="s">
        <v>70</v>
      </c>
      <c r="C43" s="44" t="s">
        <v>10</v>
      </c>
      <c r="D43" s="47">
        <v>15846</v>
      </c>
      <c r="E43" s="46" t="s">
        <v>2</v>
      </c>
      <c r="F43" s="60">
        <v>4</v>
      </c>
      <c r="G43" s="36"/>
      <c r="H43" s="39">
        <f t="shared" si="0"/>
        <v>0</v>
      </c>
    </row>
    <row r="44" spans="1:8" ht="15.75" customHeight="1" x14ac:dyDescent="0.2">
      <c r="A44" s="3"/>
      <c r="B44" s="43" t="s">
        <v>71</v>
      </c>
      <c r="C44" s="44" t="s">
        <v>10</v>
      </c>
      <c r="D44" s="47">
        <v>15842</v>
      </c>
      <c r="E44" s="46" t="s">
        <v>2</v>
      </c>
      <c r="F44" s="60">
        <v>4</v>
      </c>
      <c r="G44" s="36"/>
      <c r="H44" s="39">
        <f t="shared" si="0"/>
        <v>0</v>
      </c>
    </row>
    <row r="45" spans="1:8" ht="15.75" customHeight="1" x14ac:dyDescent="0.2">
      <c r="A45" s="3"/>
      <c r="B45" s="43" t="s">
        <v>72</v>
      </c>
      <c r="C45" s="44" t="s">
        <v>10</v>
      </c>
      <c r="D45" s="47">
        <v>15833</v>
      </c>
      <c r="E45" s="46" t="s">
        <v>2</v>
      </c>
      <c r="F45" s="60">
        <v>4</v>
      </c>
      <c r="G45" s="36"/>
      <c r="H45" s="39">
        <f t="shared" si="0"/>
        <v>0</v>
      </c>
    </row>
    <row r="46" spans="1:8" ht="15.75" customHeight="1" x14ac:dyDescent="0.2">
      <c r="B46" s="43" t="s">
        <v>69</v>
      </c>
      <c r="C46" s="44" t="s">
        <v>10</v>
      </c>
      <c r="D46" s="47">
        <v>158691</v>
      </c>
      <c r="E46" s="46" t="s">
        <v>26</v>
      </c>
      <c r="F46" s="60">
        <v>4</v>
      </c>
      <c r="G46" s="36"/>
      <c r="H46" s="39">
        <f t="shared" si="0"/>
        <v>0</v>
      </c>
    </row>
    <row r="47" spans="1:8" ht="15.75" customHeight="1" x14ac:dyDescent="0.2">
      <c r="B47" s="43" t="s">
        <v>70</v>
      </c>
      <c r="C47" s="44" t="s">
        <v>10</v>
      </c>
      <c r="D47" s="47">
        <v>158461</v>
      </c>
      <c r="E47" s="46" t="s">
        <v>26</v>
      </c>
      <c r="F47" s="60">
        <v>4</v>
      </c>
      <c r="G47" s="36"/>
      <c r="H47" s="39">
        <f t="shared" si="0"/>
        <v>0</v>
      </c>
    </row>
    <row r="48" spans="1:8" ht="15.75" customHeight="1" x14ac:dyDescent="0.2">
      <c r="B48" s="43" t="s">
        <v>71</v>
      </c>
      <c r="C48" s="44" t="s">
        <v>10</v>
      </c>
      <c r="D48" s="47">
        <v>158421</v>
      </c>
      <c r="E48" s="46" t="s">
        <v>26</v>
      </c>
      <c r="F48" s="60">
        <v>4</v>
      </c>
      <c r="G48" s="36"/>
      <c r="H48" s="39">
        <f t="shared" si="0"/>
        <v>0</v>
      </c>
    </row>
    <row r="49" spans="1:8" ht="15.75" customHeight="1" x14ac:dyDescent="0.2">
      <c r="B49" s="43" t="s">
        <v>72</v>
      </c>
      <c r="C49" s="44" t="s">
        <v>10</v>
      </c>
      <c r="D49" s="47">
        <v>158331</v>
      </c>
      <c r="E49" s="46" t="s">
        <v>26</v>
      </c>
      <c r="F49" s="60">
        <v>4</v>
      </c>
      <c r="G49" s="36"/>
      <c r="H49" s="39">
        <f t="shared" si="0"/>
        <v>0</v>
      </c>
    </row>
    <row r="50" spans="1:8" ht="15.75" customHeight="1" x14ac:dyDescent="0.2">
      <c r="B50" s="43" t="s">
        <v>69</v>
      </c>
      <c r="C50" s="44" t="s">
        <v>10</v>
      </c>
      <c r="D50" s="47">
        <v>158691</v>
      </c>
      <c r="E50" s="46" t="s">
        <v>27</v>
      </c>
      <c r="F50" s="60">
        <v>4</v>
      </c>
      <c r="G50" s="36"/>
      <c r="H50" s="39">
        <f t="shared" si="0"/>
        <v>0</v>
      </c>
    </row>
    <row r="51" spans="1:8" x14ac:dyDescent="0.2">
      <c r="A51" s="28"/>
      <c r="B51" s="43" t="s">
        <v>70</v>
      </c>
      <c r="C51" s="44" t="s">
        <v>10</v>
      </c>
      <c r="D51" s="47">
        <v>158461</v>
      </c>
      <c r="E51" s="46" t="s">
        <v>27</v>
      </c>
      <c r="F51" s="60">
        <v>4</v>
      </c>
      <c r="G51" s="36"/>
      <c r="H51" s="39">
        <f t="shared" si="0"/>
        <v>0</v>
      </c>
    </row>
    <row r="52" spans="1:8" x14ac:dyDescent="0.2">
      <c r="A52" s="28"/>
      <c r="B52" s="43" t="s">
        <v>73</v>
      </c>
      <c r="C52" s="44" t="s">
        <v>10</v>
      </c>
      <c r="D52" s="47">
        <v>158421</v>
      </c>
      <c r="E52" s="46" t="s">
        <v>27</v>
      </c>
      <c r="F52" s="60">
        <v>4</v>
      </c>
      <c r="G52" s="36"/>
      <c r="H52" s="39">
        <f t="shared" si="0"/>
        <v>0</v>
      </c>
    </row>
    <row r="53" spans="1:8" x14ac:dyDescent="0.2">
      <c r="A53" s="28"/>
      <c r="B53" s="43" t="s">
        <v>72</v>
      </c>
      <c r="C53" s="44" t="s">
        <v>10</v>
      </c>
      <c r="D53" s="47">
        <v>158331</v>
      </c>
      <c r="E53" s="46" t="s">
        <v>27</v>
      </c>
      <c r="F53" s="60">
        <v>4</v>
      </c>
      <c r="G53" s="36"/>
      <c r="H53" s="39">
        <f t="shared" si="0"/>
        <v>0</v>
      </c>
    </row>
    <row r="54" spans="1:8" ht="51" x14ac:dyDescent="0.2">
      <c r="A54" s="28"/>
      <c r="B54" s="30" t="s">
        <v>37</v>
      </c>
      <c r="C54" s="26"/>
      <c r="D54" s="26"/>
      <c r="E54" s="26"/>
      <c r="F54" s="54"/>
      <c r="G54" s="54"/>
      <c r="H54" s="54"/>
    </row>
    <row r="55" spans="1:8" x14ac:dyDescent="0.2">
      <c r="A55" s="28"/>
      <c r="B55" s="26" t="s">
        <v>28</v>
      </c>
      <c r="C55" s="25" t="s">
        <v>29</v>
      </c>
      <c r="D55" s="27" t="s">
        <v>30</v>
      </c>
      <c r="E55" s="24" t="s">
        <v>2</v>
      </c>
      <c r="F55" s="60">
        <v>4</v>
      </c>
      <c r="G55" s="36"/>
      <c r="H55" s="39">
        <f t="shared" ref="H55:H62" si="1">F55*G55</f>
        <v>0</v>
      </c>
    </row>
    <row r="56" spans="1:8" x14ac:dyDescent="0.2">
      <c r="A56" s="28"/>
      <c r="B56" s="43" t="s">
        <v>28</v>
      </c>
      <c r="C56" s="44" t="s">
        <v>29</v>
      </c>
      <c r="D56" s="47" t="s">
        <v>31</v>
      </c>
      <c r="E56" s="46" t="s">
        <v>2</v>
      </c>
      <c r="F56" s="60">
        <v>4</v>
      </c>
      <c r="G56" s="36"/>
      <c r="H56" s="39">
        <f t="shared" si="1"/>
        <v>0</v>
      </c>
    </row>
    <row r="57" spans="1:8" x14ac:dyDescent="0.2">
      <c r="A57" s="28"/>
      <c r="B57" s="43" t="s">
        <v>28</v>
      </c>
      <c r="C57" s="44" t="s">
        <v>29</v>
      </c>
      <c r="D57" s="47" t="s">
        <v>32</v>
      </c>
      <c r="E57" s="46" t="s">
        <v>2</v>
      </c>
      <c r="F57" s="60">
        <v>4</v>
      </c>
      <c r="G57" s="36"/>
      <c r="H57" s="39">
        <f t="shared" si="1"/>
        <v>0</v>
      </c>
    </row>
    <row r="58" spans="1:8" x14ac:dyDescent="0.2">
      <c r="A58" s="28"/>
      <c r="B58" s="43" t="s">
        <v>33</v>
      </c>
      <c r="C58" s="44" t="s">
        <v>29</v>
      </c>
      <c r="D58" s="47" t="s">
        <v>34</v>
      </c>
      <c r="E58" s="46" t="s">
        <v>2</v>
      </c>
      <c r="F58" s="60">
        <v>4</v>
      </c>
      <c r="G58" s="36"/>
      <c r="H58" s="39">
        <f t="shared" si="1"/>
        <v>0</v>
      </c>
    </row>
    <row r="59" spans="1:8" s="42" customFormat="1" x14ac:dyDescent="0.2">
      <c r="A59" s="41"/>
      <c r="B59" s="43" t="s">
        <v>48</v>
      </c>
      <c r="C59" s="44" t="s">
        <v>29</v>
      </c>
      <c r="D59" s="47" t="s">
        <v>47</v>
      </c>
      <c r="E59" s="46" t="s">
        <v>26</v>
      </c>
      <c r="F59" s="60">
        <v>4</v>
      </c>
      <c r="G59" s="40"/>
      <c r="H59" s="39">
        <f t="shared" si="1"/>
        <v>0</v>
      </c>
    </row>
    <row r="60" spans="1:8" x14ac:dyDescent="0.2">
      <c r="A60" s="28"/>
      <c r="B60" s="43" t="s">
        <v>49</v>
      </c>
      <c r="C60" s="44" t="s">
        <v>29</v>
      </c>
      <c r="D60" s="47" t="s">
        <v>34</v>
      </c>
      <c r="E60" s="46" t="s">
        <v>26</v>
      </c>
      <c r="F60" s="60">
        <v>4</v>
      </c>
      <c r="G60" s="36"/>
      <c r="H60" s="39">
        <f t="shared" si="1"/>
        <v>0</v>
      </c>
    </row>
    <row r="61" spans="1:8" x14ac:dyDescent="0.2">
      <c r="A61" s="28"/>
      <c r="B61" s="43" t="s">
        <v>48</v>
      </c>
      <c r="C61" s="44" t="s">
        <v>29</v>
      </c>
      <c r="D61" s="47" t="s">
        <v>32</v>
      </c>
      <c r="E61" s="46" t="s">
        <v>27</v>
      </c>
      <c r="F61" s="60">
        <v>4</v>
      </c>
      <c r="G61" s="36"/>
      <c r="H61" s="39">
        <f t="shared" si="1"/>
        <v>0</v>
      </c>
    </row>
    <row r="62" spans="1:8" s="42" customFormat="1" x14ac:dyDescent="0.2">
      <c r="A62" s="41"/>
      <c r="B62" s="43" t="s">
        <v>48</v>
      </c>
      <c r="C62" s="44" t="s">
        <v>29</v>
      </c>
      <c r="D62" s="53" t="s">
        <v>46</v>
      </c>
      <c r="E62" s="46" t="s">
        <v>27</v>
      </c>
      <c r="F62" s="60">
        <v>4</v>
      </c>
      <c r="G62" s="36"/>
      <c r="H62" s="39">
        <f t="shared" si="1"/>
        <v>0</v>
      </c>
    </row>
    <row r="63" spans="1:8" ht="38.25" x14ac:dyDescent="0.2">
      <c r="A63" s="3"/>
      <c r="B63" s="29" t="s">
        <v>38</v>
      </c>
      <c r="C63" s="26"/>
      <c r="D63" s="26"/>
      <c r="E63" s="55" t="s">
        <v>81</v>
      </c>
      <c r="F63" s="61"/>
      <c r="G63" s="62"/>
      <c r="H63" s="56">
        <f>SUM(H20:H62)</f>
        <v>0</v>
      </c>
    </row>
    <row r="64" spans="1:8" x14ac:dyDescent="0.25">
      <c r="B64" s="37"/>
      <c r="C64" s="37"/>
      <c r="D64" s="37"/>
      <c r="E64" s="38" t="s">
        <v>82</v>
      </c>
      <c r="F64" s="63"/>
      <c r="G64" s="64"/>
      <c r="H64" s="56">
        <f>H63*0.23</f>
        <v>0</v>
      </c>
    </row>
    <row r="65" spans="5:8" x14ac:dyDescent="0.25">
      <c r="E65" s="57" t="s">
        <v>83</v>
      </c>
      <c r="F65" s="58"/>
      <c r="G65" s="59"/>
      <c r="H65" s="56">
        <f>H63+H64</f>
        <v>0</v>
      </c>
    </row>
  </sheetData>
  <mergeCells count="16">
    <mergeCell ref="F63:G63"/>
    <mergeCell ref="F64:G64"/>
    <mergeCell ref="C12:F12"/>
    <mergeCell ref="B1:D1"/>
    <mergeCell ref="C7:F7"/>
    <mergeCell ref="C8:F8"/>
    <mergeCell ref="C9:F9"/>
    <mergeCell ref="C10:F10"/>
    <mergeCell ref="E17:E19"/>
    <mergeCell ref="F17:H17"/>
    <mergeCell ref="B17:B19"/>
    <mergeCell ref="C17:C19"/>
    <mergeCell ref="D17:D19"/>
    <mergeCell ref="F18:F19"/>
    <mergeCell ref="G18:G19"/>
    <mergeCell ref="H18:H19"/>
  </mergeCells>
  <hyperlinks>
    <hyperlink ref="B54" r:id="rId1" xr:uid="{00000000-0004-0000-0000-000000000000}"/>
    <hyperlink ref="B63" r:id="rId2" xr:uid="{00000000-0004-0000-0000-000001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Opt. prístroje zatried. 2022 </vt:lpstr>
      <vt:lpstr>'Opt. prístroje zatried. 2022 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2025-09-04T13:01:46Z</dcterms:created>
  <dcterms:modified xsi:type="dcterms:W3CDTF">2025-10-08T14:44:41Z</dcterms:modified>
</cp:coreProperties>
</file>