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80CEE98-5BEF-49B2-84CD-C034477ADA6B}" xr6:coauthVersionLast="47" xr6:coauthVersionMax="47" xr10:uidLastSave="{00000000-0000-0000-0000-000000000000}"/>
  <bookViews>
    <workbookView xWindow="3495" yWindow="2895" windowWidth="21600" windowHeight="1129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0" i="1" l="1"/>
  <c r="F72" i="1"/>
  <c r="F58" i="1"/>
  <c r="F44" i="1"/>
  <c r="F27" i="1"/>
  <c r="F79" i="1" l="1"/>
  <c r="F78" i="1"/>
  <c r="F7" i="1"/>
  <c r="F8" i="1"/>
  <c r="F10" i="1" s="1"/>
  <c r="F9" i="1"/>
  <c r="F6" i="1"/>
  <c r="F123" i="1" l="1"/>
  <c r="F124" i="1"/>
  <c r="F125" i="1"/>
  <c r="F126" i="1"/>
  <c r="F122" i="1"/>
  <c r="F106" i="1"/>
  <c r="F107" i="1"/>
  <c r="F108" i="1"/>
  <c r="F109" i="1"/>
  <c r="F110" i="1"/>
  <c r="F111" i="1"/>
  <c r="F112" i="1"/>
  <c r="F113" i="1"/>
  <c r="F114" i="1"/>
  <c r="F115" i="1"/>
  <c r="F116" i="1"/>
  <c r="F118" i="1" s="1"/>
  <c r="F117" i="1"/>
  <c r="F105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2" i="1" s="1"/>
  <c r="F100" i="1"/>
  <c r="F101" i="1"/>
  <c r="F84" i="1"/>
  <c r="F76" i="1"/>
  <c r="F61" i="1"/>
  <c r="F62" i="1"/>
  <c r="F63" i="1"/>
  <c r="F64" i="1"/>
  <c r="F65" i="1"/>
  <c r="F66" i="1"/>
  <c r="F67" i="1"/>
  <c r="F68" i="1"/>
  <c r="F69" i="1"/>
  <c r="F70" i="1"/>
  <c r="F71" i="1"/>
  <c r="F60" i="1"/>
  <c r="F48" i="1"/>
  <c r="F49" i="1"/>
  <c r="F50" i="1"/>
  <c r="F51" i="1"/>
  <c r="F52" i="1"/>
  <c r="F53" i="1"/>
  <c r="F54" i="1"/>
  <c r="F55" i="1"/>
  <c r="F56" i="1"/>
  <c r="F57" i="1"/>
  <c r="F47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30" i="1"/>
  <c r="F15" i="1"/>
  <c r="F16" i="1"/>
  <c r="F17" i="1"/>
  <c r="F18" i="1"/>
  <c r="F19" i="1"/>
  <c r="F20" i="1"/>
  <c r="F21" i="1"/>
  <c r="F22" i="1"/>
  <c r="F23" i="1"/>
  <c r="F24" i="1"/>
  <c r="F25" i="1"/>
  <c r="F26" i="1"/>
  <c r="F127" i="1" l="1"/>
  <c r="F129" i="1" s="1"/>
  <c r="F77" i="1"/>
</calcChain>
</file>

<file path=xl/sharedStrings.xml><?xml version="1.0" encoding="utf-8"?>
<sst xmlns="http://schemas.openxmlformats.org/spreadsheetml/2006/main" count="371" uniqueCount="143">
  <si>
    <t>Pomieszczenie PARTER</t>
  </si>
  <si>
    <t>Ilość</t>
  </si>
  <si>
    <t>Kolor</t>
  </si>
  <si>
    <t>DODATKOWE INFORMACJE</t>
  </si>
  <si>
    <t>0.01 KLATKA SCHODOWA</t>
  </si>
  <si>
    <t>CZARNY</t>
  </si>
  <si>
    <t>BIAŁY</t>
  </si>
  <si>
    <t>0.03 WC</t>
  </si>
  <si>
    <t>0.04 GŁÓWNA KSIĘGOWA</t>
  </si>
  <si>
    <t>0.05 KSIĘGOWE</t>
  </si>
  <si>
    <t>0.06 EZD</t>
  </si>
  <si>
    <t>0.07 SEKRETARZ</t>
  </si>
  <si>
    <t>0.08 SALA KONFERENCYJNA</t>
  </si>
  <si>
    <t>0.09 NADLEŚNICZY</t>
  </si>
  <si>
    <t>0.10 SEKRETARIAT</t>
  </si>
  <si>
    <t>CZARNA</t>
  </si>
  <si>
    <t>0.11 KASA</t>
  </si>
  <si>
    <t>0.13 WC</t>
  </si>
  <si>
    <t>0.14 WERANDA</t>
  </si>
  <si>
    <t>Pomieszczenie PIĘTRO</t>
  </si>
  <si>
    <t>1.01 KLATKA SCHODOWA</t>
  </si>
  <si>
    <t>01.03 WC</t>
  </si>
  <si>
    <t>1.04 WEJŚCIE NA STRYCH</t>
  </si>
  <si>
    <t>1.05 POMIESZCZENIE SOCJA.</t>
  </si>
  <si>
    <t>1.06 STAN POSIADANIA</t>
  </si>
  <si>
    <t>1.07 ADMINISTRACJA</t>
  </si>
  <si>
    <t>1.08 TECHNICZNI</t>
  </si>
  <si>
    <t>01.09 POKÓJ LEŚNICZYCH</t>
  </si>
  <si>
    <t>1.10 INŻYNIER NADZORU</t>
  </si>
  <si>
    <t>1.11 SPRZEDAŻ DREWNA</t>
  </si>
  <si>
    <t>1.12 WC</t>
  </si>
  <si>
    <t>Produkt</t>
  </si>
  <si>
    <t xml:space="preserve">Panele ścienne fornir dąb naturalny </t>
  </si>
  <si>
    <t>Fornir dąb naturalny</t>
  </si>
  <si>
    <t xml:space="preserve">Tapeta </t>
  </si>
  <si>
    <t>Vescom Kilby</t>
  </si>
  <si>
    <t>1113.16</t>
  </si>
  <si>
    <t>Vescom Tonga</t>
  </si>
  <si>
    <t>1082.09</t>
  </si>
  <si>
    <t xml:space="preserve">Zieleń preparowana </t>
  </si>
  <si>
    <t>Rośliny</t>
  </si>
  <si>
    <t>Pomieszczenia: 0.02 i 0.08</t>
  </si>
  <si>
    <t xml:space="preserve">Pomieszczenia:  0.02, 0.03, 0.08, 0.09, 0.10, 0.13 , 1.02, 1.03, 1.12                </t>
  </si>
  <si>
    <t>Pomieszczenia: 0.01, 0.02, 0.11, 1.01, 1.05</t>
  </si>
  <si>
    <t>Pomieszczenia: 0.08, 0.09,0.10</t>
  </si>
  <si>
    <t xml:space="preserve">0.13 WC </t>
  </si>
  <si>
    <t>PŁYTKI ŚCIENNE</t>
  </si>
  <si>
    <t>PŁYTKI ŚCIENNE DEKORACYJNE</t>
  </si>
  <si>
    <t>MISA WC Z DESKĄ</t>
  </si>
  <si>
    <t>UMYWALKA</t>
  </si>
  <si>
    <t>BATERIA UMYWALKOWA</t>
  </si>
  <si>
    <t>ZŁOTY SZCZOTKOWANY</t>
  </si>
  <si>
    <t>LUSTRO ŚRED. 80cm z LED</t>
  </si>
  <si>
    <t>LED NA CZUJKĘ</t>
  </si>
  <si>
    <t>UCHWYT NA PAPIER</t>
  </si>
  <si>
    <t>SZCZOTKA</t>
  </si>
  <si>
    <t>POJEMNIK NA RĘCZNIKI PAPIER.</t>
  </si>
  <si>
    <t>ŚMIETNIK WISZĄCY PRZY UMYWALCE</t>
  </si>
  <si>
    <t>ŚMIETNIK PRZY MISIE WC</t>
  </si>
  <si>
    <t>UCHWYT NA DOZOWNIK</t>
  </si>
  <si>
    <t>0.03 WC DLA NIEPEŁNOSPR.</t>
  </si>
  <si>
    <t>UMYWALKA DLA NIEPEŁNOSPR.</t>
  </si>
  <si>
    <t xml:space="preserve">BATERIA UMYWALKOWA </t>
  </si>
  <si>
    <t>LUSTRO 64x120cm z LED</t>
  </si>
  <si>
    <t>rys. 0.03 wc dla niepełnospr.</t>
  </si>
  <si>
    <t>UCHWYT NA DRZWI</t>
  </si>
  <si>
    <t>Do malowania proszkowego na kolor czarny mat</t>
  </si>
  <si>
    <t>UCHWYTY MISA WC</t>
  </si>
  <si>
    <t>UCHWYTY PRZY UMYWALCE</t>
  </si>
  <si>
    <t xml:space="preserve">1.03 WC </t>
  </si>
  <si>
    <t>BATERIA UMYWALKOWA SZTORCOWA</t>
  </si>
  <si>
    <t>LUSTRO ZAOBLONE 120X60cm z LED</t>
  </si>
  <si>
    <t>BATERIA UMYWALKOWA PODTYNKOWA</t>
  </si>
  <si>
    <t>LUSTRO śred. 100cm z LED</t>
  </si>
  <si>
    <t>Kwota</t>
  </si>
  <si>
    <t>MATERIAŁY NA PODŁODZE</t>
  </si>
  <si>
    <t>Podłogi winylowe- jodełka</t>
  </si>
  <si>
    <t>170m2</t>
  </si>
  <si>
    <t>Wykładzina gabinety</t>
  </si>
  <si>
    <t>280m2</t>
  </si>
  <si>
    <t xml:space="preserve">Topcer- Nice </t>
  </si>
  <si>
    <t>46szt</t>
  </si>
  <si>
    <t>Pomieszczenie 0.02 - wejście</t>
  </si>
  <si>
    <t>Mata wejściowa</t>
  </si>
  <si>
    <t>2szt.</t>
  </si>
  <si>
    <t>Pomieszczenie 0.02 i 0.01 - wejście</t>
  </si>
  <si>
    <t>Parametry</t>
  </si>
  <si>
    <t>Pomieszczenia: 0.01, 0.02, 0.03, 0.10, 0.11, 0.13, 0.14</t>
  </si>
  <si>
    <t>Pomieszczenia: 0.04, 0.05, 0.06, 0.07, 0.08, 0.09, 0.12</t>
  </si>
  <si>
    <t xml:space="preserve">Mozaika NICE na siatce 42,4x21,2cm, gr.8mm       </t>
  </si>
  <si>
    <t>antracyt</t>
  </si>
  <si>
    <t xml:space="preserve">Forbo- Coral 4701 </t>
  </si>
  <si>
    <t xml:space="preserve">Tessera Cloudscape        </t>
  </si>
  <si>
    <t>grey dawn 3408</t>
  </si>
  <si>
    <t>Joka Designboden 555 Cycle 5384 format Jodełki</t>
  </si>
  <si>
    <t xml:space="preserve">Beige Oak </t>
  </si>
  <si>
    <t xml:space="preserve">DRZWI </t>
  </si>
  <si>
    <t>NATURALNY DĄB</t>
  </si>
  <si>
    <t xml:space="preserve">SZKŁO PRZEZROCZYSTE, GAŁKA CZARNY MAT </t>
  </si>
  <si>
    <t>NOWE</t>
  </si>
  <si>
    <t>FORNIR DĄB NATURALNY LAKIER MAT</t>
  </si>
  <si>
    <t xml:space="preserve">NOWE </t>
  </si>
  <si>
    <t>0.04 GŁÓWNA KSIĘGOWA-PRZEJŚCIE</t>
  </si>
  <si>
    <t>PROFIL METALOWY CZARNY</t>
  </si>
  <si>
    <t xml:space="preserve">0.12 ZASTĘPCA </t>
  </si>
  <si>
    <t>KLAMKA CZARNA ENGER ALORA</t>
  </si>
  <si>
    <t xml:space="preserve">TYLKO OŚCIEŻNICA </t>
  </si>
  <si>
    <t>ŁAZIENKI</t>
  </si>
  <si>
    <t>OKŁADZINY ŚCIENNE</t>
  </si>
  <si>
    <t>Minirock (U118) Beige Gres Szkl. Rekt. Mat. | Ceramika</t>
  </si>
  <si>
    <t>Equipe Tribeca Sage Green 6x24,6 cegiełka ścienna</t>
  </si>
  <si>
    <t>ISTNIEJĄCE DO RENOWACJI</t>
  </si>
  <si>
    <t>ISTNIEJĄCE  DO RENOWACJI</t>
  </si>
  <si>
    <t xml:space="preserve">DRZWI BEZPRZYLGOWE MAGARA, KLAMKA CZARNA ENGER ALORA </t>
  </si>
  <si>
    <t>UKRYTE PRZEJŚCIE MAGARA, KLAMKA CZARNA ENGER ALORA Z ROZETĄ</t>
  </si>
  <si>
    <t xml:space="preserve">UKRYTE  MAGARA, KLAMKA CZARNA ENGER ALORA </t>
  </si>
  <si>
    <t>PRZESZKLENIE, DRZWI OTWIERANE NA KLUCZYKSZKŁO PRZEZROCZYSTE, UCHWYTY DREWNIANE (RYS.)</t>
  </si>
  <si>
    <t>PRZESZKLENIE, DRZWI PRZESUWNE SZKŁO PRZEZROCZYSTE, UCHWYTY DREWNIANE (RYS.)</t>
  </si>
  <si>
    <t xml:space="preserve">UKRYTE CZARNA ANTABA, NAPIS METALOWY CZARNY </t>
  </si>
  <si>
    <t>DRZWI SZKLANE SZKŁO PIASKOWANE LOGO NADLEŚNICTWA  (RYS.)</t>
  </si>
  <si>
    <t xml:space="preserve">DRZWI BEZPRZYLGOWE UKRYTE MAGARA, KLAMKA CZARNA ENGER ALORA </t>
  </si>
  <si>
    <t>ŁĄCZNIE CAŁY KOSZTORYS</t>
  </si>
  <si>
    <t>UKRYTE WEJŚCIA DO KABIN TOALETOWYCH MAGARA, KLAMKA CZARNA ENGER ALORA Z ROZETĄ</t>
  </si>
  <si>
    <t>ODWZOROWANIE DRZWI BIAŁYCH ISTNIEJĄCYCH, KLAMKA CZARNA ENGER ALORA, POWIĘKSZENIE OTWORU- DOSTOSOWANIE DO POZOSTAŁYCH DRZWI</t>
  </si>
  <si>
    <t>Bateria kuchenna</t>
  </si>
  <si>
    <t>Gniazda nadblatowe VECTIS</t>
  </si>
  <si>
    <t>KUCHNIA PIĘTRO - WYPOSAŻENIE</t>
  </si>
  <si>
    <t>JASNOZIELONY</t>
  </si>
  <si>
    <t>Zabudowa szwedzka Stensund wraz z uchwytami, zmywarką i lodówka</t>
  </si>
  <si>
    <t>BIAŁY POŁYSK</t>
  </si>
  <si>
    <t>Zlew jednokomorowy z ociekaczem</t>
  </si>
  <si>
    <t>ONYX</t>
  </si>
  <si>
    <t>Wymiary (głęb. x szer. ) [cm]: 50 x 61</t>
  </si>
  <si>
    <t>Wykonanie: Fragranite</t>
  </si>
  <si>
    <t>Zabudowa kuchenna</t>
  </si>
  <si>
    <t>Płytki na fartuch</t>
  </si>
  <si>
    <t>Kludi Bingo Star</t>
  </si>
  <si>
    <t>Wys. 34 cm</t>
  </si>
  <si>
    <t>CZARNywer</t>
  </si>
  <si>
    <t>Wersja vectis round</t>
  </si>
  <si>
    <t>KOSZTORYS OFERTOWY WYKOŃCZENIE WNĘTRZ - TERMOMODERNIZACJA SIEDZIBY</t>
  </si>
  <si>
    <t>Cena</t>
  </si>
  <si>
    <t>Pomieszczenie PIETRO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</si>
</sst>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charset val="1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charset val="1"/>
    </font>
    <font>
      <sz val="11"/>
      <color theme="1"/>
      <name val="Aptos Narrow"/>
      <charset val="1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wrapText="1"/>
    </xf>
    <xf numFmtId="0" fontId="8" fillId="0" borderId="0" xfId="0" applyFont="1"/>
    <xf numFmtId="164" fontId="8" fillId="0" borderId="0" xfId="0" applyNumberFormat="1" applyFont="1"/>
    <xf numFmtId="0" fontId="1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9" xfId="0" applyFont="1" applyBorder="1" applyAlignment="1">
      <alignment readingOrder="1"/>
    </xf>
    <xf numFmtId="0" fontId="3" fillId="0" borderId="20" xfId="1" applyBorder="1" applyAlignment="1">
      <alignment wrapText="1" readingOrder="1"/>
    </xf>
    <xf numFmtId="0" fontId="9" fillId="0" borderId="20" xfId="0" applyFont="1" applyBorder="1" applyAlignment="1">
      <alignment readingOrder="1"/>
    </xf>
    <xf numFmtId="0" fontId="9" fillId="0" borderId="21" xfId="0" applyFont="1" applyBorder="1" applyAlignment="1">
      <alignment readingOrder="1"/>
    </xf>
    <xf numFmtId="0" fontId="10" fillId="0" borderId="19" xfId="0" applyFont="1" applyBorder="1" applyAlignment="1">
      <alignment wrapText="1" readingOrder="1"/>
    </xf>
    <xf numFmtId="0" fontId="3" fillId="0" borderId="20" xfId="1" applyBorder="1" applyAlignment="1">
      <alignment readingOrder="1"/>
    </xf>
    <xf numFmtId="0" fontId="5" fillId="0" borderId="19" xfId="0" applyFont="1" applyBorder="1" applyAlignment="1">
      <alignment wrapText="1" readingOrder="1"/>
    </xf>
    <xf numFmtId="0" fontId="5" fillId="0" borderId="20" xfId="0" applyFont="1" applyBorder="1" applyAlignment="1">
      <alignment wrapText="1" readingOrder="1"/>
    </xf>
    <xf numFmtId="0" fontId="5" fillId="0" borderId="20" xfId="0" applyFont="1" applyBorder="1" applyAlignment="1">
      <alignment readingOrder="1"/>
    </xf>
    <xf numFmtId="0" fontId="5" fillId="0" borderId="19" xfId="0" applyFont="1" applyBorder="1" applyAlignment="1">
      <alignment readingOrder="1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16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 vertical="center"/>
    </xf>
    <xf numFmtId="164" fontId="0" fillId="0" borderId="16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 wrapTex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right"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0" fillId="0" borderId="13" xfId="0" applyBorder="1" applyAlignment="1">
      <alignment horizontal="right" vertical="top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164" fontId="0" fillId="0" borderId="16" xfId="0" applyNumberFormat="1" applyBorder="1"/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right"/>
    </xf>
    <xf numFmtId="164" fontId="0" fillId="0" borderId="17" xfId="0" applyNumberForma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right" vertical="top" wrapText="1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right" vertical="top"/>
    </xf>
    <xf numFmtId="0" fontId="0" fillId="0" borderId="3" xfId="0" applyBorder="1" applyAlignment="1">
      <alignment horizontal="center" vertical="top"/>
    </xf>
    <xf numFmtId="0" fontId="0" fillId="0" borderId="9" xfId="0" applyBorder="1" applyAlignment="1">
      <alignment horizontal="right" vertical="top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0" fillId="0" borderId="6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2" xfId="0" applyFont="1" applyBorder="1" applyAlignment="1">
      <alignment readingOrder="1"/>
    </xf>
    <xf numFmtId="0" fontId="6" fillId="0" borderId="2" xfId="0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16" fontId="0" fillId="0" borderId="5" xfId="0" applyNumberFormat="1" applyBorder="1"/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>
      <alignment horizontal="center" vertical="center"/>
    </xf>
    <xf numFmtId="0" fontId="0" fillId="0" borderId="7" xfId="0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4" fillId="0" borderId="18" xfId="0" applyFont="1" applyBorder="1" applyAlignment="1">
      <alignment wrapText="1"/>
    </xf>
    <xf numFmtId="0" fontId="0" fillId="0" borderId="14" xfId="0" applyBorder="1" applyProtection="1">
      <protection locked="0"/>
    </xf>
    <xf numFmtId="0" fontId="0" fillId="2" borderId="7" xfId="0" applyFill="1" applyBorder="1" applyProtection="1">
      <protection locked="0"/>
    </xf>
    <xf numFmtId="0" fontId="7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4" xfId="0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9" fillId="0" borderId="21" xfId="0" applyFont="1" applyBorder="1" applyAlignment="1">
      <alignment horizontal="center" readingOrder="1"/>
    </xf>
    <xf numFmtId="0" fontId="9" fillId="0" borderId="20" xfId="0" applyFont="1" applyBorder="1" applyAlignment="1">
      <alignment horizontal="center" readingOrder="1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Hyperlink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9"/>
  <sheetViews>
    <sheetView tabSelected="1" zoomScale="85" zoomScaleNormal="85" workbookViewId="0">
      <selection activeCell="C16" sqref="C16"/>
    </sheetView>
  </sheetViews>
  <sheetFormatPr defaultRowHeight="15" x14ac:dyDescent="0.25"/>
  <cols>
    <col min="2" max="2" width="34.140625" customWidth="1"/>
    <col min="3" max="3" width="19.28515625" customWidth="1"/>
    <col min="4" max="4" width="18.85546875" customWidth="1"/>
    <col min="6" max="6" width="12.140625" bestFit="1" customWidth="1"/>
    <col min="7" max="7" width="16.7109375" customWidth="1"/>
    <col min="8" max="8" width="66.28515625" customWidth="1"/>
    <col min="10" max="10" width="30.42578125" customWidth="1"/>
  </cols>
  <sheetData>
    <row r="2" spans="2:9" x14ac:dyDescent="0.25">
      <c r="B2" s="123" t="s">
        <v>140</v>
      </c>
      <c r="C2" s="123"/>
      <c r="D2" s="123"/>
      <c r="E2" s="123"/>
      <c r="F2" s="123"/>
      <c r="G2" s="123"/>
      <c r="H2" s="123"/>
    </row>
    <row r="3" spans="2:9" x14ac:dyDescent="0.25">
      <c r="B3" s="124"/>
      <c r="C3" s="124"/>
      <c r="D3" s="124"/>
      <c r="E3" s="124"/>
      <c r="F3" s="124"/>
      <c r="G3" s="124"/>
      <c r="H3" s="124"/>
    </row>
    <row r="4" spans="2:9" ht="44.25" customHeight="1" x14ac:dyDescent="0.25">
      <c r="B4" s="125" t="s">
        <v>108</v>
      </c>
      <c r="C4" s="126"/>
      <c r="D4" s="126"/>
      <c r="E4" s="126"/>
      <c r="F4" s="126"/>
      <c r="G4" s="126"/>
      <c r="H4" s="127"/>
      <c r="I4" s="12"/>
    </row>
    <row r="5" spans="2:9" x14ac:dyDescent="0.25">
      <c r="B5" s="1" t="s">
        <v>31</v>
      </c>
      <c r="C5" s="1" t="s">
        <v>86</v>
      </c>
      <c r="D5" s="104" t="s">
        <v>141</v>
      </c>
      <c r="E5" s="1" t="s">
        <v>1</v>
      </c>
      <c r="F5" s="1" t="s">
        <v>74</v>
      </c>
      <c r="G5" s="1" t="s">
        <v>2</v>
      </c>
      <c r="H5" s="4" t="s">
        <v>3</v>
      </c>
    </row>
    <row r="6" spans="2:9" x14ac:dyDescent="0.25">
      <c r="B6" s="38" t="s">
        <v>32</v>
      </c>
      <c r="C6" s="38" t="s">
        <v>33</v>
      </c>
      <c r="D6" s="24"/>
      <c r="E6" s="39">
        <v>115</v>
      </c>
      <c r="F6" s="37">
        <f>D6*E6</f>
        <v>0</v>
      </c>
      <c r="G6" s="40"/>
      <c r="H6" s="41" t="s">
        <v>42</v>
      </c>
    </row>
    <row r="7" spans="2:9" x14ac:dyDescent="0.25">
      <c r="B7" s="28" t="s">
        <v>34</v>
      </c>
      <c r="C7" s="28" t="s">
        <v>35</v>
      </c>
      <c r="D7" s="24"/>
      <c r="E7" s="39">
        <v>140</v>
      </c>
      <c r="F7" s="37">
        <f t="shared" ref="F7:F9" si="0">D7*E7</f>
        <v>0</v>
      </c>
      <c r="G7" s="42" t="s">
        <v>36</v>
      </c>
      <c r="H7" s="35" t="s">
        <v>43</v>
      </c>
    </row>
    <row r="8" spans="2:9" x14ac:dyDescent="0.25">
      <c r="B8" s="23" t="s">
        <v>34</v>
      </c>
      <c r="C8" s="26" t="s">
        <v>37</v>
      </c>
      <c r="D8" s="100"/>
      <c r="E8" s="39">
        <v>42</v>
      </c>
      <c r="F8" s="37">
        <f t="shared" si="0"/>
        <v>0</v>
      </c>
      <c r="G8" s="43" t="s">
        <v>38</v>
      </c>
      <c r="H8" s="35" t="s">
        <v>44</v>
      </c>
    </row>
    <row r="9" spans="2:9" x14ac:dyDescent="0.25">
      <c r="B9" s="32" t="s">
        <v>39</v>
      </c>
      <c r="C9" s="38" t="s">
        <v>40</v>
      </c>
      <c r="D9" s="103"/>
      <c r="E9" s="102">
        <v>10</v>
      </c>
      <c r="F9" s="37">
        <f t="shared" si="0"/>
        <v>0</v>
      </c>
      <c r="G9" s="36"/>
      <c r="H9" s="23" t="s">
        <v>41</v>
      </c>
    </row>
    <row r="10" spans="2:9" x14ac:dyDescent="0.25">
      <c r="D10" s="101"/>
      <c r="F10" s="45">
        <f>SUM(F6:F9)</f>
        <v>0</v>
      </c>
    </row>
    <row r="11" spans="2:9" x14ac:dyDescent="0.25">
      <c r="D11" s="101"/>
    </row>
    <row r="12" spans="2:9" x14ac:dyDescent="0.25">
      <c r="D12" s="101"/>
    </row>
    <row r="13" spans="2:9" ht="46.5" customHeight="1" x14ac:dyDescent="0.25">
      <c r="B13" s="128" t="s">
        <v>107</v>
      </c>
      <c r="C13" s="128"/>
      <c r="D13" s="128"/>
      <c r="E13" s="128"/>
      <c r="F13" s="128"/>
      <c r="G13" s="128"/>
      <c r="H13" s="128"/>
    </row>
    <row r="14" spans="2:9" x14ac:dyDescent="0.25">
      <c r="B14" s="1" t="s">
        <v>0</v>
      </c>
      <c r="C14" s="1" t="s">
        <v>86</v>
      </c>
      <c r="D14" s="104" t="s">
        <v>141</v>
      </c>
      <c r="E14" s="1" t="s">
        <v>1</v>
      </c>
      <c r="F14" s="1" t="s">
        <v>74</v>
      </c>
      <c r="G14" s="1" t="s">
        <v>2</v>
      </c>
      <c r="H14" s="2" t="s">
        <v>3</v>
      </c>
    </row>
    <row r="15" spans="2:9" x14ac:dyDescent="0.25">
      <c r="B15" s="23" t="s">
        <v>45</v>
      </c>
      <c r="C15" s="46" t="s">
        <v>46</v>
      </c>
      <c r="D15" s="24"/>
      <c r="E15" s="47">
        <v>35</v>
      </c>
      <c r="F15" s="37">
        <f t="shared" ref="F15:F19" si="1">D15*E15</f>
        <v>0</v>
      </c>
      <c r="G15" s="36"/>
      <c r="H15" s="23" t="s">
        <v>109</v>
      </c>
    </row>
    <row r="16" spans="2:9" ht="30" x14ac:dyDescent="0.25">
      <c r="B16" s="23" t="s">
        <v>45</v>
      </c>
      <c r="C16" s="35" t="s">
        <v>47</v>
      </c>
      <c r="D16" s="24"/>
      <c r="E16" s="39">
        <v>6.5</v>
      </c>
      <c r="F16" s="37">
        <f t="shared" si="1"/>
        <v>0</v>
      </c>
      <c r="G16" s="36"/>
      <c r="H16" s="23" t="s">
        <v>110</v>
      </c>
    </row>
    <row r="17" spans="2:8" x14ac:dyDescent="0.25">
      <c r="B17" s="23" t="s">
        <v>45</v>
      </c>
      <c r="C17" s="35" t="s">
        <v>48</v>
      </c>
      <c r="D17" s="24"/>
      <c r="E17" s="39">
        <v>1</v>
      </c>
      <c r="F17" s="37">
        <f t="shared" si="1"/>
        <v>0</v>
      </c>
      <c r="G17" s="48" t="s">
        <v>6</v>
      </c>
      <c r="H17" s="23"/>
    </row>
    <row r="18" spans="2:8" x14ac:dyDescent="0.25">
      <c r="B18" s="23" t="s">
        <v>45</v>
      </c>
      <c r="C18" s="35" t="s">
        <v>49</v>
      </c>
      <c r="D18" s="24"/>
      <c r="E18" s="39">
        <v>1</v>
      </c>
      <c r="F18" s="37">
        <f t="shared" si="1"/>
        <v>0</v>
      </c>
      <c r="G18" s="48" t="s">
        <v>6</v>
      </c>
      <c r="H18" s="23"/>
    </row>
    <row r="19" spans="2:8" ht="30" customHeight="1" x14ac:dyDescent="0.25">
      <c r="B19" s="49" t="s">
        <v>45</v>
      </c>
      <c r="C19" s="50" t="s">
        <v>50</v>
      </c>
      <c r="D19" s="24"/>
      <c r="E19" s="51">
        <v>1</v>
      </c>
      <c r="F19" s="37">
        <f t="shared" si="1"/>
        <v>0</v>
      </c>
      <c r="G19" s="52" t="s">
        <v>51</v>
      </c>
      <c r="H19" s="53"/>
    </row>
    <row r="20" spans="2:8" ht="30" x14ac:dyDescent="0.25">
      <c r="B20" s="49" t="s">
        <v>45</v>
      </c>
      <c r="C20" s="54" t="s">
        <v>52</v>
      </c>
      <c r="D20" s="24"/>
      <c r="E20" s="55">
        <v>1</v>
      </c>
      <c r="F20" s="37">
        <f>D20*E20</f>
        <v>0</v>
      </c>
      <c r="G20" s="56"/>
      <c r="H20" s="49" t="s">
        <v>53</v>
      </c>
    </row>
    <row r="21" spans="2:8" x14ac:dyDescent="0.25">
      <c r="B21" s="49" t="s">
        <v>45</v>
      </c>
      <c r="C21" s="54" t="s">
        <v>54</v>
      </c>
      <c r="D21" s="24"/>
      <c r="E21" s="55">
        <v>1</v>
      </c>
      <c r="F21" s="37">
        <f t="shared" ref="F21:F25" si="2">D21*E21</f>
        <v>0</v>
      </c>
      <c r="G21" s="56" t="s">
        <v>5</v>
      </c>
      <c r="H21" s="49"/>
    </row>
    <row r="22" spans="2:8" x14ac:dyDescent="0.25">
      <c r="B22" s="49" t="s">
        <v>45</v>
      </c>
      <c r="C22" s="54" t="s">
        <v>55</v>
      </c>
      <c r="D22" s="24"/>
      <c r="E22" s="55">
        <v>1</v>
      </c>
      <c r="F22" s="37">
        <f t="shared" si="2"/>
        <v>0</v>
      </c>
      <c r="G22" s="56" t="s">
        <v>5</v>
      </c>
      <c r="H22" s="49"/>
    </row>
    <row r="23" spans="2:8" ht="30" x14ac:dyDescent="0.25">
      <c r="B23" s="49" t="s">
        <v>45</v>
      </c>
      <c r="C23" s="54" t="s">
        <v>56</v>
      </c>
      <c r="D23" s="24"/>
      <c r="E23" s="55">
        <v>1</v>
      </c>
      <c r="F23" s="37">
        <f t="shared" si="2"/>
        <v>0</v>
      </c>
      <c r="G23" s="56" t="s">
        <v>5</v>
      </c>
      <c r="H23" s="49"/>
    </row>
    <row r="24" spans="2:8" ht="30" x14ac:dyDescent="0.25">
      <c r="B24" s="57" t="s">
        <v>45</v>
      </c>
      <c r="C24" s="58" t="s">
        <v>57</v>
      </c>
      <c r="D24" s="24"/>
      <c r="E24" s="59">
        <v>1</v>
      </c>
      <c r="F24" s="37">
        <f t="shared" si="2"/>
        <v>0</v>
      </c>
      <c r="G24" s="60" t="s">
        <v>5</v>
      </c>
      <c r="H24" s="57"/>
    </row>
    <row r="25" spans="2:8" ht="30" x14ac:dyDescent="0.25">
      <c r="B25" s="57" t="s">
        <v>45</v>
      </c>
      <c r="C25" s="61" t="s">
        <v>58</v>
      </c>
      <c r="D25" s="100"/>
      <c r="E25" s="59">
        <v>1</v>
      </c>
      <c r="F25" s="37">
        <f t="shared" si="2"/>
        <v>0</v>
      </c>
      <c r="G25" s="60" t="s">
        <v>5</v>
      </c>
      <c r="H25" s="57"/>
    </row>
    <row r="26" spans="2:8" ht="30" x14ac:dyDescent="0.25">
      <c r="B26" s="49" t="s">
        <v>45</v>
      </c>
      <c r="C26" s="106" t="s">
        <v>59</v>
      </c>
      <c r="D26" s="103"/>
      <c r="E26" s="47">
        <v>1</v>
      </c>
      <c r="F26" s="37">
        <f>D26*E26</f>
        <v>0</v>
      </c>
      <c r="G26" s="48" t="s">
        <v>5</v>
      </c>
      <c r="H26" s="23"/>
    </row>
    <row r="27" spans="2:8" x14ac:dyDescent="0.25">
      <c r="B27" s="62"/>
      <c r="C27" s="63"/>
      <c r="D27" s="101"/>
      <c r="F27" s="64">
        <f>SUM(F15:F26)</f>
        <v>0</v>
      </c>
      <c r="G27" s="65"/>
    </row>
    <row r="28" spans="2:8" x14ac:dyDescent="0.25">
      <c r="D28" s="101"/>
    </row>
    <row r="29" spans="2:8" x14ac:dyDescent="0.25">
      <c r="B29" s="115"/>
      <c r="C29" s="115"/>
      <c r="D29" s="111"/>
      <c r="E29" s="115"/>
      <c r="F29" s="115"/>
      <c r="G29" s="115"/>
      <c r="H29" s="115"/>
    </row>
    <row r="30" spans="2:8" x14ac:dyDescent="0.25">
      <c r="B30" s="53" t="s">
        <v>60</v>
      </c>
      <c r="C30" s="108" t="s">
        <v>46</v>
      </c>
      <c r="D30" s="99"/>
      <c r="E30" s="30">
        <v>37</v>
      </c>
      <c r="F30" s="30">
        <f>D30*E30</f>
        <v>0</v>
      </c>
      <c r="G30" s="28"/>
      <c r="H30" s="28" t="s">
        <v>109</v>
      </c>
    </row>
    <row r="31" spans="2:8" ht="30" x14ac:dyDescent="0.25">
      <c r="B31" s="57" t="s">
        <v>60</v>
      </c>
      <c r="C31" s="35" t="s">
        <v>47</v>
      </c>
      <c r="D31" s="24"/>
      <c r="E31" s="27">
        <v>7.5</v>
      </c>
      <c r="F31" s="66">
        <f t="shared" ref="F31:F43" si="3">D31*E31</f>
        <v>0</v>
      </c>
      <c r="G31" s="26"/>
      <c r="H31" s="23" t="s">
        <v>110</v>
      </c>
    </row>
    <row r="32" spans="2:8" x14ac:dyDescent="0.25">
      <c r="B32" s="49" t="s">
        <v>60</v>
      </c>
      <c r="C32" s="35" t="s">
        <v>48</v>
      </c>
      <c r="D32" s="24"/>
      <c r="E32" s="25">
        <v>1</v>
      </c>
      <c r="F32" s="66">
        <f t="shared" si="3"/>
        <v>0</v>
      </c>
      <c r="G32" s="35"/>
      <c r="H32" s="23"/>
    </row>
    <row r="33" spans="2:8" ht="30" x14ac:dyDescent="0.25">
      <c r="B33" s="49" t="s">
        <v>60</v>
      </c>
      <c r="C33" s="35" t="s">
        <v>61</v>
      </c>
      <c r="D33" s="24"/>
      <c r="E33" s="25">
        <v>1</v>
      </c>
      <c r="F33" s="66">
        <f t="shared" si="3"/>
        <v>0</v>
      </c>
      <c r="G33" s="23"/>
      <c r="H33" s="23"/>
    </row>
    <row r="34" spans="2:8" ht="30" x14ac:dyDescent="0.25">
      <c r="B34" s="49" t="s">
        <v>60</v>
      </c>
      <c r="C34" s="50" t="s">
        <v>62</v>
      </c>
      <c r="D34" s="24"/>
      <c r="E34" s="27">
        <v>1</v>
      </c>
      <c r="F34" s="66">
        <f t="shared" si="3"/>
        <v>0</v>
      </c>
      <c r="G34" s="26"/>
      <c r="H34" s="26"/>
    </row>
    <row r="35" spans="2:8" ht="30" x14ac:dyDescent="0.25">
      <c r="B35" s="49" t="s">
        <v>60</v>
      </c>
      <c r="C35" s="54" t="s">
        <v>63</v>
      </c>
      <c r="D35" s="24"/>
      <c r="E35" s="25">
        <v>1</v>
      </c>
      <c r="F35" s="66">
        <f t="shared" si="3"/>
        <v>0</v>
      </c>
      <c r="G35" s="23"/>
      <c r="H35" s="23" t="s">
        <v>64</v>
      </c>
    </row>
    <row r="36" spans="2:8" x14ac:dyDescent="0.25">
      <c r="B36" s="49" t="s">
        <v>60</v>
      </c>
      <c r="C36" s="54" t="s">
        <v>54</v>
      </c>
      <c r="D36" s="24"/>
      <c r="E36" s="66">
        <v>1</v>
      </c>
      <c r="F36" s="66">
        <f t="shared" si="3"/>
        <v>0</v>
      </c>
      <c r="G36" s="67" t="s">
        <v>5</v>
      </c>
      <c r="H36" s="23"/>
    </row>
    <row r="37" spans="2:8" x14ac:dyDescent="0.25">
      <c r="B37" s="49" t="s">
        <v>60</v>
      </c>
      <c r="C37" s="54" t="s">
        <v>55</v>
      </c>
      <c r="D37" s="24"/>
      <c r="E37" s="66">
        <v>1</v>
      </c>
      <c r="F37" s="66">
        <f t="shared" si="3"/>
        <v>0</v>
      </c>
      <c r="G37" s="67" t="s">
        <v>5</v>
      </c>
      <c r="H37" s="23"/>
    </row>
    <row r="38" spans="2:8" ht="30" x14ac:dyDescent="0.25">
      <c r="B38" s="49" t="s">
        <v>60</v>
      </c>
      <c r="C38" s="54" t="s">
        <v>56</v>
      </c>
      <c r="D38" s="24"/>
      <c r="E38" s="66">
        <v>1</v>
      </c>
      <c r="F38" s="66">
        <f t="shared" si="3"/>
        <v>0</v>
      </c>
      <c r="G38" s="67" t="s">
        <v>5</v>
      </c>
      <c r="H38" s="23"/>
    </row>
    <row r="39" spans="2:8" ht="30" x14ac:dyDescent="0.25">
      <c r="B39" s="49" t="s">
        <v>60</v>
      </c>
      <c r="C39" s="58" t="s">
        <v>57</v>
      </c>
      <c r="D39" s="24"/>
      <c r="E39" s="66">
        <v>1</v>
      </c>
      <c r="F39" s="66">
        <f t="shared" si="3"/>
        <v>0</v>
      </c>
      <c r="G39" s="67" t="s">
        <v>5</v>
      </c>
      <c r="H39" s="26"/>
    </row>
    <row r="40" spans="2:8" ht="30" x14ac:dyDescent="0.25">
      <c r="B40" s="49" t="s">
        <v>60</v>
      </c>
      <c r="C40" s="61" t="s">
        <v>59</v>
      </c>
      <c r="D40" s="24"/>
      <c r="E40" s="27">
        <v>1</v>
      </c>
      <c r="F40" s="66">
        <f t="shared" si="3"/>
        <v>0</v>
      </c>
      <c r="G40" s="68" t="s">
        <v>5</v>
      </c>
      <c r="H40" s="23"/>
    </row>
    <row r="41" spans="2:8" x14ac:dyDescent="0.25">
      <c r="B41" s="69" t="s">
        <v>60</v>
      </c>
      <c r="C41" s="70" t="s">
        <v>65</v>
      </c>
      <c r="D41" s="24"/>
      <c r="E41" s="71">
        <v>1</v>
      </c>
      <c r="F41" s="66">
        <f t="shared" si="3"/>
        <v>0</v>
      </c>
      <c r="G41" s="68" t="s">
        <v>5</v>
      </c>
      <c r="H41" s="72" t="s">
        <v>66</v>
      </c>
    </row>
    <row r="42" spans="2:8" x14ac:dyDescent="0.25">
      <c r="B42" s="69" t="s">
        <v>60</v>
      </c>
      <c r="C42" s="70" t="s">
        <v>67</v>
      </c>
      <c r="D42" s="100"/>
      <c r="E42" s="66">
        <v>2</v>
      </c>
      <c r="F42" s="66">
        <f t="shared" si="3"/>
        <v>0</v>
      </c>
      <c r="G42" s="73" t="s">
        <v>5</v>
      </c>
      <c r="H42" s="72" t="s">
        <v>66</v>
      </c>
    </row>
    <row r="43" spans="2:8" ht="30" x14ac:dyDescent="0.25">
      <c r="B43" s="49" t="s">
        <v>60</v>
      </c>
      <c r="C43" s="107" t="s">
        <v>68</v>
      </c>
      <c r="D43" s="103"/>
      <c r="E43" s="66">
        <v>2</v>
      </c>
      <c r="F43" s="66">
        <f t="shared" si="3"/>
        <v>0</v>
      </c>
      <c r="G43" s="73" t="s">
        <v>5</v>
      </c>
      <c r="H43" s="72" t="s">
        <v>66</v>
      </c>
    </row>
    <row r="44" spans="2:8" x14ac:dyDescent="0.25">
      <c r="D44" s="101"/>
      <c r="F44" s="74">
        <f>SUM(F30:F43)</f>
        <v>0</v>
      </c>
    </row>
    <row r="45" spans="2:8" x14ac:dyDescent="0.25">
      <c r="D45" s="101"/>
    </row>
    <row r="46" spans="2:8" x14ac:dyDescent="0.25">
      <c r="B46" s="9" t="s">
        <v>19</v>
      </c>
      <c r="C46" s="9" t="s">
        <v>86</v>
      </c>
      <c r="D46" s="111" t="s">
        <v>141</v>
      </c>
      <c r="E46" s="9" t="s">
        <v>1</v>
      </c>
      <c r="F46" s="9" t="s">
        <v>74</v>
      </c>
      <c r="G46" s="9" t="s">
        <v>2</v>
      </c>
      <c r="H46" s="117" t="s">
        <v>3</v>
      </c>
    </row>
    <row r="47" spans="2:8" x14ac:dyDescent="0.25">
      <c r="B47" s="113" t="s">
        <v>69</v>
      </c>
      <c r="C47" s="108" t="s">
        <v>46</v>
      </c>
      <c r="D47" s="99"/>
      <c r="E47" s="31">
        <v>33</v>
      </c>
      <c r="F47" s="30">
        <f>D47*E47</f>
        <v>0</v>
      </c>
      <c r="G47" s="29"/>
      <c r="H47" s="28"/>
    </row>
    <row r="48" spans="2:8" x14ac:dyDescent="0.25">
      <c r="B48" s="57" t="s">
        <v>69</v>
      </c>
      <c r="C48" s="35" t="s">
        <v>48</v>
      </c>
      <c r="D48" s="24"/>
      <c r="E48" s="25">
        <v>2</v>
      </c>
      <c r="F48" s="66">
        <f t="shared" ref="F48:F57" si="4">D48*E48</f>
        <v>0</v>
      </c>
      <c r="G48" s="73" t="s">
        <v>6</v>
      </c>
      <c r="H48" s="23"/>
    </row>
    <row r="49" spans="2:8" x14ac:dyDescent="0.25">
      <c r="B49" s="57" t="s">
        <v>69</v>
      </c>
      <c r="C49" s="35" t="s">
        <v>49</v>
      </c>
      <c r="D49" s="24"/>
      <c r="E49" s="25">
        <v>1</v>
      </c>
      <c r="F49" s="66">
        <f t="shared" si="4"/>
        <v>0</v>
      </c>
      <c r="G49" s="73" t="s">
        <v>6</v>
      </c>
      <c r="H49" s="23"/>
    </row>
    <row r="50" spans="2:8" ht="45" x14ac:dyDescent="0.25">
      <c r="B50" s="57" t="s">
        <v>69</v>
      </c>
      <c r="C50" s="35" t="s">
        <v>70</v>
      </c>
      <c r="D50" s="24"/>
      <c r="E50" s="75">
        <v>1</v>
      </c>
      <c r="F50" s="66">
        <f t="shared" si="4"/>
        <v>0</v>
      </c>
      <c r="G50" s="76" t="s">
        <v>51</v>
      </c>
      <c r="H50" s="23"/>
    </row>
    <row r="51" spans="2:8" ht="30" x14ac:dyDescent="0.25">
      <c r="B51" s="57" t="s">
        <v>69</v>
      </c>
      <c r="C51" s="50" t="s">
        <v>71</v>
      </c>
      <c r="D51" s="24"/>
      <c r="E51" s="77">
        <v>1</v>
      </c>
      <c r="F51" s="66">
        <f t="shared" si="4"/>
        <v>0</v>
      </c>
      <c r="G51" s="69"/>
      <c r="H51" s="49" t="s">
        <v>53</v>
      </c>
    </row>
    <row r="52" spans="2:8" x14ac:dyDescent="0.25">
      <c r="B52" s="57" t="s">
        <v>69</v>
      </c>
      <c r="C52" s="54" t="s">
        <v>54</v>
      </c>
      <c r="D52" s="24"/>
      <c r="E52" s="77">
        <v>2</v>
      </c>
      <c r="F52" s="55">
        <f t="shared" si="4"/>
        <v>0</v>
      </c>
      <c r="G52" s="78" t="s">
        <v>5</v>
      </c>
      <c r="H52" s="23"/>
    </row>
    <row r="53" spans="2:8" x14ac:dyDescent="0.25">
      <c r="B53" s="57" t="s">
        <v>69</v>
      </c>
      <c r="C53" s="54" t="s">
        <v>55</v>
      </c>
      <c r="D53" s="24"/>
      <c r="E53" s="77">
        <v>2</v>
      </c>
      <c r="F53" s="55">
        <f t="shared" si="4"/>
        <v>0</v>
      </c>
      <c r="G53" s="78" t="s">
        <v>5</v>
      </c>
      <c r="H53" s="23"/>
    </row>
    <row r="54" spans="2:8" ht="30" x14ac:dyDescent="0.25">
      <c r="B54" s="49" t="s">
        <v>69</v>
      </c>
      <c r="C54" s="54" t="s">
        <v>56</v>
      </c>
      <c r="D54" s="24"/>
      <c r="E54" s="77">
        <v>1</v>
      </c>
      <c r="F54" s="55">
        <f t="shared" si="4"/>
        <v>0</v>
      </c>
      <c r="G54" s="78" t="s">
        <v>5</v>
      </c>
      <c r="H54" s="23"/>
    </row>
    <row r="55" spans="2:8" ht="30" x14ac:dyDescent="0.25">
      <c r="B55" s="49" t="s">
        <v>69</v>
      </c>
      <c r="C55" s="54" t="s">
        <v>57</v>
      </c>
      <c r="D55" s="24"/>
      <c r="E55" s="79">
        <v>1</v>
      </c>
      <c r="F55" s="55">
        <f t="shared" si="4"/>
        <v>0</v>
      </c>
      <c r="G55" s="80" t="s">
        <v>5</v>
      </c>
      <c r="H55" s="23"/>
    </row>
    <row r="56" spans="2:8" ht="30" x14ac:dyDescent="0.25">
      <c r="B56" s="49" t="s">
        <v>69</v>
      </c>
      <c r="C56" s="58" t="s">
        <v>58</v>
      </c>
      <c r="D56" s="24"/>
      <c r="E56" s="79">
        <v>2</v>
      </c>
      <c r="F56" s="55">
        <f t="shared" si="4"/>
        <v>0</v>
      </c>
      <c r="G56" s="80" t="s">
        <v>5</v>
      </c>
      <c r="H56" s="23"/>
    </row>
    <row r="57" spans="2:8" ht="30" x14ac:dyDescent="0.25">
      <c r="B57" s="69" t="s">
        <v>69</v>
      </c>
      <c r="C57" s="81" t="s">
        <v>59</v>
      </c>
      <c r="D57" s="24"/>
      <c r="E57" s="25">
        <v>1</v>
      </c>
      <c r="F57" s="55">
        <f t="shared" si="4"/>
        <v>0</v>
      </c>
      <c r="G57" s="73" t="s">
        <v>5</v>
      </c>
      <c r="H57" s="23"/>
    </row>
    <row r="58" spans="2:8" x14ac:dyDescent="0.25">
      <c r="B58" s="62"/>
      <c r="C58" s="82"/>
      <c r="D58" s="100"/>
      <c r="E58" s="33"/>
      <c r="F58" s="83">
        <f>SUM(F47:F57)</f>
        <v>0</v>
      </c>
      <c r="G58" s="65"/>
    </row>
    <row r="59" spans="2:8" x14ac:dyDescent="0.25">
      <c r="B59" s="115"/>
      <c r="C59" s="115"/>
      <c r="D59" s="111"/>
      <c r="E59" s="116"/>
      <c r="F59" s="115"/>
      <c r="G59" s="115"/>
      <c r="H59" s="115"/>
    </row>
    <row r="60" spans="2:8" x14ac:dyDescent="0.25">
      <c r="B60" s="113" t="s">
        <v>30</v>
      </c>
      <c r="C60" s="108" t="s">
        <v>46</v>
      </c>
      <c r="D60" s="99"/>
      <c r="E60" s="30">
        <v>17</v>
      </c>
      <c r="F60" s="114">
        <f>D60*E60</f>
        <v>0</v>
      </c>
      <c r="G60" s="29"/>
      <c r="H60" s="28"/>
    </row>
    <row r="61" spans="2:8" ht="30" x14ac:dyDescent="0.25">
      <c r="B61" s="57" t="s">
        <v>30</v>
      </c>
      <c r="C61" s="35" t="s">
        <v>47</v>
      </c>
      <c r="D61" s="24"/>
      <c r="E61" s="25">
        <v>6</v>
      </c>
      <c r="F61" s="84">
        <f t="shared" ref="F61:F71" si="5">D61*E61</f>
        <v>0</v>
      </c>
      <c r="G61" s="32"/>
      <c r="H61" s="23"/>
    </row>
    <row r="62" spans="2:8" x14ac:dyDescent="0.25">
      <c r="B62" s="57" t="s">
        <v>30</v>
      </c>
      <c r="C62" s="46" t="s">
        <v>48</v>
      </c>
      <c r="D62" s="24"/>
      <c r="E62" s="25">
        <v>1</v>
      </c>
      <c r="F62" s="84">
        <f t="shared" si="5"/>
        <v>0</v>
      </c>
      <c r="G62" s="73" t="s">
        <v>6</v>
      </c>
      <c r="H62" s="23"/>
    </row>
    <row r="63" spans="2:8" x14ac:dyDescent="0.25">
      <c r="B63" s="57" t="s">
        <v>30</v>
      </c>
      <c r="C63" s="35" t="s">
        <v>49</v>
      </c>
      <c r="D63" s="24"/>
      <c r="E63" s="25">
        <v>1</v>
      </c>
      <c r="F63" s="84">
        <f t="shared" si="5"/>
        <v>0</v>
      </c>
      <c r="G63" s="73" t="s">
        <v>6</v>
      </c>
      <c r="H63" s="23"/>
    </row>
    <row r="64" spans="2:8" ht="45" x14ac:dyDescent="0.25">
      <c r="B64" s="57" t="s">
        <v>30</v>
      </c>
      <c r="C64" s="46" t="s">
        <v>72</v>
      </c>
      <c r="D64" s="24"/>
      <c r="E64" s="75">
        <v>1</v>
      </c>
      <c r="F64" s="84">
        <f t="shared" si="5"/>
        <v>0</v>
      </c>
      <c r="G64" s="76" t="s">
        <v>51</v>
      </c>
      <c r="H64" s="23"/>
    </row>
    <row r="65" spans="2:9" ht="30" x14ac:dyDescent="0.25">
      <c r="B65" s="57" t="s">
        <v>30</v>
      </c>
      <c r="C65" s="35" t="s">
        <v>73</v>
      </c>
      <c r="D65" s="24"/>
      <c r="E65" s="77">
        <v>1</v>
      </c>
      <c r="F65" s="84">
        <f t="shared" si="5"/>
        <v>0</v>
      </c>
      <c r="G65" s="69"/>
      <c r="H65" s="23" t="s">
        <v>53</v>
      </c>
    </row>
    <row r="66" spans="2:9" x14ac:dyDescent="0.25">
      <c r="B66" s="57" t="s">
        <v>30</v>
      </c>
      <c r="C66" s="81" t="s">
        <v>54</v>
      </c>
      <c r="D66" s="24"/>
      <c r="E66" s="77">
        <v>1</v>
      </c>
      <c r="F66" s="44">
        <f t="shared" si="5"/>
        <v>0</v>
      </c>
      <c r="G66" s="78" t="s">
        <v>5</v>
      </c>
      <c r="H66" s="23"/>
    </row>
    <row r="67" spans="2:9" x14ac:dyDescent="0.25">
      <c r="B67" s="57" t="s">
        <v>30</v>
      </c>
      <c r="C67" s="81" t="s">
        <v>55</v>
      </c>
      <c r="D67" s="24"/>
      <c r="E67" s="77">
        <v>1</v>
      </c>
      <c r="F67" s="44">
        <f t="shared" si="5"/>
        <v>0</v>
      </c>
      <c r="G67" s="78" t="s">
        <v>5</v>
      </c>
      <c r="H67" s="23"/>
    </row>
    <row r="68" spans="2:9" ht="30" x14ac:dyDescent="0.25">
      <c r="B68" s="57" t="s">
        <v>30</v>
      </c>
      <c r="C68" s="81" t="s">
        <v>56</v>
      </c>
      <c r="D68" s="24"/>
      <c r="E68" s="77">
        <v>1</v>
      </c>
      <c r="F68" s="44">
        <f t="shared" si="5"/>
        <v>0</v>
      </c>
      <c r="G68" s="80" t="s">
        <v>5</v>
      </c>
      <c r="H68" s="23"/>
    </row>
    <row r="69" spans="2:9" ht="30" x14ac:dyDescent="0.25">
      <c r="B69" s="57" t="s">
        <v>30</v>
      </c>
      <c r="C69" s="81" t="s">
        <v>57</v>
      </c>
      <c r="D69" s="24"/>
      <c r="E69" s="79">
        <v>1</v>
      </c>
      <c r="F69" s="44">
        <f t="shared" si="5"/>
        <v>0</v>
      </c>
      <c r="G69" s="80" t="s">
        <v>5</v>
      </c>
      <c r="H69" s="23"/>
    </row>
    <row r="70" spans="2:9" ht="30" x14ac:dyDescent="0.25">
      <c r="B70" s="57" t="s">
        <v>30</v>
      </c>
      <c r="C70" s="81" t="s">
        <v>58</v>
      </c>
      <c r="D70" s="100"/>
      <c r="E70" s="79">
        <v>1</v>
      </c>
      <c r="F70" s="44">
        <f t="shared" si="5"/>
        <v>0</v>
      </c>
      <c r="G70" s="73" t="s">
        <v>5</v>
      </c>
      <c r="H70" s="23"/>
    </row>
    <row r="71" spans="2:9" ht="30" x14ac:dyDescent="0.25">
      <c r="B71" s="49" t="s">
        <v>30</v>
      </c>
      <c r="C71" s="81" t="s">
        <v>59</v>
      </c>
      <c r="D71" s="103"/>
      <c r="E71" s="66">
        <v>1</v>
      </c>
      <c r="F71" s="44">
        <f t="shared" si="5"/>
        <v>0</v>
      </c>
      <c r="G71" s="73" t="s">
        <v>5</v>
      </c>
      <c r="H71" s="23"/>
    </row>
    <row r="72" spans="2:9" x14ac:dyDescent="0.25">
      <c r="D72" s="101"/>
      <c r="F72" s="85">
        <f>SUM(F60:F71)</f>
        <v>0</v>
      </c>
    </row>
    <row r="73" spans="2:9" x14ac:dyDescent="0.25">
      <c r="D73" s="101"/>
    </row>
    <row r="74" spans="2:9" ht="41.25" customHeight="1" x14ac:dyDescent="0.25">
      <c r="B74" s="122" t="s">
        <v>75</v>
      </c>
      <c r="C74" s="122"/>
      <c r="D74" s="122"/>
      <c r="E74" s="122"/>
      <c r="F74" s="122"/>
      <c r="G74" s="122"/>
      <c r="H74" s="122"/>
      <c r="I74" s="11"/>
    </row>
    <row r="75" spans="2:9" x14ac:dyDescent="0.25">
      <c r="B75" s="9" t="s">
        <v>31</v>
      </c>
      <c r="C75" s="9" t="s">
        <v>86</v>
      </c>
      <c r="D75" s="111" t="s">
        <v>141</v>
      </c>
      <c r="E75" s="9" t="s">
        <v>1</v>
      </c>
      <c r="F75" s="9" t="s">
        <v>74</v>
      </c>
      <c r="G75" s="9" t="s">
        <v>2</v>
      </c>
      <c r="H75" s="112" t="s">
        <v>3</v>
      </c>
      <c r="I75" s="3"/>
    </row>
    <row r="76" spans="2:9" ht="45" x14ac:dyDescent="0.25">
      <c r="B76" s="108" t="s">
        <v>76</v>
      </c>
      <c r="C76" s="109" t="s">
        <v>94</v>
      </c>
      <c r="D76" s="110"/>
      <c r="E76" s="31" t="s">
        <v>77</v>
      </c>
      <c r="F76" s="31">
        <f>D76*170</f>
        <v>0</v>
      </c>
      <c r="G76" s="28" t="s">
        <v>95</v>
      </c>
      <c r="H76" s="93" t="s">
        <v>87</v>
      </c>
    </row>
    <row r="77" spans="2:9" x14ac:dyDescent="0.25">
      <c r="B77" s="86" t="s">
        <v>78</v>
      </c>
      <c r="C77" s="93" t="s">
        <v>92</v>
      </c>
      <c r="D77" s="24"/>
      <c r="E77" s="25" t="s">
        <v>79</v>
      </c>
      <c r="F77" s="25">
        <f>D77*280</f>
        <v>0</v>
      </c>
      <c r="G77" s="23" t="s">
        <v>93</v>
      </c>
      <c r="H77" s="35" t="s">
        <v>88</v>
      </c>
    </row>
    <row r="78" spans="2:9" ht="29.25" x14ac:dyDescent="0.25">
      <c r="B78" s="87" t="s">
        <v>89</v>
      </c>
      <c r="C78" s="26" t="s">
        <v>80</v>
      </c>
      <c r="D78" s="100"/>
      <c r="E78" s="27" t="s">
        <v>81</v>
      </c>
      <c r="F78" s="25">
        <f>D78*46</f>
        <v>0</v>
      </c>
      <c r="G78" s="26"/>
      <c r="H78" s="26" t="s">
        <v>82</v>
      </c>
    </row>
    <row r="79" spans="2:9" x14ac:dyDescent="0.25">
      <c r="B79" s="86" t="s">
        <v>83</v>
      </c>
      <c r="C79" s="46" t="s">
        <v>91</v>
      </c>
      <c r="D79" s="103"/>
      <c r="E79" s="66" t="s">
        <v>84</v>
      </c>
      <c r="F79" s="25">
        <f>D79*2</f>
        <v>0</v>
      </c>
      <c r="G79" s="23" t="s">
        <v>90</v>
      </c>
      <c r="H79" s="23" t="s">
        <v>85</v>
      </c>
    </row>
    <row r="80" spans="2:9" x14ac:dyDescent="0.25">
      <c r="D80" s="101"/>
      <c r="F80" s="5">
        <f>SUM(F76:F79)</f>
        <v>0</v>
      </c>
    </row>
    <row r="81" spans="2:8" x14ac:dyDescent="0.25">
      <c r="D81" s="101"/>
    </row>
    <row r="82" spans="2:8" ht="45.75" customHeight="1" x14ac:dyDescent="0.25">
      <c r="B82" s="122" t="s">
        <v>96</v>
      </c>
      <c r="C82" s="122"/>
      <c r="D82" s="122"/>
      <c r="E82" s="122"/>
      <c r="F82" s="122"/>
      <c r="G82" s="122"/>
      <c r="H82" s="122"/>
    </row>
    <row r="83" spans="2:8" x14ac:dyDescent="0.25">
      <c r="B83" s="1" t="s">
        <v>0</v>
      </c>
      <c r="C83" s="1" t="s">
        <v>86</v>
      </c>
      <c r="D83" s="105" t="s">
        <v>141</v>
      </c>
      <c r="E83" s="1" t="s">
        <v>1</v>
      </c>
      <c r="F83" s="1" t="s">
        <v>74</v>
      </c>
      <c r="G83" s="1" t="s">
        <v>2</v>
      </c>
      <c r="H83" s="4" t="s">
        <v>3</v>
      </c>
    </row>
    <row r="84" spans="2:8" ht="30" x14ac:dyDescent="0.25">
      <c r="B84" s="23" t="s">
        <v>4</v>
      </c>
      <c r="C84" s="35" t="s">
        <v>111</v>
      </c>
      <c r="D84" s="24"/>
      <c r="E84" s="88">
        <v>1</v>
      </c>
      <c r="F84" s="37">
        <f>D84*E84</f>
        <v>0</v>
      </c>
      <c r="G84" s="89" t="s">
        <v>97</v>
      </c>
      <c r="H84" s="90" t="s">
        <v>98</v>
      </c>
    </row>
    <row r="85" spans="2:8" ht="45" x14ac:dyDescent="0.25">
      <c r="B85" s="23" t="s">
        <v>7</v>
      </c>
      <c r="C85" s="35" t="s">
        <v>99</v>
      </c>
      <c r="D85" s="24"/>
      <c r="E85" s="88">
        <v>1</v>
      </c>
      <c r="F85" s="37">
        <f t="shared" ref="F85:F101" si="6">D85*E85</f>
        <v>0</v>
      </c>
      <c r="G85" s="89" t="s">
        <v>100</v>
      </c>
      <c r="H85" s="90" t="s">
        <v>120</v>
      </c>
    </row>
    <row r="86" spans="2:8" ht="45" x14ac:dyDescent="0.25">
      <c r="B86" s="23" t="s">
        <v>8</v>
      </c>
      <c r="C86" s="35" t="s">
        <v>101</v>
      </c>
      <c r="D86" s="24"/>
      <c r="E86" s="88">
        <v>1</v>
      </c>
      <c r="F86" s="37">
        <f t="shared" si="6"/>
        <v>0</v>
      </c>
      <c r="G86" s="89" t="s">
        <v>100</v>
      </c>
      <c r="H86" s="90" t="s">
        <v>120</v>
      </c>
    </row>
    <row r="87" spans="2:8" ht="45" x14ac:dyDescent="0.25">
      <c r="B87" s="23" t="s">
        <v>102</v>
      </c>
      <c r="C87" s="35" t="s">
        <v>101</v>
      </c>
      <c r="D87" s="24"/>
      <c r="E87" s="88">
        <v>1</v>
      </c>
      <c r="F87" s="37">
        <f t="shared" si="6"/>
        <v>0</v>
      </c>
      <c r="G87" s="89" t="s">
        <v>100</v>
      </c>
      <c r="H87" s="90" t="s">
        <v>120</v>
      </c>
    </row>
    <row r="88" spans="2:8" ht="45" x14ac:dyDescent="0.25">
      <c r="B88" s="23" t="s">
        <v>9</v>
      </c>
      <c r="C88" s="35" t="s">
        <v>101</v>
      </c>
      <c r="D88" s="24"/>
      <c r="E88" s="88">
        <v>1</v>
      </c>
      <c r="F88" s="37">
        <f t="shared" si="6"/>
        <v>0</v>
      </c>
      <c r="G88" s="89" t="s">
        <v>100</v>
      </c>
      <c r="H88" s="90" t="s">
        <v>120</v>
      </c>
    </row>
    <row r="89" spans="2:8" ht="45" x14ac:dyDescent="0.25">
      <c r="B89" s="23" t="s">
        <v>10</v>
      </c>
      <c r="C89" s="35" t="s">
        <v>101</v>
      </c>
      <c r="D89" s="24"/>
      <c r="E89" s="88">
        <v>1</v>
      </c>
      <c r="F89" s="37">
        <f t="shared" si="6"/>
        <v>0</v>
      </c>
      <c r="G89" s="89" t="s">
        <v>100</v>
      </c>
      <c r="H89" s="90" t="s">
        <v>120</v>
      </c>
    </row>
    <row r="90" spans="2:8" ht="45" x14ac:dyDescent="0.25">
      <c r="B90" s="23" t="s">
        <v>11</v>
      </c>
      <c r="C90" s="35" t="s">
        <v>101</v>
      </c>
      <c r="D90" s="24"/>
      <c r="E90" s="88">
        <v>1</v>
      </c>
      <c r="F90" s="37">
        <f t="shared" si="6"/>
        <v>0</v>
      </c>
      <c r="G90" s="89" t="s">
        <v>100</v>
      </c>
      <c r="H90" s="90" t="s">
        <v>120</v>
      </c>
    </row>
    <row r="91" spans="2:8" ht="45" x14ac:dyDescent="0.25">
      <c r="B91" s="23" t="s">
        <v>12</v>
      </c>
      <c r="C91" s="35" t="s">
        <v>101</v>
      </c>
      <c r="D91" s="24"/>
      <c r="E91" s="88">
        <v>1</v>
      </c>
      <c r="F91" s="37">
        <f t="shared" si="6"/>
        <v>0</v>
      </c>
      <c r="G91" s="89" t="s">
        <v>103</v>
      </c>
      <c r="H91" s="90" t="s">
        <v>119</v>
      </c>
    </row>
    <row r="92" spans="2:8" ht="45" x14ac:dyDescent="0.25">
      <c r="B92" s="23" t="s">
        <v>13</v>
      </c>
      <c r="C92" s="35" t="s">
        <v>101</v>
      </c>
      <c r="D92" s="24"/>
      <c r="E92" s="88">
        <v>1</v>
      </c>
      <c r="F92" s="37">
        <f t="shared" si="6"/>
        <v>0</v>
      </c>
      <c r="G92" s="89" t="s">
        <v>100</v>
      </c>
      <c r="H92" s="90" t="s">
        <v>118</v>
      </c>
    </row>
    <row r="93" spans="2:8" ht="45" x14ac:dyDescent="0.25">
      <c r="B93" s="23" t="s">
        <v>13</v>
      </c>
      <c r="C93" s="35" t="s">
        <v>101</v>
      </c>
      <c r="D93" s="24"/>
      <c r="E93" s="88">
        <v>1</v>
      </c>
      <c r="F93" s="37">
        <f t="shared" si="6"/>
        <v>0</v>
      </c>
      <c r="G93" s="89" t="s">
        <v>103</v>
      </c>
      <c r="H93" s="90" t="s">
        <v>117</v>
      </c>
    </row>
    <row r="94" spans="2:8" ht="45" x14ac:dyDescent="0.25">
      <c r="B94" s="32" t="s">
        <v>14</v>
      </c>
      <c r="C94" s="35" t="s">
        <v>101</v>
      </c>
      <c r="D94" s="24"/>
      <c r="E94" s="88">
        <v>1</v>
      </c>
      <c r="F94" s="37">
        <f t="shared" si="6"/>
        <v>0</v>
      </c>
      <c r="G94" s="89" t="s">
        <v>103</v>
      </c>
      <c r="H94" s="90" t="s">
        <v>117</v>
      </c>
    </row>
    <row r="95" spans="2:8" ht="45" x14ac:dyDescent="0.25">
      <c r="B95" s="23" t="s">
        <v>16</v>
      </c>
      <c r="C95" s="41" t="s">
        <v>101</v>
      </c>
      <c r="D95" s="24"/>
      <c r="E95" s="88">
        <v>1</v>
      </c>
      <c r="F95" s="37">
        <f t="shared" si="6"/>
        <v>0</v>
      </c>
      <c r="G95" s="89" t="s">
        <v>100</v>
      </c>
      <c r="H95" s="90" t="s">
        <v>113</v>
      </c>
    </row>
    <row r="96" spans="2:8" ht="45" x14ac:dyDescent="0.25">
      <c r="B96" s="32" t="s">
        <v>16</v>
      </c>
      <c r="C96" s="35" t="s">
        <v>101</v>
      </c>
      <c r="D96" s="24"/>
      <c r="E96" s="88">
        <v>1</v>
      </c>
      <c r="F96" s="37">
        <f t="shared" si="6"/>
        <v>0</v>
      </c>
      <c r="G96" s="89" t="s">
        <v>103</v>
      </c>
      <c r="H96" s="90" t="s">
        <v>116</v>
      </c>
    </row>
    <row r="97" spans="2:8" ht="45" x14ac:dyDescent="0.25">
      <c r="B97" s="23" t="s">
        <v>104</v>
      </c>
      <c r="C97" s="35" t="s">
        <v>101</v>
      </c>
      <c r="D97" s="24"/>
      <c r="E97" s="88">
        <v>1</v>
      </c>
      <c r="F97" s="37">
        <f t="shared" si="6"/>
        <v>0</v>
      </c>
      <c r="G97" s="89" t="s">
        <v>100</v>
      </c>
      <c r="H97" s="90" t="s">
        <v>113</v>
      </c>
    </row>
    <row r="98" spans="2:8" ht="45" x14ac:dyDescent="0.25">
      <c r="B98" s="23" t="s">
        <v>17</v>
      </c>
      <c r="C98" s="35" t="s">
        <v>101</v>
      </c>
      <c r="D98" s="24"/>
      <c r="E98" s="88">
        <v>1</v>
      </c>
      <c r="F98" s="37">
        <f t="shared" si="6"/>
        <v>0</v>
      </c>
      <c r="G98" s="89" t="s">
        <v>100</v>
      </c>
      <c r="H98" s="90" t="s">
        <v>115</v>
      </c>
    </row>
    <row r="99" spans="2:8" ht="45" x14ac:dyDescent="0.25">
      <c r="B99" s="23" t="s">
        <v>17</v>
      </c>
      <c r="C99" s="35" t="s">
        <v>101</v>
      </c>
      <c r="D99" s="24"/>
      <c r="E99" s="88">
        <v>1</v>
      </c>
      <c r="F99" s="37">
        <f t="shared" si="6"/>
        <v>0</v>
      </c>
      <c r="G99" s="89" t="s">
        <v>100</v>
      </c>
      <c r="H99" s="90" t="s">
        <v>114</v>
      </c>
    </row>
    <row r="100" spans="2:8" ht="45" x14ac:dyDescent="0.25">
      <c r="B100" s="23" t="s">
        <v>18</v>
      </c>
      <c r="C100" s="35" t="s">
        <v>101</v>
      </c>
      <c r="D100" s="100"/>
      <c r="E100" s="88">
        <v>1</v>
      </c>
      <c r="F100" s="37">
        <f t="shared" si="6"/>
        <v>0</v>
      </c>
      <c r="G100" s="89" t="s">
        <v>100</v>
      </c>
      <c r="H100" s="90" t="s">
        <v>113</v>
      </c>
    </row>
    <row r="101" spans="2:8" ht="30" x14ac:dyDescent="0.25">
      <c r="B101" s="23" t="s">
        <v>18</v>
      </c>
      <c r="C101" s="46" t="s">
        <v>112</v>
      </c>
      <c r="D101" s="103"/>
      <c r="E101" s="118">
        <v>1</v>
      </c>
      <c r="F101" s="37">
        <f t="shared" si="6"/>
        <v>0</v>
      </c>
      <c r="G101" s="46"/>
      <c r="H101" s="90"/>
    </row>
    <row r="102" spans="2:8" x14ac:dyDescent="0.25">
      <c r="C102" s="91"/>
      <c r="D102" s="101"/>
      <c r="E102" s="92"/>
      <c r="F102" s="5">
        <f>SUM(F84:F101)</f>
        <v>0</v>
      </c>
      <c r="G102" s="91"/>
      <c r="H102" s="91"/>
    </row>
    <row r="103" spans="2:8" x14ac:dyDescent="0.25">
      <c r="D103" s="101"/>
      <c r="E103" s="91"/>
      <c r="F103" s="91"/>
      <c r="G103" s="91"/>
      <c r="H103" s="91"/>
    </row>
    <row r="104" spans="2:8" x14ac:dyDescent="0.25">
      <c r="B104" s="9" t="s">
        <v>19</v>
      </c>
      <c r="C104" s="9" t="s">
        <v>86</v>
      </c>
      <c r="D104" s="111" t="s">
        <v>141</v>
      </c>
      <c r="E104" s="9" t="s">
        <v>1</v>
      </c>
      <c r="F104" s="9" t="s">
        <v>74</v>
      </c>
      <c r="G104" s="9" t="s">
        <v>2</v>
      </c>
      <c r="H104" s="10" t="s">
        <v>3</v>
      </c>
    </row>
    <row r="105" spans="2:8" ht="30" x14ac:dyDescent="0.25">
      <c r="B105" s="28" t="s">
        <v>20</v>
      </c>
      <c r="C105" s="93" t="s">
        <v>111</v>
      </c>
      <c r="D105" s="99"/>
      <c r="E105" s="94">
        <v>1</v>
      </c>
      <c r="F105" s="95">
        <f>D105*E105</f>
        <v>0</v>
      </c>
      <c r="G105" s="96" t="s">
        <v>97</v>
      </c>
      <c r="H105" s="93" t="s">
        <v>98</v>
      </c>
    </row>
    <row r="106" spans="2:8" ht="45" x14ac:dyDescent="0.25">
      <c r="B106" s="34" t="s">
        <v>21</v>
      </c>
      <c r="C106" s="35" t="s">
        <v>101</v>
      </c>
      <c r="D106" s="24"/>
      <c r="E106" s="88">
        <v>1</v>
      </c>
      <c r="F106" s="95">
        <f t="shared" ref="F106:F117" si="7">D106*E106</f>
        <v>0</v>
      </c>
      <c r="G106" s="97" t="s">
        <v>100</v>
      </c>
      <c r="H106" s="35" t="s">
        <v>115</v>
      </c>
    </row>
    <row r="107" spans="2:8" ht="45" x14ac:dyDescent="0.25">
      <c r="B107" s="34" t="s">
        <v>21</v>
      </c>
      <c r="C107" s="35" t="s">
        <v>101</v>
      </c>
      <c r="D107" s="24"/>
      <c r="E107" s="88">
        <v>2</v>
      </c>
      <c r="F107" s="95">
        <f t="shared" si="7"/>
        <v>0</v>
      </c>
      <c r="G107" s="97" t="s">
        <v>100</v>
      </c>
      <c r="H107" s="35" t="s">
        <v>122</v>
      </c>
    </row>
    <row r="108" spans="2:8" ht="45" x14ac:dyDescent="0.25">
      <c r="B108" s="23" t="s">
        <v>22</v>
      </c>
      <c r="C108" s="41" t="s">
        <v>101</v>
      </c>
      <c r="D108" s="24"/>
      <c r="E108" s="88">
        <v>1</v>
      </c>
      <c r="F108" s="95">
        <f t="shared" si="7"/>
        <v>0</v>
      </c>
      <c r="G108" s="97" t="s">
        <v>100</v>
      </c>
      <c r="H108" s="35" t="s">
        <v>113</v>
      </c>
    </row>
    <row r="109" spans="2:8" ht="45" x14ac:dyDescent="0.25">
      <c r="B109" s="32" t="s">
        <v>23</v>
      </c>
      <c r="C109" s="90" t="s">
        <v>101</v>
      </c>
      <c r="D109" s="24"/>
      <c r="E109" s="88">
        <v>1</v>
      </c>
      <c r="F109" s="95">
        <f t="shared" si="7"/>
        <v>0</v>
      </c>
      <c r="G109" s="97" t="s">
        <v>100</v>
      </c>
      <c r="H109" s="35" t="s">
        <v>115</v>
      </c>
    </row>
    <row r="110" spans="2:8" ht="30" x14ac:dyDescent="0.25">
      <c r="B110" s="32" t="s">
        <v>24</v>
      </c>
      <c r="C110" s="93" t="s">
        <v>111</v>
      </c>
      <c r="D110" s="24"/>
      <c r="E110" s="88">
        <v>1</v>
      </c>
      <c r="F110" s="95">
        <f t="shared" si="7"/>
        <v>0</v>
      </c>
      <c r="G110" s="97" t="s">
        <v>6</v>
      </c>
      <c r="H110" s="35" t="s">
        <v>105</v>
      </c>
    </row>
    <row r="111" spans="2:8" ht="30" x14ac:dyDescent="0.25">
      <c r="B111" s="23" t="s">
        <v>25</v>
      </c>
      <c r="C111" s="93" t="s">
        <v>111</v>
      </c>
      <c r="D111" s="24"/>
      <c r="E111" s="88">
        <v>1</v>
      </c>
      <c r="F111" s="95">
        <f t="shared" si="7"/>
        <v>0</v>
      </c>
      <c r="G111" s="97" t="s">
        <v>6</v>
      </c>
      <c r="H111" s="35" t="s">
        <v>105</v>
      </c>
    </row>
    <row r="112" spans="2:8" ht="30" x14ac:dyDescent="0.25">
      <c r="B112" s="23" t="s">
        <v>26</v>
      </c>
      <c r="C112" s="93" t="s">
        <v>111</v>
      </c>
      <c r="D112" s="24"/>
      <c r="E112" s="88">
        <v>1</v>
      </c>
      <c r="F112" s="95">
        <f t="shared" si="7"/>
        <v>0</v>
      </c>
      <c r="G112" s="97" t="s">
        <v>6</v>
      </c>
      <c r="H112" s="35" t="s">
        <v>105</v>
      </c>
    </row>
    <row r="113" spans="2:8" ht="45" x14ac:dyDescent="0.25">
      <c r="B113" s="98" t="s">
        <v>27</v>
      </c>
      <c r="C113" s="35" t="s">
        <v>101</v>
      </c>
      <c r="D113" s="24"/>
      <c r="E113" s="88">
        <v>1</v>
      </c>
      <c r="F113" s="88">
        <f t="shared" si="7"/>
        <v>0</v>
      </c>
      <c r="G113" s="97" t="s">
        <v>6</v>
      </c>
      <c r="H113" s="35" t="s">
        <v>123</v>
      </c>
    </row>
    <row r="114" spans="2:8" ht="45" x14ac:dyDescent="0.25">
      <c r="B114" s="98" t="s">
        <v>27</v>
      </c>
      <c r="C114" s="46" t="s">
        <v>101</v>
      </c>
      <c r="D114" s="24"/>
      <c r="E114" s="88">
        <v>1</v>
      </c>
      <c r="F114" s="88">
        <f t="shared" si="7"/>
        <v>0</v>
      </c>
      <c r="G114" s="97" t="s">
        <v>100</v>
      </c>
      <c r="H114" s="35" t="s">
        <v>106</v>
      </c>
    </row>
    <row r="115" spans="2:8" ht="45" x14ac:dyDescent="0.25">
      <c r="B115" s="28" t="s">
        <v>28</v>
      </c>
      <c r="C115" s="93" t="s">
        <v>101</v>
      </c>
      <c r="D115" s="24"/>
      <c r="E115" s="94">
        <v>1</v>
      </c>
      <c r="F115" s="88">
        <f t="shared" si="7"/>
        <v>0</v>
      </c>
      <c r="G115" s="96" t="s">
        <v>6</v>
      </c>
      <c r="H115" s="93" t="s">
        <v>123</v>
      </c>
    </row>
    <row r="116" spans="2:8" ht="45" x14ac:dyDescent="0.25">
      <c r="B116" s="23" t="s">
        <v>29</v>
      </c>
      <c r="C116" s="35" t="s">
        <v>101</v>
      </c>
      <c r="D116" s="100"/>
      <c r="E116" s="88">
        <v>1</v>
      </c>
      <c r="F116" s="88">
        <f t="shared" si="7"/>
        <v>0</v>
      </c>
      <c r="G116" s="97" t="s">
        <v>6</v>
      </c>
      <c r="H116" s="93" t="s">
        <v>123</v>
      </c>
    </row>
    <row r="117" spans="2:8" ht="45" x14ac:dyDescent="0.25">
      <c r="B117" s="23" t="s">
        <v>30</v>
      </c>
      <c r="C117" s="46" t="s">
        <v>101</v>
      </c>
      <c r="D117" s="103"/>
      <c r="E117" s="119">
        <v>1</v>
      </c>
      <c r="F117" s="88">
        <f t="shared" si="7"/>
        <v>0</v>
      </c>
      <c r="G117" s="97" t="s">
        <v>100</v>
      </c>
      <c r="H117" s="35" t="s">
        <v>115</v>
      </c>
    </row>
    <row r="118" spans="2:8" x14ac:dyDescent="0.25">
      <c r="D118" s="101"/>
      <c r="F118" s="5">
        <f>SUM(F105:F117)</f>
        <v>0</v>
      </c>
    </row>
    <row r="119" spans="2:8" x14ac:dyDescent="0.25">
      <c r="D119" s="101"/>
      <c r="F119" s="5"/>
    </row>
    <row r="120" spans="2:8" ht="51" customHeight="1" x14ac:dyDescent="0.25">
      <c r="B120" s="122" t="s">
        <v>126</v>
      </c>
      <c r="C120" s="122"/>
      <c r="D120" s="122"/>
      <c r="E120" s="122"/>
      <c r="F120" s="122"/>
      <c r="G120" s="122"/>
      <c r="H120" s="122"/>
    </row>
    <row r="121" spans="2:8" x14ac:dyDescent="0.25">
      <c r="B121" s="1" t="s">
        <v>142</v>
      </c>
      <c r="C121" s="1" t="s">
        <v>86</v>
      </c>
      <c r="D121" s="105" t="s">
        <v>141</v>
      </c>
      <c r="E121" s="1" t="s">
        <v>1</v>
      </c>
      <c r="F121" s="1" t="s">
        <v>74</v>
      </c>
      <c r="G121" s="1" t="s">
        <v>2</v>
      </c>
      <c r="H121" s="4" t="s">
        <v>3</v>
      </c>
    </row>
    <row r="122" spans="2:8" x14ac:dyDescent="0.25">
      <c r="B122" s="19" t="s">
        <v>134</v>
      </c>
      <c r="C122" s="14"/>
      <c r="D122" s="24"/>
      <c r="E122" s="120">
        <v>1</v>
      </c>
      <c r="F122" s="16">
        <f>D122*E122</f>
        <v>0</v>
      </c>
      <c r="G122" s="16" t="s">
        <v>127</v>
      </c>
      <c r="H122" s="20" t="s">
        <v>128</v>
      </c>
    </row>
    <row r="123" spans="2:8" x14ac:dyDescent="0.25">
      <c r="B123" s="22" t="s">
        <v>135</v>
      </c>
      <c r="C123" s="14"/>
      <c r="D123" s="24"/>
      <c r="E123" s="120">
        <v>2</v>
      </c>
      <c r="F123" s="16">
        <f t="shared" ref="F123:F126" si="8">D123*E123</f>
        <v>0</v>
      </c>
      <c r="G123" s="21" t="s">
        <v>129</v>
      </c>
      <c r="H123" s="15"/>
    </row>
    <row r="124" spans="2:8" ht="26.25" x14ac:dyDescent="0.25">
      <c r="B124" s="22" t="s">
        <v>130</v>
      </c>
      <c r="C124" s="19" t="s">
        <v>132</v>
      </c>
      <c r="D124" s="24"/>
      <c r="E124" s="121">
        <v>1</v>
      </c>
      <c r="F124" s="16">
        <f t="shared" si="8"/>
        <v>0</v>
      </c>
      <c r="G124" s="21" t="s">
        <v>131</v>
      </c>
      <c r="H124" s="20" t="s">
        <v>133</v>
      </c>
    </row>
    <row r="125" spans="2:8" ht="29.25" customHeight="1" x14ac:dyDescent="0.25">
      <c r="B125" s="13" t="s">
        <v>124</v>
      </c>
      <c r="C125" s="19" t="s">
        <v>137</v>
      </c>
      <c r="D125" s="24"/>
      <c r="E125" s="121">
        <v>1</v>
      </c>
      <c r="F125" s="16">
        <f t="shared" si="8"/>
        <v>0</v>
      </c>
      <c r="G125" s="21" t="s">
        <v>15</v>
      </c>
      <c r="H125" s="21" t="s">
        <v>136</v>
      </c>
    </row>
    <row r="126" spans="2:8" x14ac:dyDescent="0.25">
      <c r="B126" s="17" t="s">
        <v>125</v>
      </c>
      <c r="C126" s="18"/>
      <c r="D126" s="24"/>
      <c r="E126" s="121">
        <v>2</v>
      </c>
      <c r="F126" s="16">
        <f t="shared" si="8"/>
        <v>0</v>
      </c>
      <c r="G126" s="21" t="s">
        <v>138</v>
      </c>
      <c r="H126" s="21" t="s">
        <v>139</v>
      </c>
    </row>
    <row r="127" spans="2:8" x14ac:dyDescent="0.25">
      <c r="F127" s="5">
        <f>SUM(F122:F126)</f>
        <v>0</v>
      </c>
    </row>
    <row r="129" spans="4:6" ht="30" x14ac:dyDescent="0.25">
      <c r="D129" s="6" t="s">
        <v>121</v>
      </c>
      <c r="E129" s="7"/>
      <c r="F129" s="8">
        <f>F10+F27+F44+F58+F72+F80+F102+F118+F127</f>
        <v>0</v>
      </c>
    </row>
  </sheetData>
  <sheetProtection algorithmName="SHA-512" hashValue="YqzJuXQ/xa/hxTjv4T4C6eW9WSx2WycS7n2lm3ZAZwptFJRTUyFJGgGW7oBjYYrZAcQWRy8GIgsrwl0d/+1Jzg==" saltValue="aGAdmACpJz+0dbTW/W4LOQ==" spinCount="100000" sheet="1" objects="1" scenarios="1"/>
  <mergeCells count="6">
    <mergeCell ref="B120:H120"/>
    <mergeCell ref="B2:H3"/>
    <mergeCell ref="B4:H4"/>
    <mergeCell ref="B13:H13"/>
    <mergeCell ref="B74:H74"/>
    <mergeCell ref="B82:H82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2025-11-27T12:39:26Z</dcterms:modified>
</cp:coreProperties>
</file>