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acja przetargowa całoś przetarg 2\"/>
    </mc:Choice>
  </mc:AlternateContent>
  <xr:revisionPtr revIDLastSave="0" documentId="13_ncr:1_{E40A8C41-7262-4421-B0DB-B7662364B11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ormularz ofertow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3" i="2" l="1"/>
  <c r="I92" i="2"/>
  <c r="K92" i="2" s="1"/>
  <c r="L92" i="2" s="1"/>
  <c r="I91" i="2"/>
  <c r="I90" i="2"/>
  <c r="I89" i="2"/>
  <c r="I88" i="2"/>
  <c r="K88" i="2" s="1"/>
  <c r="I87" i="2"/>
  <c r="K87" i="2" s="1"/>
  <c r="L87" i="2" s="1"/>
  <c r="I86" i="2"/>
  <c r="K86" i="2" s="1"/>
  <c r="L86" i="2" s="1"/>
  <c r="I85" i="2"/>
  <c r="I84" i="2"/>
  <c r="K84" i="2" s="1"/>
  <c r="L84" i="2" s="1"/>
  <c r="I83" i="2"/>
  <c r="I82" i="2"/>
  <c r="K82" i="2" s="1"/>
  <c r="K81" i="2"/>
  <c r="I81" i="2"/>
  <c r="K80" i="2"/>
  <c r="I80" i="2"/>
  <c r="I79" i="2"/>
  <c r="K79" i="2" s="1"/>
  <c r="L79" i="2" s="1"/>
  <c r="I78" i="2"/>
  <c r="K78" i="2" s="1"/>
  <c r="L78" i="2" s="1"/>
  <c r="I77" i="2"/>
  <c r="I76" i="2"/>
  <c r="K76" i="2" s="1"/>
  <c r="L76" i="2" s="1"/>
  <c r="I75" i="2"/>
  <c r="I74" i="2"/>
  <c r="K74" i="2" s="1"/>
  <c r="K73" i="2"/>
  <c r="I73" i="2"/>
  <c r="K72" i="2"/>
  <c r="I72" i="2"/>
  <c r="L72" i="2" s="1"/>
  <c r="I71" i="2"/>
  <c r="K71" i="2" s="1"/>
  <c r="L71" i="2" s="1"/>
  <c r="I70" i="2"/>
  <c r="K70" i="2" s="1"/>
  <c r="L70" i="2" s="1"/>
  <c r="I69" i="2"/>
  <c r="I68" i="2"/>
  <c r="K68" i="2" s="1"/>
  <c r="L68" i="2" s="1"/>
  <c r="I67" i="2"/>
  <c r="I66" i="2"/>
  <c r="K65" i="2"/>
  <c r="I65" i="2"/>
  <c r="K64" i="2"/>
  <c r="I64" i="2"/>
  <c r="K63" i="2"/>
  <c r="L63" i="2" s="1"/>
  <c r="I63" i="2"/>
  <c r="I62" i="2"/>
  <c r="K62" i="2" s="1"/>
  <c r="L62" i="2" s="1"/>
  <c r="I61" i="2"/>
  <c r="I60" i="2"/>
  <c r="K60" i="2" s="1"/>
  <c r="L60" i="2" s="1"/>
  <c r="I59" i="2"/>
  <c r="I58" i="2"/>
  <c r="I57" i="2"/>
  <c r="K56" i="2"/>
  <c r="L56" i="2" s="1"/>
  <c r="I56" i="2"/>
  <c r="I55" i="2"/>
  <c r="K55" i="2" s="1"/>
  <c r="L55" i="2" s="1"/>
  <c r="I52" i="2"/>
  <c r="K52" i="2" s="1"/>
  <c r="L52" i="2" s="1"/>
  <c r="I47" i="2"/>
  <c r="I42" i="2"/>
  <c r="K42" i="2" s="1"/>
  <c r="L42" i="2" s="1"/>
  <c r="I37" i="2"/>
  <c r="I32" i="2"/>
  <c r="F95" i="2" s="1"/>
  <c r="L65" i="2" l="1"/>
  <c r="K89" i="2"/>
  <c r="L89" i="2" s="1"/>
  <c r="L57" i="2"/>
  <c r="L73" i="2"/>
  <c r="L80" i="2"/>
  <c r="K57" i="2"/>
  <c r="L64" i="2"/>
  <c r="L81" i="2"/>
  <c r="L88" i="2"/>
  <c r="L66" i="2"/>
  <c r="L91" i="2"/>
  <c r="K58" i="2"/>
  <c r="L58" i="2" s="1"/>
  <c r="K66" i="2"/>
  <c r="K90" i="2"/>
  <c r="L90" i="2" s="1"/>
  <c r="K47" i="2"/>
  <c r="L47" i="2" s="1"/>
  <c r="K61" i="2"/>
  <c r="L61" i="2" s="1"/>
  <c r="K69" i="2"/>
  <c r="L69" i="2" s="1"/>
  <c r="L74" i="2"/>
  <c r="K77" i="2"/>
  <c r="L77" i="2" s="1"/>
  <c r="L82" i="2"/>
  <c r="K85" i="2"/>
  <c r="L85" i="2" s="1"/>
  <c r="K93" i="2"/>
  <c r="L93" i="2" s="1"/>
  <c r="K32" i="2"/>
  <c r="L32" i="2" s="1"/>
  <c r="K37" i="2"/>
  <c r="L37" i="2" s="1"/>
  <c r="K59" i="2"/>
  <c r="L59" i="2" s="1"/>
  <c r="K67" i="2"/>
  <c r="L67" i="2" s="1"/>
  <c r="K75" i="2"/>
  <c r="L75" i="2" s="1"/>
  <c r="K83" i="2"/>
  <c r="L83" i="2" s="1"/>
  <c r="K91" i="2"/>
  <c r="F96" i="2" l="1"/>
  <c r="B26" i="2" s="1"/>
</calcChain>
</file>

<file path=xl/sharedStrings.xml><?xml version="1.0" encoding="utf-8"?>
<sst xmlns="http://schemas.openxmlformats.org/spreadsheetml/2006/main" count="275" uniqueCount="167">
  <si>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</si>
  <si>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</si>
  <si>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</si>
  <si>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</si>
  <si>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</si>
  <si>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</si>
  <si>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</si>
  <si>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</si>
  <si>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</si>
  <si>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</si>
  <si>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</si>
  <si>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2</t>
  </si>
  <si>
    <t>CWD-D</t>
  </si>
  <si>
    <t>Całkowity wyrób drewna technologią dowolną</t>
  </si>
  <si>
    <t>M3</t>
  </si>
  <si>
    <t>21</t>
  </si>
  <si>
    <t>WPOD-BN</t>
  </si>
  <si>
    <t>Wycinanie podszytów i podrostów z pozostawieniem na powierzchni, bez znoszenia i układania w stosy (teren równy lub falisty)</t>
  </si>
  <si>
    <t>HA</t>
  </si>
  <si>
    <t>46</t>
  </si>
  <si>
    <t>OPR-UC</t>
  </si>
  <si>
    <t>Opryskiwanie upraw opryskiwaczem - ciągnikowym (nie dotyczy szkółek)</t>
  </si>
  <si>
    <t>58</t>
  </si>
  <si>
    <t>WYK-TAL40</t>
  </si>
  <si>
    <t>Zdarcie pokrywy na talerzach 40 cm x 40 cm</t>
  </si>
  <si>
    <t>TSZT</t>
  </si>
  <si>
    <t>65</t>
  </si>
  <si>
    <t>PRZ-TALSA</t>
  </si>
  <si>
    <t>Przekopanie gleby na talerzach w miejscu sadzenia</t>
  </si>
  <si>
    <t>101</t>
  </si>
  <si>
    <t>KOP-ROW</t>
  </si>
  <si>
    <t>Wykopy ziemne o różnych przekrojach</t>
  </si>
  <si>
    <t>102</t>
  </si>
  <si>
    <t>SADZ 1R</t>
  </si>
  <si>
    <t>Sadzenie 1-latek z odkrytym systemem korzeniowym</t>
  </si>
  <si>
    <t>103</t>
  </si>
  <si>
    <t>SADZ WIEL</t>
  </si>
  <si>
    <t>Sadzenie wielolatek z odkrytym systemem korzeniowym</t>
  </si>
  <si>
    <t>105</t>
  </si>
  <si>
    <t>SADZ POP</t>
  </si>
  <si>
    <t>Sadzenie jednolatek i wielolatek w poprawkach i uzupełnieniach</t>
  </si>
  <si>
    <t>106</t>
  </si>
  <si>
    <t>SAD-BRYŁ</t>
  </si>
  <si>
    <t>Sadzenie sadzonek z zakrytym systemem korzeniowym</t>
  </si>
  <si>
    <t>111</t>
  </si>
  <si>
    <t>DOW-SADZ</t>
  </si>
  <si>
    <t>Dowóz sadzonek</t>
  </si>
  <si>
    <t>123</t>
  </si>
  <si>
    <t>KOSZ UA</t>
  </si>
  <si>
    <t>Wykaszanie chwastów w uprawach i usuwanie zbędnych nalotów - stopień trudności I i II</t>
  </si>
  <si>
    <t>124</t>
  </si>
  <si>
    <t>KOSZ UB</t>
  </si>
  <si>
    <t>Wykaszanie chwastów w uprawach i usuwanie zbędnych nalotów - stopień trudności III i IV</t>
  </si>
  <si>
    <t>125</t>
  </si>
  <si>
    <t>KOSZ UC</t>
  </si>
  <si>
    <t>Wykaszanie chwastów w uprawach i usuwanie zbędnych nalotów - stopień trudności V i VI</t>
  </si>
  <si>
    <t>128</t>
  </si>
  <si>
    <t>CW-W</t>
  </si>
  <si>
    <t>Czyszczenia wczesne</t>
  </si>
  <si>
    <t>132</t>
  </si>
  <si>
    <t>CP-W</t>
  </si>
  <si>
    <t>Czyszczenia późne</t>
  </si>
  <si>
    <t>133</t>
  </si>
  <si>
    <t>ZAB-REPEL</t>
  </si>
  <si>
    <t>Zabezpieczenie upraw przed zwierzyną przy użyciu repelentów</t>
  </si>
  <si>
    <t>145</t>
  </si>
  <si>
    <t>GRODZ-SRN</t>
  </si>
  <si>
    <t>Grodzenie upraw przed zwierzyną siatką rozbiórkową</t>
  </si>
  <si>
    <t>HM</t>
  </si>
  <si>
    <t>149</t>
  </si>
  <si>
    <t>GRODZ-SZY</t>
  </si>
  <si>
    <t>Grodzenie upraw metodą szymiszowską</t>
  </si>
  <si>
    <t>150</t>
  </si>
  <si>
    <t>GRODZ-DEM</t>
  </si>
  <si>
    <t>Demontaż (likwidacja) ogrodzeń</t>
  </si>
  <si>
    <t>151</t>
  </si>
  <si>
    <t>K GRODZEŃ</t>
  </si>
  <si>
    <t>Naprawa (konserwacja) ogrodzeń upraw leśnych</t>
  </si>
  <si>
    <t>H</t>
  </si>
  <si>
    <t>155</t>
  </si>
  <si>
    <t>KOR-P</t>
  </si>
  <si>
    <t>Korowanie pułapek i niszczenie kory</t>
  </si>
  <si>
    <t>158</t>
  </si>
  <si>
    <t>PUŁ-RYJ</t>
  </si>
  <si>
    <t>Wykładanie pułapek na ryjkowce - dołki chwytne, wałki itp.</t>
  </si>
  <si>
    <t>SZT</t>
  </si>
  <si>
    <t>160</t>
  </si>
  <si>
    <t>SZUK-PĘDR</t>
  </si>
  <si>
    <t>Badanie zapędraczenia gleby - dół o objętości 0,5 m3</t>
  </si>
  <si>
    <t>162</t>
  </si>
  <si>
    <t>SZUK-OWAD</t>
  </si>
  <si>
    <t>Próbne poszukiwania owadów w ściółce</t>
  </si>
  <si>
    <t>200</t>
  </si>
  <si>
    <t>GODZ RH8</t>
  </si>
  <si>
    <t>Prace wykonywane ręcznie</t>
  </si>
  <si>
    <t>202</t>
  </si>
  <si>
    <t>GODZ PILA</t>
  </si>
  <si>
    <t>Prace wykonywane ręcznie z użyciem pilarki</t>
  </si>
  <si>
    <t>203</t>
  </si>
  <si>
    <t>GODZ RU8</t>
  </si>
  <si>
    <t>Prace godzinowe ręczne z urządzeniem</t>
  </si>
  <si>
    <t>206</t>
  </si>
  <si>
    <t>GODZ HH8</t>
  </si>
  <si>
    <t>Prace wykonywane harwesterem</t>
  </si>
  <si>
    <t>210</t>
  </si>
  <si>
    <t>GODZ MH8</t>
  </si>
  <si>
    <t>Prace wykonywane innym sprzętem mechanicznym</t>
  </si>
  <si>
    <t>538</t>
  </si>
  <si>
    <t>ŻEL-1</t>
  </si>
  <si>
    <t>Żelowanie 1-latek</t>
  </si>
  <si>
    <t>539</t>
  </si>
  <si>
    <t>ŻEL-2</t>
  </si>
  <si>
    <t>Żelowanie 2-latek</t>
  </si>
  <si>
    <t>540</t>
  </si>
  <si>
    <t>ŻEL-IL</t>
  </si>
  <si>
    <t>Żelowanie sadzonek pozostałych</t>
  </si>
  <si>
    <t>902</t>
  </si>
  <si>
    <t>PPOŻ-PORZ</t>
  </si>
  <si>
    <t>Porządkowanie terenów w ramach profilaktyki ppoż.</t>
  </si>
  <si>
    <t>908</t>
  </si>
  <si>
    <t>ODN-PASC</t>
  </si>
  <si>
    <t>Odchwaszczanie, odnawianie pasów przeciwpożarowych</t>
  </si>
  <si>
    <t>KMTR</t>
  </si>
  <si>
    <t>909</t>
  </si>
  <si>
    <t>GOPP RH8</t>
  </si>
  <si>
    <t>911</t>
  </si>
  <si>
    <t>GOPP PILA</t>
  </si>
  <si>
    <t>912</t>
  </si>
  <si>
    <t>GOPP RU8</t>
  </si>
  <si>
    <t>914</t>
  </si>
  <si>
    <t>GOPP NOC</t>
  </si>
  <si>
    <t>Prace godzinowe w porze nocnej</t>
  </si>
  <si>
    <t>915</t>
  </si>
  <si>
    <t>GOPP MH8</t>
  </si>
  <si>
    <t>Cena łączna netto w PLN</t>
  </si>
  <si>
    <t>Cena łączna brutto w PLN</t>
  </si>
  <si>
    <t>(Nazwa i adres wykonawcy)</t>
  </si>
  <si>
    <t>____________________________, dnia ______________</t>
  </si>
  <si>
    <t>Skarb Państwa</t>
  </si>
  <si>
    <t>Państwowe Gospodarstwo Leśne Lasy Państwowe</t>
  </si>
  <si>
    <t>Nadleśnictwo Zawadzkie</t>
  </si>
  <si>
    <t xml:space="preserve">47-120 ZAWADZKIE; STRZELECKA 6                  </t>
  </si>
  <si>
    <t>Cięcia zupełne</t>
  </si>
  <si>
    <t>Cięcia złożone</t>
  </si>
  <si>
    <t>Trzebieże późne i cięcia sanitarno – selekcyjne</t>
  </si>
  <si>
    <t>Trzebieże wczesne i czyszczenia późne z pozyskaniem masy, cięcia przygodne w trzebieżach wczesnych</t>
  </si>
  <si>
    <t>Cięcia przygodne w użytkach rębnych i w trzebieżach późnych, cięcia pozostałe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</si>
  <si>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</si>
  <si>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</si>
  <si>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</si>
  <si>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</si>
  <si>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</si>
  <si>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</si>
  <si>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FORMULARZ OFERTOWY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</si>
  <si>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</si>
  <si>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</si>
  <si>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</si>
  <si>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</si>
  <si>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</si>
  <si>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</si>
  <si>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</si>
  <si>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</si>
  <si>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</si>
  <si>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</si>
  <si>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</si>
  <si>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</si>
  <si>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Odpowiadając na ogłoszenie o przetargu nieograniczonym na „Wykonywanie usług z zakresu gospodarki leśnej na terenie Nadleśnictwa Zawadzkie w roku 2026'' w leśnictwach Zarzecze, Łaziska składamy niniejszym ofertę na zadanie 02.L.02/12 tego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</si>
</sst>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49" fontId="3" fillId="2" borderId="0" xfId="0" applyNumberFormat="1" applyFont="1" applyFill="1" applyAlignment="1">
      <alignment horizontal="center" vertical="top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5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49" fontId="7" fillId="2" borderId="0" xfId="0" applyNumberFormat="1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left" vertical="center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left"/>
    </xf>
    <xf numFmtId="49" fontId="8" fillId="2" borderId="0" xfId="0" applyNumberFormat="1" applyFont="1" applyFill="1" applyAlignment="1">
      <alignment horizontal="left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0" fontId="4" fillId="3" borderId="4" xfId="0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134"/>
  <sheetViews>
    <sheetView tabSelected="1" view="pageBreakPreview" topLeftCell="A15" zoomScaleNormal="100" zoomScaleSheetLayoutView="100" workbookViewId="0">
      <selection activeCell="B24" sqref="B24:M24"/>
    </sheetView>
  </sheetViews>
  <sheetFormatPr defaultRowHeight="13.2" x14ac:dyDescent="0.25"/>
  <cols>
    <col min="1" max="1" width="0.109375" customWidth="1"/>
    <col min="2" max="2" width="5.6640625" customWidth="1"/>
    <col min="3" max="3" width="7.33203125" customWidth="1"/>
    <col min="4" max="4" width="11.109375" customWidth="1"/>
    <col min="5" max="5" width="43.88671875" customWidth="1"/>
    <col min="6" max="6" width="6.6640625" customWidth="1"/>
    <col min="7" max="7" width="10.109375" customWidth="1"/>
    <col min="8" max="8" width="11.109375" customWidth="1"/>
    <col min="9" max="9" width="12.6640625" customWidth="1"/>
    <col min="10" max="10" width="6.6640625" customWidth="1"/>
    <col min="11" max="11" width="9.5546875" customWidth="1"/>
    <col min="12" max="12" width="9" customWidth="1"/>
    <col min="13" max="13" width="3.5546875" customWidth="1"/>
    <col min="14" max="14" width="0.6640625" customWidth="1"/>
    <col min="15" max="15" width="0.5546875" customWidth="1"/>
    <col min="16" max="16" width="0.109375" customWidth="1"/>
  </cols>
  <sheetData>
    <row r="1" spans="2:16" s="1" customFormat="1" ht="5.25" customHeight="1" x14ac:dyDescent="0.2"/>
    <row r="2" spans="2:16" s="1" customFormat="1" ht="17.100000000000001" customHeight="1" x14ac:dyDescent="0.2">
      <c r="J2" s="39" t="s">
        <v>152</v>
      </c>
      <c r="K2" s="39"/>
      <c r="L2" s="39"/>
      <c r="M2" s="39"/>
      <c r="N2" s="39"/>
      <c r="O2" s="39"/>
      <c r="P2" s="39"/>
    </row>
    <row r="3" spans="2:16" s="1" customFormat="1" ht="28.95" customHeight="1" x14ac:dyDescent="0.2">
      <c r="B3" s="12"/>
      <c r="C3" s="12"/>
      <c r="D3" s="12"/>
      <c r="E3" s="12"/>
    </row>
    <row r="4" spans="2:16" s="1" customFormat="1" ht="2.7" customHeight="1" x14ac:dyDescent="0.2">
      <c r="B4" s="35"/>
      <c r="C4" s="35"/>
      <c r="D4" s="35"/>
      <c r="E4" s="35"/>
    </row>
    <row r="5" spans="2:16" s="1" customFormat="1" ht="28.95" customHeight="1" x14ac:dyDescent="0.2">
      <c r="B5" s="13"/>
      <c r="C5" s="13"/>
      <c r="D5" s="13"/>
      <c r="E5" s="13"/>
    </row>
    <row r="6" spans="2:16" s="1" customFormat="1" ht="2.7" customHeight="1" x14ac:dyDescent="0.2">
      <c r="B6" s="35"/>
      <c r="C6" s="35"/>
      <c r="D6" s="35"/>
      <c r="E6" s="35"/>
    </row>
    <row r="7" spans="2:16" s="1" customFormat="1" ht="28.95" customHeight="1" x14ac:dyDescent="0.2">
      <c r="B7" s="13"/>
      <c r="C7" s="13"/>
      <c r="D7" s="13"/>
      <c r="E7" s="13"/>
    </row>
    <row r="8" spans="2:16" s="1" customFormat="1" ht="5.25" customHeight="1" x14ac:dyDescent="0.2">
      <c r="B8" s="35"/>
      <c r="C8" s="35"/>
      <c r="D8" s="35"/>
      <c r="E8" s="35"/>
    </row>
    <row r="9" spans="2:16" s="1" customFormat="1" ht="4.2" customHeight="1" x14ac:dyDescent="0.2"/>
    <row r="10" spans="2:16" s="1" customFormat="1" ht="6.9" customHeight="1" x14ac:dyDescent="0.2">
      <c r="B10" s="14" t="s">
        <v>136</v>
      </c>
      <c r="C10" s="14"/>
      <c r="D10" s="14"/>
      <c r="E10" s="14"/>
    </row>
    <row r="11" spans="2:16" s="1" customFormat="1" ht="12.45" customHeight="1" x14ac:dyDescent="0.2">
      <c r="B11" s="14"/>
      <c r="C11" s="14"/>
      <c r="D11" s="14"/>
      <c r="E11" s="14"/>
      <c r="G11" s="11"/>
      <c r="H11" s="19" t="s">
        <v>137</v>
      </c>
      <c r="I11" s="19"/>
      <c r="J11" s="19"/>
      <c r="K11" s="19"/>
      <c r="L11" s="19"/>
      <c r="M11" s="19"/>
      <c r="N11" s="19"/>
      <c r="O11" s="19"/>
    </row>
    <row r="12" spans="2:16" s="1" customFormat="1" ht="7.95" customHeight="1" x14ac:dyDescent="0.2">
      <c r="H12" s="19"/>
      <c r="I12" s="19"/>
      <c r="J12" s="19"/>
      <c r="K12" s="19"/>
      <c r="L12" s="19"/>
      <c r="M12" s="19"/>
      <c r="N12" s="19"/>
      <c r="O12" s="19"/>
    </row>
    <row r="13" spans="2:16" s="1" customFormat="1" ht="20.25" customHeight="1" x14ac:dyDescent="0.2"/>
    <row r="14" spans="2:16" s="1" customFormat="1" ht="24" customHeight="1" x14ac:dyDescent="0.2">
      <c r="F14" s="18" t="s">
        <v>153</v>
      </c>
      <c r="G14" s="18"/>
      <c r="H14" s="18"/>
      <c r="I14" s="18"/>
    </row>
    <row r="15" spans="2:16" s="1" customFormat="1" ht="43.2" customHeight="1" x14ac:dyDescent="0.2"/>
    <row r="16" spans="2:16" s="1" customFormat="1" ht="20.7" customHeight="1" x14ac:dyDescent="0.2">
      <c r="C16" s="23" t="s">
        <v>138</v>
      </c>
      <c r="D16" s="23"/>
      <c r="E16" s="23"/>
    </row>
    <row r="17" spans="2:13" s="1" customFormat="1" ht="2.7" customHeight="1" x14ac:dyDescent="0.2"/>
    <row r="18" spans="2:13" s="1" customFormat="1" ht="20.7" customHeight="1" x14ac:dyDescent="0.2">
      <c r="C18" s="23" t="s">
        <v>139</v>
      </c>
      <c r="D18" s="23"/>
      <c r="E18" s="23"/>
    </row>
    <row r="19" spans="2:13" s="1" customFormat="1" ht="2.7" customHeight="1" x14ac:dyDescent="0.2"/>
    <row r="20" spans="2:13" s="1" customFormat="1" ht="20.7" customHeight="1" x14ac:dyDescent="0.2">
      <c r="C20" s="23" t="s">
        <v>140</v>
      </c>
      <c r="D20" s="23"/>
      <c r="E20" s="23"/>
    </row>
    <row r="21" spans="2:13" s="1" customFormat="1" ht="2.7" customHeight="1" x14ac:dyDescent="0.2"/>
    <row r="22" spans="2:13" s="1" customFormat="1" ht="20.7" customHeight="1" x14ac:dyDescent="0.2">
      <c r="C22" s="23" t="s">
        <v>141</v>
      </c>
      <c r="D22" s="23"/>
      <c r="E22" s="23"/>
    </row>
    <row r="23" spans="2:13" s="1" customFormat="1" ht="34.65" customHeight="1" x14ac:dyDescent="0.2"/>
    <row r="24" spans="2:13" s="1" customFormat="1" ht="50.1" customHeight="1" x14ac:dyDescent="0.2">
      <c r="B24" s="33" t="s">
        <v>166</v>
      </c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</row>
    <row r="25" spans="2:13" s="1" customFormat="1" ht="2.7" customHeight="1" x14ac:dyDescent="0.2"/>
    <row r="26" spans="2:13" s="1" customFormat="1" ht="50.1" customHeight="1" x14ac:dyDescent="0.2">
      <c r="B26" s="34" t="str">
        <f xml:space="preserve"> "1.  Za wykonanie przedmiotu zamówienia  oferujemy następujące wynagrodzenie brutto: " &amp; TEXT(F96,"# ##0,00") &amp; " PLN. " &amp; CHAR(10) &amp; "2. Wynagrodzenie zaoferowane w pkt 1 powyżej wynika z poniższego Kosztorysu Ofertowego i stanowi sumę wartości całkowitych brutto za poszczególne pozycje (prace) E27:"</f>
        <v>1.  Za wykonanie przedmiotu zamówienia  oferujemy następujące wynagrodzenie brutto: 0,00 PLN. 
2. Wynagrodzenie zaoferowane w pkt 1 powyżej wynika z poniższego Kosztorysu Ofertowego i stanowi sumę wartości całkowitych brutto za poszczególne pozycje (prace) E27: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</row>
    <row r="27" spans="2:13" s="1" customFormat="1" ht="28.95" customHeight="1" x14ac:dyDescent="0.2"/>
    <row r="28" spans="2:13" s="1" customFormat="1" ht="3.15" customHeight="1" x14ac:dyDescent="0.2"/>
    <row r="29" spans="2:13" s="1" customFormat="1" ht="18.149999999999999" customHeight="1" x14ac:dyDescent="0.2">
      <c r="B29" s="23" t="s">
        <v>142</v>
      </c>
      <c r="C29" s="23"/>
      <c r="D29" s="23"/>
      <c r="E29" s="23"/>
      <c r="F29" s="23"/>
      <c r="G29" s="23"/>
      <c r="H29" s="23"/>
      <c r="I29" s="23"/>
      <c r="J29" s="23"/>
      <c r="K29" s="23"/>
      <c r="L29" s="23"/>
    </row>
    <row r="30" spans="2:13" s="1" customFormat="1" ht="5.25" customHeight="1" x14ac:dyDescent="0.2"/>
    <row r="31" spans="2:13" s="1" customFormat="1" ht="45.45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40" t="s">
        <v>10</v>
      </c>
      <c r="M31" s="40"/>
    </row>
    <row r="32" spans="2:13" s="1" customFormat="1" ht="19.649999999999999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3859</v>
      </c>
      <c r="H32" s="10">
        <v>0</v>
      </c>
      <c r="I32" s="9">
        <f>ROUND(G32* H32,2)</f>
        <v>0</v>
      </c>
      <c r="J32" s="5">
        <v>8</v>
      </c>
      <c r="K32" s="9">
        <f>ROUND(I32* J32/100,2)</f>
        <v>0</v>
      </c>
      <c r="L32" s="20">
        <f>ROUND(I32+ K32,2)</f>
        <v>0</v>
      </c>
      <c r="M32" s="21"/>
    </row>
    <row r="33" spans="2:13" s="1" customFormat="1" ht="3.15" customHeight="1" x14ac:dyDescent="0.2"/>
    <row r="34" spans="2:13" s="1" customFormat="1" ht="18.149999999999999" customHeight="1" x14ac:dyDescent="0.2">
      <c r="B34" s="23" t="s">
        <v>143</v>
      </c>
      <c r="C34" s="23"/>
      <c r="D34" s="23"/>
      <c r="E34" s="23"/>
      <c r="F34" s="23"/>
      <c r="G34" s="23"/>
      <c r="H34" s="23"/>
      <c r="I34" s="23"/>
      <c r="J34" s="23"/>
      <c r="K34" s="23"/>
      <c r="L34" s="23"/>
    </row>
    <row r="35" spans="2:13" s="1" customFormat="1" ht="5.25" customHeight="1" x14ac:dyDescent="0.2"/>
    <row r="36" spans="2:13" s="1" customFormat="1" ht="45.45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40" t="s">
        <v>10</v>
      </c>
      <c r="M36" s="40"/>
    </row>
    <row r="37" spans="2:13" s="1" customFormat="1" ht="19.649999999999999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477</v>
      </c>
      <c r="H37" s="10">
        <v>0</v>
      </c>
      <c r="I37" s="9">
        <f>ROUND(G37* H37,2)</f>
        <v>0</v>
      </c>
      <c r="J37" s="5">
        <v>8</v>
      </c>
      <c r="K37" s="9">
        <f>ROUND(I37* J37/100,2)</f>
        <v>0</v>
      </c>
      <c r="L37" s="20">
        <f>ROUND(I37+ K37,2)</f>
        <v>0</v>
      </c>
      <c r="M37" s="21"/>
    </row>
    <row r="38" spans="2:13" s="1" customFormat="1" ht="3.15" customHeight="1" x14ac:dyDescent="0.2"/>
    <row r="39" spans="2:13" s="1" customFormat="1" ht="18.149999999999999" customHeight="1" x14ac:dyDescent="0.2">
      <c r="B39" s="23" t="s">
        <v>144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</row>
    <row r="40" spans="2:13" s="1" customFormat="1" ht="5.25" customHeight="1" x14ac:dyDescent="0.2"/>
    <row r="41" spans="2:13" s="1" customFormat="1" ht="45.45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40" t="s">
        <v>10</v>
      </c>
      <c r="M41" s="40"/>
    </row>
    <row r="42" spans="2:13" s="1" customFormat="1" ht="19.649999999999999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5694</v>
      </c>
      <c r="H42" s="10">
        <v>0</v>
      </c>
      <c r="I42" s="9">
        <f>ROUND(G42* H42,2)</f>
        <v>0</v>
      </c>
      <c r="J42" s="5">
        <v>8</v>
      </c>
      <c r="K42" s="9">
        <f>ROUND(I42* J42/100,2)</f>
        <v>0</v>
      </c>
      <c r="L42" s="20">
        <f>ROUND(I42+ K42,2)</f>
        <v>0</v>
      </c>
      <c r="M42" s="21"/>
    </row>
    <row r="43" spans="2:13" s="1" customFormat="1" ht="3.15" customHeight="1" x14ac:dyDescent="0.2"/>
    <row r="44" spans="2:13" s="1" customFormat="1" ht="18.149999999999999" customHeight="1" x14ac:dyDescent="0.2">
      <c r="B44" s="23" t="s">
        <v>145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</row>
    <row r="45" spans="2:13" s="1" customFormat="1" ht="5.25" customHeight="1" x14ac:dyDescent="0.2"/>
    <row r="46" spans="2:13" s="1" customFormat="1" ht="45.45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40" t="s">
        <v>10</v>
      </c>
      <c r="M46" s="40"/>
    </row>
    <row r="47" spans="2:13" s="1" customFormat="1" ht="19.649999999999999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1987</v>
      </c>
      <c r="H47" s="10">
        <v>0</v>
      </c>
      <c r="I47" s="9">
        <f>ROUND(G47* H47,2)</f>
        <v>0</v>
      </c>
      <c r="J47" s="5">
        <v>8</v>
      </c>
      <c r="K47" s="9">
        <f>ROUND(I47* J47/100,2)</f>
        <v>0</v>
      </c>
      <c r="L47" s="20">
        <f>ROUND(I47+ K47,2)</f>
        <v>0</v>
      </c>
      <c r="M47" s="21"/>
    </row>
    <row r="48" spans="2:13" s="1" customFormat="1" ht="3.15" customHeight="1" x14ac:dyDescent="0.2"/>
    <row r="49" spans="2:13" s="1" customFormat="1" ht="18.149999999999999" customHeight="1" x14ac:dyDescent="0.2">
      <c r="B49" s="23" t="s">
        <v>146</v>
      </c>
      <c r="C49" s="23"/>
      <c r="D49" s="23"/>
      <c r="E49" s="23"/>
      <c r="F49" s="23"/>
      <c r="G49" s="23"/>
      <c r="H49" s="23"/>
      <c r="I49" s="23"/>
      <c r="J49" s="23"/>
      <c r="K49" s="23"/>
      <c r="L49" s="23"/>
    </row>
    <row r="50" spans="2:13" s="1" customFormat="1" ht="5.25" customHeight="1" x14ac:dyDescent="0.2"/>
    <row r="51" spans="2:13" s="1" customFormat="1" ht="45.45" customHeight="1" x14ac:dyDescent="0.2">
      <c r="B51" s="2" t="s">
        <v>0</v>
      </c>
      <c r="C51" s="3" t="s">
        <v>1</v>
      </c>
      <c r="D51" s="4" t="s">
        <v>2</v>
      </c>
      <c r="E51" s="4" t="s">
        <v>3</v>
      </c>
      <c r="F51" s="4" t="s">
        <v>4</v>
      </c>
      <c r="G51" s="4" t="s">
        <v>5</v>
      </c>
      <c r="H51" s="4" t="s">
        <v>6</v>
      </c>
      <c r="I51" s="3" t="s">
        <v>7</v>
      </c>
      <c r="J51" s="4" t="s">
        <v>8</v>
      </c>
      <c r="K51" s="4" t="s">
        <v>9</v>
      </c>
      <c r="L51" s="40" t="s">
        <v>10</v>
      </c>
      <c r="M51" s="40"/>
    </row>
    <row r="52" spans="2:13" s="1" customFormat="1" ht="19.649999999999999" customHeight="1" x14ac:dyDescent="0.2">
      <c r="B52" s="5">
        <v>5</v>
      </c>
      <c r="C52" s="6" t="s">
        <v>11</v>
      </c>
      <c r="D52" s="6" t="s">
        <v>12</v>
      </c>
      <c r="E52" s="7" t="s">
        <v>13</v>
      </c>
      <c r="F52" s="6" t="s">
        <v>14</v>
      </c>
      <c r="G52" s="8">
        <v>710</v>
      </c>
      <c r="H52" s="10">
        <v>0</v>
      </c>
      <c r="I52" s="9">
        <f>ROUND(G52* H52,2)</f>
        <v>0</v>
      </c>
      <c r="J52" s="5">
        <v>8</v>
      </c>
      <c r="K52" s="9">
        <f>ROUND(I52* J52/100,2)</f>
        <v>0</v>
      </c>
      <c r="L52" s="20">
        <f>ROUND(I52+ K52,2)</f>
        <v>0</v>
      </c>
      <c r="M52" s="21"/>
    </row>
    <row r="53" spans="2:13" s="1" customFormat="1" ht="9" customHeight="1" x14ac:dyDescent="0.2"/>
    <row r="54" spans="2:13" s="1" customFormat="1" ht="45.45" customHeight="1" x14ac:dyDescent="0.2">
      <c r="B54" s="2" t="s">
        <v>0</v>
      </c>
      <c r="C54" s="3" t="s">
        <v>1</v>
      </c>
      <c r="D54" s="4" t="s">
        <v>2</v>
      </c>
      <c r="E54" s="4" t="s">
        <v>3</v>
      </c>
      <c r="F54" s="4" t="s">
        <v>4</v>
      </c>
      <c r="G54" s="4" t="s">
        <v>5</v>
      </c>
      <c r="H54" s="4" t="s">
        <v>6</v>
      </c>
      <c r="I54" s="3" t="s">
        <v>7</v>
      </c>
      <c r="J54" s="4" t="s">
        <v>8</v>
      </c>
      <c r="K54" s="4" t="s">
        <v>9</v>
      </c>
      <c r="L54" s="40" t="s">
        <v>10</v>
      </c>
      <c r="M54" s="40"/>
    </row>
    <row r="55" spans="2:13" s="1" customFormat="1" ht="38.85" customHeight="1" x14ac:dyDescent="0.2">
      <c r="B55" s="5">
        <v>6</v>
      </c>
      <c r="C55" s="6" t="s">
        <v>15</v>
      </c>
      <c r="D55" s="6" t="s">
        <v>16</v>
      </c>
      <c r="E55" s="7" t="s">
        <v>17</v>
      </c>
      <c r="F55" s="6" t="s">
        <v>18</v>
      </c>
      <c r="G55" s="8">
        <v>4.3899999999999997</v>
      </c>
      <c r="H55" s="10">
        <v>0</v>
      </c>
      <c r="I55" s="9">
        <f t="shared" ref="I55:I93" si="0">ROUND(G55* H55,2)</f>
        <v>0</v>
      </c>
      <c r="J55" s="5">
        <v>8</v>
      </c>
      <c r="K55" s="9">
        <f t="shared" ref="K55:K93" si="1">ROUND(I55* J55/100,2)</f>
        <v>0</v>
      </c>
      <c r="L55" s="20">
        <f t="shared" ref="L55:L93" si="2">ROUND(I55+ K55,2)</f>
        <v>0</v>
      </c>
      <c r="M55" s="21"/>
    </row>
    <row r="56" spans="2:13" s="1" customFormat="1" ht="28.95" customHeight="1" x14ac:dyDescent="0.2">
      <c r="B56" s="5">
        <v>7</v>
      </c>
      <c r="C56" s="6" t="s">
        <v>19</v>
      </c>
      <c r="D56" s="6" t="s">
        <v>20</v>
      </c>
      <c r="E56" s="7" t="s">
        <v>21</v>
      </c>
      <c r="F56" s="6" t="s">
        <v>18</v>
      </c>
      <c r="G56" s="8">
        <v>0.78</v>
      </c>
      <c r="H56" s="10">
        <v>0</v>
      </c>
      <c r="I56" s="9">
        <f t="shared" si="0"/>
        <v>0</v>
      </c>
      <c r="J56" s="5">
        <v>8</v>
      </c>
      <c r="K56" s="9">
        <f t="shared" si="1"/>
        <v>0</v>
      </c>
      <c r="L56" s="20">
        <f t="shared" si="2"/>
        <v>0</v>
      </c>
      <c r="M56" s="21"/>
    </row>
    <row r="57" spans="2:13" s="1" customFormat="1" ht="19.649999999999999" customHeight="1" x14ac:dyDescent="0.2">
      <c r="B57" s="5">
        <v>8</v>
      </c>
      <c r="C57" s="6" t="s">
        <v>22</v>
      </c>
      <c r="D57" s="6" t="s">
        <v>23</v>
      </c>
      <c r="E57" s="7" t="s">
        <v>24</v>
      </c>
      <c r="F57" s="6" t="s">
        <v>25</v>
      </c>
      <c r="G57" s="8">
        <v>1.5</v>
      </c>
      <c r="H57" s="10">
        <v>0</v>
      </c>
      <c r="I57" s="9">
        <f t="shared" si="0"/>
        <v>0</v>
      </c>
      <c r="J57" s="5">
        <v>8</v>
      </c>
      <c r="K57" s="9">
        <f t="shared" si="1"/>
        <v>0</v>
      </c>
      <c r="L57" s="20">
        <f t="shared" si="2"/>
        <v>0</v>
      </c>
      <c r="M57" s="21"/>
    </row>
    <row r="58" spans="2:13" s="1" customFormat="1" ht="19.649999999999999" customHeight="1" x14ac:dyDescent="0.2">
      <c r="B58" s="5">
        <v>9</v>
      </c>
      <c r="C58" s="6" t="s">
        <v>26</v>
      </c>
      <c r="D58" s="6" t="s">
        <v>27</v>
      </c>
      <c r="E58" s="7" t="s">
        <v>28</v>
      </c>
      <c r="F58" s="6" t="s">
        <v>25</v>
      </c>
      <c r="G58" s="8">
        <v>1</v>
      </c>
      <c r="H58" s="10">
        <v>0</v>
      </c>
      <c r="I58" s="9">
        <f t="shared" si="0"/>
        <v>0</v>
      </c>
      <c r="J58" s="5">
        <v>8</v>
      </c>
      <c r="K58" s="9">
        <f t="shared" si="1"/>
        <v>0</v>
      </c>
      <c r="L58" s="20">
        <f t="shared" si="2"/>
        <v>0</v>
      </c>
      <c r="M58" s="21"/>
    </row>
    <row r="59" spans="2:13" s="1" customFormat="1" ht="19.649999999999999" customHeight="1" x14ac:dyDescent="0.2">
      <c r="B59" s="5">
        <v>10</v>
      </c>
      <c r="C59" s="6" t="s">
        <v>29</v>
      </c>
      <c r="D59" s="6" t="s">
        <v>30</v>
      </c>
      <c r="E59" s="7" t="s">
        <v>31</v>
      </c>
      <c r="F59" s="6" t="s">
        <v>14</v>
      </c>
      <c r="G59" s="8">
        <v>68.75</v>
      </c>
      <c r="H59" s="10">
        <v>0</v>
      </c>
      <c r="I59" s="9">
        <f t="shared" si="0"/>
        <v>0</v>
      </c>
      <c r="J59" s="5">
        <v>8</v>
      </c>
      <c r="K59" s="9">
        <f t="shared" si="1"/>
        <v>0</v>
      </c>
      <c r="L59" s="20">
        <f t="shared" si="2"/>
        <v>0</v>
      </c>
      <c r="M59" s="21"/>
    </row>
    <row r="60" spans="2:13" s="1" customFormat="1" ht="19.649999999999999" customHeight="1" x14ac:dyDescent="0.2">
      <c r="B60" s="5">
        <v>11</v>
      </c>
      <c r="C60" s="6" t="s">
        <v>32</v>
      </c>
      <c r="D60" s="6" t="s">
        <v>33</v>
      </c>
      <c r="E60" s="7" t="s">
        <v>34</v>
      </c>
      <c r="F60" s="6" t="s">
        <v>25</v>
      </c>
      <c r="G60" s="8">
        <v>31.1</v>
      </c>
      <c r="H60" s="10">
        <v>0</v>
      </c>
      <c r="I60" s="9">
        <f t="shared" si="0"/>
        <v>0</v>
      </c>
      <c r="J60" s="5">
        <v>8</v>
      </c>
      <c r="K60" s="9">
        <f t="shared" si="1"/>
        <v>0</v>
      </c>
      <c r="L60" s="20">
        <f t="shared" si="2"/>
        <v>0</v>
      </c>
      <c r="M60" s="21"/>
    </row>
    <row r="61" spans="2:13" s="1" customFormat="1" ht="19.649999999999999" customHeight="1" x14ac:dyDescent="0.2">
      <c r="B61" s="5">
        <v>12</v>
      </c>
      <c r="C61" s="6" t="s">
        <v>35</v>
      </c>
      <c r="D61" s="6" t="s">
        <v>36</v>
      </c>
      <c r="E61" s="7" t="s">
        <v>37</v>
      </c>
      <c r="F61" s="6" t="s">
        <v>25</v>
      </c>
      <c r="G61" s="8">
        <v>114.55</v>
      </c>
      <c r="H61" s="10">
        <v>0</v>
      </c>
      <c r="I61" s="9">
        <f t="shared" si="0"/>
        <v>0</v>
      </c>
      <c r="J61" s="5">
        <v>8</v>
      </c>
      <c r="K61" s="9">
        <f t="shared" si="1"/>
        <v>0</v>
      </c>
      <c r="L61" s="20">
        <f t="shared" si="2"/>
        <v>0</v>
      </c>
      <c r="M61" s="21"/>
    </row>
    <row r="62" spans="2:13" s="1" customFormat="1" ht="28.95" customHeight="1" x14ac:dyDescent="0.2">
      <c r="B62" s="5">
        <v>13</v>
      </c>
      <c r="C62" s="6" t="s">
        <v>38</v>
      </c>
      <c r="D62" s="6" t="s">
        <v>39</v>
      </c>
      <c r="E62" s="7" t="s">
        <v>40</v>
      </c>
      <c r="F62" s="6" t="s">
        <v>25</v>
      </c>
      <c r="G62" s="8">
        <v>18.899999999999999</v>
      </c>
      <c r="H62" s="10">
        <v>0</v>
      </c>
      <c r="I62" s="9">
        <f t="shared" si="0"/>
        <v>0</v>
      </c>
      <c r="J62" s="5">
        <v>8</v>
      </c>
      <c r="K62" s="9">
        <f t="shared" si="1"/>
        <v>0</v>
      </c>
      <c r="L62" s="20">
        <f t="shared" si="2"/>
        <v>0</v>
      </c>
      <c r="M62" s="21"/>
    </row>
    <row r="63" spans="2:13" s="1" customFormat="1" ht="19.649999999999999" customHeight="1" x14ac:dyDescent="0.2">
      <c r="B63" s="5">
        <v>14</v>
      </c>
      <c r="C63" s="6" t="s">
        <v>41</v>
      </c>
      <c r="D63" s="6" t="s">
        <v>42</v>
      </c>
      <c r="E63" s="7" t="s">
        <v>43</v>
      </c>
      <c r="F63" s="6" t="s">
        <v>25</v>
      </c>
      <c r="G63" s="8">
        <v>13.01</v>
      </c>
      <c r="H63" s="10">
        <v>0</v>
      </c>
      <c r="I63" s="9">
        <f t="shared" si="0"/>
        <v>0</v>
      </c>
      <c r="J63" s="5">
        <v>8</v>
      </c>
      <c r="K63" s="9">
        <f t="shared" si="1"/>
        <v>0</v>
      </c>
      <c r="L63" s="20">
        <f t="shared" si="2"/>
        <v>0</v>
      </c>
      <c r="M63" s="21"/>
    </row>
    <row r="64" spans="2:13" s="1" customFormat="1" ht="19.649999999999999" customHeight="1" x14ac:dyDescent="0.2">
      <c r="B64" s="5">
        <v>15</v>
      </c>
      <c r="C64" s="6" t="s">
        <v>44</v>
      </c>
      <c r="D64" s="6" t="s">
        <v>45</v>
      </c>
      <c r="E64" s="7" t="s">
        <v>46</v>
      </c>
      <c r="F64" s="6" t="s">
        <v>25</v>
      </c>
      <c r="G64" s="8">
        <v>177.56</v>
      </c>
      <c r="H64" s="10">
        <v>0</v>
      </c>
      <c r="I64" s="9">
        <f t="shared" si="0"/>
        <v>0</v>
      </c>
      <c r="J64" s="5">
        <v>8</v>
      </c>
      <c r="K64" s="9">
        <f t="shared" si="1"/>
        <v>0</v>
      </c>
      <c r="L64" s="20">
        <f t="shared" si="2"/>
        <v>0</v>
      </c>
      <c r="M64" s="21"/>
    </row>
    <row r="65" spans="2:13" s="1" customFormat="1" ht="28.95" customHeight="1" x14ac:dyDescent="0.2">
      <c r="B65" s="5">
        <v>16</v>
      </c>
      <c r="C65" s="6" t="s">
        <v>47</v>
      </c>
      <c r="D65" s="6" t="s">
        <v>48</v>
      </c>
      <c r="E65" s="7" t="s">
        <v>49</v>
      </c>
      <c r="F65" s="6" t="s">
        <v>18</v>
      </c>
      <c r="G65" s="8">
        <v>14</v>
      </c>
      <c r="H65" s="10">
        <v>0</v>
      </c>
      <c r="I65" s="9">
        <f t="shared" si="0"/>
        <v>0</v>
      </c>
      <c r="J65" s="5">
        <v>8</v>
      </c>
      <c r="K65" s="9">
        <f t="shared" si="1"/>
        <v>0</v>
      </c>
      <c r="L65" s="20">
        <f t="shared" si="2"/>
        <v>0</v>
      </c>
      <c r="M65" s="21"/>
    </row>
    <row r="66" spans="2:13" s="1" customFormat="1" ht="28.95" customHeight="1" x14ac:dyDescent="0.2">
      <c r="B66" s="5">
        <v>17</v>
      </c>
      <c r="C66" s="6" t="s">
        <v>50</v>
      </c>
      <c r="D66" s="6" t="s">
        <v>51</v>
      </c>
      <c r="E66" s="7" t="s">
        <v>52</v>
      </c>
      <c r="F66" s="6" t="s">
        <v>18</v>
      </c>
      <c r="G66" s="8">
        <v>7</v>
      </c>
      <c r="H66" s="10">
        <v>0</v>
      </c>
      <c r="I66" s="9">
        <f t="shared" si="0"/>
        <v>0</v>
      </c>
      <c r="J66" s="5">
        <v>8</v>
      </c>
      <c r="K66" s="9">
        <f t="shared" si="1"/>
        <v>0</v>
      </c>
      <c r="L66" s="20">
        <f t="shared" si="2"/>
        <v>0</v>
      </c>
      <c r="M66" s="21"/>
    </row>
    <row r="67" spans="2:13" s="1" customFormat="1" ht="28.95" customHeight="1" x14ac:dyDescent="0.2">
      <c r="B67" s="5">
        <v>18</v>
      </c>
      <c r="C67" s="6" t="s">
        <v>53</v>
      </c>
      <c r="D67" s="6" t="s">
        <v>54</v>
      </c>
      <c r="E67" s="7" t="s">
        <v>55</v>
      </c>
      <c r="F67" s="6" t="s">
        <v>18</v>
      </c>
      <c r="G67" s="8">
        <v>2</v>
      </c>
      <c r="H67" s="10">
        <v>0</v>
      </c>
      <c r="I67" s="9">
        <f t="shared" si="0"/>
        <v>0</v>
      </c>
      <c r="J67" s="5">
        <v>8</v>
      </c>
      <c r="K67" s="9">
        <f t="shared" si="1"/>
        <v>0</v>
      </c>
      <c r="L67" s="20">
        <f t="shared" si="2"/>
        <v>0</v>
      </c>
      <c r="M67" s="21"/>
    </row>
    <row r="68" spans="2:13" s="1" customFormat="1" ht="19.649999999999999" customHeight="1" x14ac:dyDescent="0.2">
      <c r="B68" s="5">
        <v>19</v>
      </c>
      <c r="C68" s="6" t="s">
        <v>56</v>
      </c>
      <c r="D68" s="6" t="s">
        <v>57</v>
      </c>
      <c r="E68" s="7" t="s">
        <v>58</v>
      </c>
      <c r="F68" s="6" t="s">
        <v>18</v>
      </c>
      <c r="G68" s="8">
        <v>14.15</v>
      </c>
      <c r="H68" s="10">
        <v>0</v>
      </c>
      <c r="I68" s="9">
        <f t="shared" si="0"/>
        <v>0</v>
      </c>
      <c r="J68" s="5">
        <v>8</v>
      </c>
      <c r="K68" s="9">
        <f t="shared" si="1"/>
        <v>0</v>
      </c>
      <c r="L68" s="20">
        <f t="shared" si="2"/>
        <v>0</v>
      </c>
      <c r="M68" s="21"/>
    </row>
    <row r="69" spans="2:13" s="1" customFormat="1" ht="19.649999999999999" customHeight="1" x14ac:dyDescent="0.2">
      <c r="B69" s="5">
        <v>20</v>
      </c>
      <c r="C69" s="6" t="s">
        <v>59</v>
      </c>
      <c r="D69" s="6" t="s">
        <v>60</v>
      </c>
      <c r="E69" s="7" t="s">
        <v>61</v>
      </c>
      <c r="F69" s="6" t="s">
        <v>18</v>
      </c>
      <c r="G69" s="8">
        <v>31.31</v>
      </c>
      <c r="H69" s="10">
        <v>0</v>
      </c>
      <c r="I69" s="9">
        <f t="shared" si="0"/>
        <v>0</v>
      </c>
      <c r="J69" s="5">
        <v>8</v>
      </c>
      <c r="K69" s="9">
        <f t="shared" si="1"/>
        <v>0</v>
      </c>
      <c r="L69" s="20">
        <f t="shared" si="2"/>
        <v>0</v>
      </c>
      <c r="M69" s="21"/>
    </row>
    <row r="70" spans="2:13" s="1" customFormat="1" ht="28.95" customHeight="1" x14ac:dyDescent="0.2">
      <c r="B70" s="5">
        <v>21</v>
      </c>
      <c r="C70" s="6" t="s">
        <v>62</v>
      </c>
      <c r="D70" s="6" t="s">
        <v>63</v>
      </c>
      <c r="E70" s="7" t="s">
        <v>64</v>
      </c>
      <c r="F70" s="6" t="s">
        <v>18</v>
      </c>
      <c r="G70" s="8">
        <v>26.73</v>
      </c>
      <c r="H70" s="10">
        <v>0</v>
      </c>
      <c r="I70" s="9">
        <f t="shared" si="0"/>
        <v>0</v>
      </c>
      <c r="J70" s="5">
        <v>8</v>
      </c>
      <c r="K70" s="9">
        <f t="shared" si="1"/>
        <v>0</v>
      </c>
      <c r="L70" s="20">
        <f t="shared" si="2"/>
        <v>0</v>
      </c>
      <c r="M70" s="21"/>
    </row>
    <row r="71" spans="2:13" s="1" customFormat="1" ht="19.649999999999999" customHeight="1" x14ac:dyDescent="0.2">
      <c r="B71" s="5">
        <v>22</v>
      </c>
      <c r="C71" s="6" t="s">
        <v>65</v>
      </c>
      <c r="D71" s="6" t="s">
        <v>66</v>
      </c>
      <c r="E71" s="7" t="s">
        <v>67</v>
      </c>
      <c r="F71" s="6" t="s">
        <v>68</v>
      </c>
      <c r="G71" s="8">
        <v>22.7</v>
      </c>
      <c r="H71" s="10">
        <v>0</v>
      </c>
      <c r="I71" s="9">
        <f t="shared" si="0"/>
        <v>0</v>
      </c>
      <c r="J71" s="5">
        <v>23</v>
      </c>
      <c r="K71" s="9">
        <f t="shared" si="1"/>
        <v>0</v>
      </c>
      <c r="L71" s="20">
        <f t="shared" si="2"/>
        <v>0</v>
      </c>
      <c r="M71" s="21"/>
    </row>
    <row r="72" spans="2:13" s="1" customFormat="1" ht="19.649999999999999" customHeight="1" x14ac:dyDescent="0.2">
      <c r="B72" s="5">
        <v>23</v>
      </c>
      <c r="C72" s="6" t="s">
        <v>69</v>
      </c>
      <c r="D72" s="6" t="s">
        <v>70</v>
      </c>
      <c r="E72" s="7" t="s">
        <v>71</v>
      </c>
      <c r="F72" s="6" t="s">
        <v>68</v>
      </c>
      <c r="G72" s="8">
        <v>9</v>
      </c>
      <c r="H72" s="10">
        <v>0</v>
      </c>
      <c r="I72" s="9">
        <f t="shared" si="0"/>
        <v>0</v>
      </c>
      <c r="J72" s="5">
        <v>23</v>
      </c>
      <c r="K72" s="9">
        <f t="shared" si="1"/>
        <v>0</v>
      </c>
      <c r="L72" s="20">
        <f t="shared" si="2"/>
        <v>0</v>
      </c>
      <c r="M72" s="21"/>
    </row>
    <row r="73" spans="2:13" s="1" customFormat="1" ht="19.649999999999999" customHeight="1" x14ac:dyDescent="0.2">
      <c r="B73" s="5">
        <v>24</v>
      </c>
      <c r="C73" s="6" t="s">
        <v>72</v>
      </c>
      <c r="D73" s="6" t="s">
        <v>73</v>
      </c>
      <c r="E73" s="7" t="s">
        <v>74</v>
      </c>
      <c r="F73" s="6" t="s">
        <v>68</v>
      </c>
      <c r="G73" s="8">
        <v>25.69</v>
      </c>
      <c r="H73" s="10">
        <v>0</v>
      </c>
      <c r="I73" s="9">
        <f t="shared" si="0"/>
        <v>0</v>
      </c>
      <c r="J73" s="5">
        <v>23</v>
      </c>
      <c r="K73" s="9">
        <f t="shared" si="1"/>
        <v>0</v>
      </c>
      <c r="L73" s="20">
        <f t="shared" si="2"/>
        <v>0</v>
      </c>
      <c r="M73" s="21"/>
    </row>
    <row r="74" spans="2:13" s="1" customFormat="1" ht="19.649999999999999" customHeight="1" x14ac:dyDescent="0.2">
      <c r="B74" s="5">
        <v>25</v>
      </c>
      <c r="C74" s="6" t="s">
        <v>75</v>
      </c>
      <c r="D74" s="6" t="s">
        <v>76</v>
      </c>
      <c r="E74" s="7" t="s">
        <v>77</v>
      </c>
      <c r="F74" s="6" t="s">
        <v>78</v>
      </c>
      <c r="G74" s="8">
        <v>90</v>
      </c>
      <c r="H74" s="10">
        <v>0</v>
      </c>
      <c r="I74" s="9">
        <f t="shared" si="0"/>
        <v>0</v>
      </c>
      <c r="J74" s="5">
        <v>23</v>
      </c>
      <c r="K74" s="9">
        <f t="shared" si="1"/>
        <v>0</v>
      </c>
      <c r="L74" s="20">
        <f t="shared" si="2"/>
        <v>0</v>
      </c>
      <c r="M74" s="21"/>
    </row>
    <row r="75" spans="2:13" s="1" customFormat="1" ht="19.649999999999999" customHeight="1" x14ac:dyDescent="0.2">
      <c r="B75" s="5">
        <v>26</v>
      </c>
      <c r="C75" s="6" t="s">
        <v>79</v>
      </c>
      <c r="D75" s="6" t="s">
        <v>80</v>
      </c>
      <c r="E75" s="7" t="s">
        <v>81</v>
      </c>
      <c r="F75" s="6" t="s">
        <v>14</v>
      </c>
      <c r="G75" s="8">
        <v>5</v>
      </c>
      <c r="H75" s="10">
        <v>0</v>
      </c>
      <c r="I75" s="9">
        <f t="shared" si="0"/>
        <v>0</v>
      </c>
      <c r="J75" s="5">
        <v>8</v>
      </c>
      <c r="K75" s="9">
        <f t="shared" si="1"/>
        <v>0</v>
      </c>
      <c r="L75" s="20">
        <f t="shared" si="2"/>
        <v>0</v>
      </c>
      <c r="M75" s="21"/>
    </row>
    <row r="76" spans="2:13" s="1" customFormat="1" ht="19.649999999999999" customHeight="1" x14ac:dyDescent="0.2">
      <c r="B76" s="5">
        <v>27</v>
      </c>
      <c r="C76" s="6" t="s">
        <v>82</v>
      </c>
      <c r="D76" s="6" t="s">
        <v>83</v>
      </c>
      <c r="E76" s="7" t="s">
        <v>84</v>
      </c>
      <c r="F76" s="6" t="s">
        <v>85</v>
      </c>
      <c r="G76" s="8">
        <v>32</v>
      </c>
      <c r="H76" s="10">
        <v>0</v>
      </c>
      <c r="I76" s="9">
        <f t="shared" si="0"/>
        <v>0</v>
      </c>
      <c r="J76" s="5">
        <v>8</v>
      </c>
      <c r="K76" s="9">
        <f t="shared" si="1"/>
        <v>0</v>
      </c>
      <c r="L76" s="20">
        <f t="shared" si="2"/>
        <v>0</v>
      </c>
      <c r="M76" s="21"/>
    </row>
    <row r="77" spans="2:13" s="1" customFormat="1" ht="19.649999999999999" customHeight="1" x14ac:dyDescent="0.2">
      <c r="B77" s="5">
        <v>28</v>
      </c>
      <c r="C77" s="6" t="s">
        <v>86</v>
      </c>
      <c r="D77" s="6" t="s">
        <v>87</v>
      </c>
      <c r="E77" s="7" t="s">
        <v>88</v>
      </c>
      <c r="F77" s="6" t="s">
        <v>85</v>
      </c>
      <c r="G77" s="8">
        <v>5</v>
      </c>
      <c r="H77" s="10">
        <v>0</v>
      </c>
      <c r="I77" s="9">
        <f t="shared" si="0"/>
        <v>0</v>
      </c>
      <c r="J77" s="5">
        <v>8</v>
      </c>
      <c r="K77" s="9">
        <f t="shared" si="1"/>
        <v>0</v>
      </c>
      <c r="L77" s="20">
        <f t="shared" si="2"/>
        <v>0</v>
      </c>
      <c r="M77" s="21"/>
    </row>
    <row r="78" spans="2:13" s="1" customFormat="1" ht="19.649999999999999" customHeight="1" x14ac:dyDescent="0.2">
      <c r="B78" s="5">
        <v>29</v>
      </c>
      <c r="C78" s="6" t="s">
        <v>89</v>
      </c>
      <c r="D78" s="6" t="s">
        <v>90</v>
      </c>
      <c r="E78" s="7" t="s">
        <v>91</v>
      </c>
      <c r="F78" s="6" t="s">
        <v>85</v>
      </c>
      <c r="G78" s="8">
        <v>40</v>
      </c>
      <c r="H78" s="10">
        <v>0</v>
      </c>
      <c r="I78" s="9">
        <f t="shared" si="0"/>
        <v>0</v>
      </c>
      <c r="J78" s="5">
        <v>8</v>
      </c>
      <c r="K78" s="9">
        <f t="shared" si="1"/>
        <v>0</v>
      </c>
      <c r="L78" s="20">
        <f t="shared" si="2"/>
        <v>0</v>
      </c>
      <c r="M78" s="21"/>
    </row>
    <row r="79" spans="2:13" s="1" customFormat="1" ht="19.649999999999999" customHeight="1" x14ac:dyDescent="0.2">
      <c r="B79" s="5">
        <v>30</v>
      </c>
      <c r="C79" s="6" t="s">
        <v>92</v>
      </c>
      <c r="D79" s="6" t="s">
        <v>93</v>
      </c>
      <c r="E79" s="7" t="s">
        <v>94</v>
      </c>
      <c r="F79" s="6" t="s">
        <v>78</v>
      </c>
      <c r="G79" s="8">
        <v>192</v>
      </c>
      <c r="H79" s="10">
        <v>0</v>
      </c>
      <c r="I79" s="9">
        <f t="shared" si="0"/>
        <v>0</v>
      </c>
      <c r="J79" s="5">
        <v>8</v>
      </c>
      <c r="K79" s="9">
        <f t="shared" si="1"/>
        <v>0</v>
      </c>
      <c r="L79" s="20">
        <f t="shared" si="2"/>
        <v>0</v>
      </c>
      <c r="M79" s="21"/>
    </row>
    <row r="80" spans="2:13" s="1" customFormat="1" ht="19.649999999999999" customHeight="1" x14ac:dyDescent="0.2">
      <c r="B80" s="5">
        <v>31</v>
      </c>
      <c r="C80" s="6" t="s">
        <v>95</v>
      </c>
      <c r="D80" s="6" t="s">
        <v>96</v>
      </c>
      <c r="E80" s="7" t="s">
        <v>97</v>
      </c>
      <c r="F80" s="6" t="s">
        <v>78</v>
      </c>
      <c r="G80" s="8">
        <v>195</v>
      </c>
      <c r="H80" s="10">
        <v>0</v>
      </c>
      <c r="I80" s="9">
        <f t="shared" si="0"/>
        <v>0</v>
      </c>
      <c r="J80" s="5">
        <v>8</v>
      </c>
      <c r="K80" s="9">
        <f t="shared" si="1"/>
        <v>0</v>
      </c>
      <c r="L80" s="20">
        <f t="shared" si="2"/>
        <v>0</v>
      </c>
      <c r="M80" s="21"/>
    </row>
    <row r="81" spans="2:13" s="1" customFormat="1" ht="19.649999999999999" customHeight="1" x14ac:dyDescent="0.2">
      <c r="B81" s="5">
        <v>32</v>
      </c>
      <c r="C81" s="6" t="s">
        <v>98</v>
      </c>
      <c r="D81" s="6" t="s">
        <v>99</v>
      </c>
      <c r="E81" s="7" t="s">
        <v>100</v>
      </c>
      <c r="F81" s="6" t="s">
        <v>78</v>
      </c>
      <c r="G81" s="8">
        <v>7</v>
      </c>
      <c r="H81" s="10">
        <v>0</v>
      </c>
      <c r="I81" s="9">
        <f t="shared" si="0"/>
        <v>0</v>
      </c>
      <c r="J81" s="5">
        <v>8</v>
      </c>
      <c r="K81" s="9">
        <f t="shared" si="1"/>
        <v>0</v>
      </c>
      <c r="L81" s="20">
        <f t="shared" si="2"/>
        <v>0</v>
      </c>
      <c r="M81" s="21"/>
    </row>
    <row r="82" spans="2:13" s="1" customFormat="1" ht="19.649999999999999" customHeight="1" x14ac:dyDescent="0.2">
      <c r="B82" s="5">
        <v>33</v>
      </c>
      <c r="C82" s="6" t="s">
        <v>101</v>
      </c>
      <c r="D82" s="6" t="s">
        <v>102</v>
      </c>
      <c r="E82" s="7" t="s">
        <v>103</v>
      </c>
      <c r="F82" s="6" t="s">
        <v>78</v>
      </c>
      <c r="G82" s="8">
        <v>8</v>
      </c>
      <c r="H82" s="10">
        <v>0</v>
      </c>
      <c r="I82" s="9">
        <f t="shared" si="0"/>
        <v>0</v>
      </c>
      <c r="J82" s="5">
        <v>8</v>
      </c>
      <c r="K82" s="9">
        <f t="shared" si="1"/>
        <v>0</v>
      </c>
      <c r="L82" s="20">
        <f t="shared" si="2"/>
        <v>0</v>
      </c>
      <c r="M82" s="21"/>
    </row>
    <row r="83" spans="2:13" s="1" customFormat="1" ht="19.649999999999999" customHeight="1" x14ac:dyDescent="0.2">
      <c r="B83" s="5">
        <v>34</v>
      </c>
      <c r="C83" s="6" t="s">
        <v>104</v>
      </c>
      <c r="D83" s="6" t="s">
        <v>105</v>
      </c>
      <c r="E83" s="7" t="s">
        <v>106</v>
      </c>
      <c r="F83" s="6" t="s">
        <v>78</v>
      </c>
      <c r="G83" s="8">
        <v>28</v>
      </c>
      <c r="H83" s="10">
        <v>0</v>
      </c>
      <c r="I83" s="9">
        <f t="shared" si="0"/>
        <v>0</v>
      </c>
      <c r="J83" s="5">
        <v>8</v>
      </c>
      <c r="K83" s="9">
        <f t="shared" si="1"/>
        <v>0</v>
      </c>
      <c r="L83" s="20">
        <f t="shared" si="2"/>
        <v>0</v>
      </c>
      <c r="M83" s="21"/>
    </row>
    <row r="84" spans="2:13" s="1" customFormat="1" ht="19.649999999999999" customHeight="1" x14ac:dyDescent="0.2">
      <c r="B84" s="5">
        <v>35</v>
      </c>
      <c r="C84" s="6" t="s">
        <v>107</v>
      </c>
      <c r="D84" s="6" t="s">
        <v>108</v>
      </c>
      <c r="E84" s="7" t="s">
        <v>109</v>
      </c>
      <c r="F84" s="6" t="s">
        <v>25</v>
      </c>
      <c r="G84" s="8">
        <v>31.1</v>
      </c>
      <c r="H84" s="10">
        <v>0</v>
      </c>
      <c r="I84" s="9">
        <f t="shared" si="0"/>
        <v>0</v>
      </c>
      <c r="J84" s="5">
        <v>8</v>
      </c>
      <c r="K84" s="9">
        <f t="shared" si="1"/>
        <v>0</v>
      </c>
      <c r="L84" s="20">
        <f t="shared" si="2"/>
        <v>0</v>
      </c>
      <c r="M84" s="21"/>
    </row>
    <row r="85" spans="2:13" s="1" customFormat="1" ht="19.649999999999999" customHeight="1" x14ac:dyDescent="0.2">
      <c r="B85" s="5">
        <v>36</v>
      </c>
      <c r="C85" s="6" t="s">
        <v>110</v>
      </c>
      <c r="D85" s="6" t="s">
        <v>111</v>
      </c>
      <c r="E85" s="7" t="s">
        <v>112</v>
      </c>
      <c r="F85" s="6" t="s">
        <v>25</v>
      </c>
      <c r="G85" s="8">
        <v>121.65</v>
      </c>
      <c r="H85" s="10">
        <v>0</v>
      </c>
      <c r="I85" s="9">
        <f t="shared" si="0"/>
        <v>0</v>
      </c>
      <c r="J85" s="5">
        <v>8</v>
      </c>
      <c r="K85" s="9">
        <f t="shared" si="1"/>
        <v>0</v>
      </c>
      <c r="L85" s="20">
        <f t="shared" si="2"/>
        <v>0</v>
      </c>
      <c r="M85" s="21"/>
    </row>
    <row r="86" spans="2:13" s="1" customFormat="1" ht="19.649999999999999" customHeight="1" x14ac:dyDescent="0.2">
      <c r="B86" s="5">
        <v>37</v>
      </c>
      <c r="C86" s="6" t="s">
        <v>113</v>
      </c>
      <c r="D86" s="6" t="s">
        <v>114</v>
      </c>
      <c r="E86" s="7" t="s">
        <v>115</v>
      </c>
      <c r="F86" s="6" t="s">
        <v>25</v>
      </c>
      <c r="G86" s="8">
        <v>1.8</v>
      </c>
      <c r="H86" s="10">
        <v>0</v>
      </c>
      <c r="I86" s="9">
        <f t="shared" si="0"/>
        <v>0</v>
      </c>
      <c r="J86" s="5">
        <v>8</v>
      </c>
      <c r="K86" s="9">
        <f t="shared" si="1"/>
        <v>0</v>
      </c>
      <c r="L86" s="20">
        <f t="shared" si="2"/>
        <v>0</v>
      </c>
      <c r="M86" s="21"/>
    </row>
    <row r="87" spans="2:13" s="1" customFormat="1" ht="19.649999999999999" customHeight="1" x14ac:dyDescent="0.2">
      <c r="B87" s="5">
        <v>38</v>
      </c>
      <c r="C87" s="6" t="s">
        <v>116</v>
      </c>
      <c r="D87" s="6" t="s">
        <v>117</v>
      </c>
      <c r="E87" s="7" t="s">
        <v>118</v>
      </c>
      <c r="F87" s="6" t="s">
        <v>18</v>
      </c>
      <c r="G87" s="8">
        <v>3</v>
      </c>
      <c r="H87" s="10">
        <v>0</v>
      </c>
      <c r="I87" s="9">
        <f t="shared" si="0"/>
        <v>0</v>
      </c>
      <c r="J87" s="5">
        <v>8</v>
      </c>
      <c r="K87" s="9">
        <f t="shared" si="1"/>
        <v>0</v>
      </c>
      <c r="L87" s="20">
        <f t="shared" si="2"/>
        <v>0</v>
      </c>
      <c r="M87" s="21"/>
    </row>
    <row r="88" spans="2:13" s="1" customFormat="1" ht="19.649999999999999" customHeight="1" x14ac:dyDescent="0.2">
      <c r="B88" s="5">
        <v>39</v>
      </c>
      <c r="C88" s="6" t="s">
        <v>119</v>
      </c>
      <c r="D88" s="6" t="s">
        <v>120</v>
      </c>
      <c r="E88" s="7" t="s">
        <v>121</v>
      </c>
      <c r="F88" s="6" t="s">
        <v>122</v>
      </c>
      <c r="G88" s="8">
        <v>0.46</v>
      </c>
      <c r="H88" s="10">
        <v>0</v>
      </c>
      <c r="I88" s="9">
        <f t="shared" si="0"/>
        <v>0</v>
      </c>
      <c r="J88" s="5">
        <v>8</v>
      </c>
      <c r="K88" s="9">
        <f t="shared" si="1"/>
        <v>0</v>
      </c>
      <c r="L88" s="20">
        <f t="shared" si="2"/>
        <v>0</v>
      </c>
      <c r="M88" s="21"/>
    </row>
    <row r="89" spans="2:13" s="1" customFormat="1" ht="19.649999999999999" customHeight="1" x14ac:dyDescent="0.2">
      <c r="B89" s="5">
        <v>40</v>
      </c>
      <c r="C89" s="6" t="s">
        <v>123</v>
      </c>
      <c r="D89" s="6" t="s">
        <v>124</v>
      </c>
      <c r="E89" s="7" t="s">
        <v>94</v>
      </c>
      <c r="F89" s="6" t="s">
        <v>78</v>
      </c>
      <c r="G89" s="8">
        <v>61</v>
      </c>
      <c r="H89" s="10">
        <v>0</v>
      </c>
      <c r="I89" s="9">
        <f t="shared" si="0"/>
        <v>0</v>
      </c>
      <c r="J89" s="5">
        <v>8</v>
      </c>
      <c r="K89" s="9">
        <f t="shared" si="1"/>
        <v>0</v>
      </c>
      <c r="L89" s="20">
        <f t="shared" si="2"/>
        <v>0</v>
      </c>
      <c r="M89" s="21"/>
    </row>
    <row r="90" spans="2:13" s="1" customFormat="1" ht="19.649999999999999" customHeight="1" x14ac:dyDescent="0.2">
      <c r="B90" s="5">
        <v>41</v>
      </c>
      <c r="C90" s="6" t="s">
        <v>125</v>
      </c>
      <c r="D90" s="6" t="s">
        <v>126</v>
      </c>
      <c r="E90" s="7" t="s">
        <v>97</v>
      </c>
      <c r="F90" s="6" t="s">
        <v>78</v>
      </c>
      <c r="G90" s="8">
        <v>1</v>
      </c>
      <c r="H90" s="10">
        <v>0</v>
      </c>
      <c r="I90" s="9">
        <f t="shared" si="0"/>
        <v>0</v>
      </c>
      <c r="J90" s="5">
        <v>8</v>
      </c>
      <c r="K90" s="9">
        <f t="shared" si="1"/>
        <v>0</v>
      </c>
      <c r="L90" s="20">
        <f t="shared" si="2"/>
        <v>0</v>
      </c>
      <c r="M90" s="21"/>
    </row>
    <row r="91" spans="2:13" s="1" customFormat="1" ht="19.649999999999999" customHeight="1" x14ac:dyDescent="0.2">
      <c r="B91" s="5">
        <v>42</v>
      </c>
      <c r="C91" s="6" t="s">
        <v>127</v>
      </c>
      <c r="D91" s="6" t="s">
        <v>128</v>
      </c>
      <c r="E91" s="7" t="s">
        <v>100</v>
      </c>
      <c r="F91" s="6" t="s">
        <v>78</v>
      </c>
      <c r="G91" s="8">
        <v>19</v>
      </c>
      <c r="H91" s="10">
        <v>0</v>
      </c>
      <c r="I91" s="9">
        <f t="shared" si="0"/>
        <v>0</v>
      </c>
      <c r="J91" s="5">
        <v>8</v>
      </c>
      <c r="K91" s="9">
        <f t="shared" si="1"/>
        <v>0</v>
      </c>
      <c r="L91" s="20">
        <f t="shared" si="2"/>
        <v>0</v>
      </c>
      <c r="M91" s="21"/>
    </row>
    <row r="92" spans="2:13" s="1" customFormat="1" ht="19.649999999999999" customHeight="1" x14ac:dyDescent="0.2">
      <c r="B92" s="5">
        <v>43</v>
      </c>
      <c r="C92" s="6" t="s">
        <v>129</v>
      </c>
      <c r="D92" s="6" t="s">
        <v>130</v>
      </c>
      <c r="E92" s="7" t="s">
        <v>131</v>
      </c>
      <c r="F92" s="6" t="s">
        <v>78</v>
      </c>
      <c r="G92" s="8">
        <v>1</v>
      </c>
      <c r="H92" s="10">
        <v>0</v>
      </c>
      <c r="I92" s="9">
        <f t="shared" si="0"/>
        <v>0</v>
      </c>
      <c r="J92" s="5">
        <v>8</v>
      </c>
      <c r="K92" s="9">
        <f t="shared" si="1"/>
        <v>0</v>
      </c>
      <c r="L92" s="20">
        <f t="shared" si="2"/>
        <v>0</v>
      </c>
      <c r="M92" s="21"/>
    </row>
    <row r="93" spans="2:13" s="1" customFormat="1" ht="19.649999999999999" customHeight="1" x14ac:dyDescent="0.2">
      <c r="B93" s="5">
        <v>44</v>
      </c>
      <c r="C93" s="6" t="s">
        <v>132</v>
      </c>
      <c r="D93" s="6" t="s">
        <v>133</v>
      </c>
      <c r="E93" s="7" t="s">
        <v>106</v>
      </c>
      <c r="F93" s="6" t="s">
        <v>78</v>
      </c>
      <c r="G93" s="8">
        <v>8</v>
      </c>
      <c r="H93" s="10">
        <v>0</v>
      </c>
      <c r="I93" s="9">
        <f t="shared" si="0"/>
        <v>0</v>
      </c>
      <c r="J93" s="5">
        <v>8</v>
      </c>
      <c r="K93" s="9">
        <f t="shared" si="1"/>
        <v>0</v>
      </c>
      <c r="L93" s="20">
        <f t="shared" si="2"/>
        <v>0</v>
      </c>
      <c r="M93" s="21"/>
    </row>
    <row r="94" spans="2:13" s="1" customFormat="1" ht="55.95" customHeight="1" x14ac:dyDescent="0.2"/>
    <row r="95" spans="2:13" s="1" customFormat="1" ht="21.45" customHeight="1" x14ac:dyDescent="0.2">
      <c r="B95" s="36" t="s">
        <v>134</v>
      </c>
      <c r="C95" s="36"/>
      <c r="D95" s="36"/>
      <c r="E95" s="36"/>
      <c r="F95" s="26">
        <f>ROUND(I32+I37+I42+I47+I52+I55+I56+I57+I58+I59+I60+I61+I62+I63+I64+I65+I66+I67+I68+I69+I70+I71+I72+I73+I74+I75+I76+I77+I78+I79+I80+I81+I82+I83+I84+I85+I86+I87+I88+I89+I90+I91+I92+I93,2)</f>
        <v>0</v>
      </c>
      <c r="G95" s="27"/>
      <c r="H95" s="27"/>
      <c r="I95" s="27"/>
      <c r="J95" s="27"/>
      <c r="K95" s="27"/>
      <c r="L95" s="27"/>
      <c r="M95" s="28"/>
    </row>
    <row r="96" spans="2:13" s="1" customFormat="1" ht="21.45" customHeight="1" x14ac:dyDescent="0.2">
      <c r="B96" s="36" t="s">
        <v>135</v>
      </c>
      <c r="C96" s="36"/>
      <c r="D96" s="36"/>
      <c r="E96" s="36"/>
      <c r="F96" s="29">
        <f>ROUND(L32+L37+L42+L47+L52+L55+L56+L57+L58+L59+L60+L61+L62+L63+L64+L65+L66+L67+L68+L69+L70+L71+L72+L73+L74+L75+L76+L77+L78+L79+L80+L81+L82+L83+L84+L85+L86+L87+L88+L89+L90+L91+L92+L93,2)</f>
        <v>0</v>
      </c>
      <c r="G96" s="30"/>
      <c r="H96" s="30"/>
      <c r="I96" s="30"/>
      <c r="J96" s="30"/>
      <c r="K96" s="30"/>
      <c r="L96" s="30"/>
      <c r="M96" s="31"/>
    </row>
    <row r="97" spans="2:14" s="1" customFormat="1" ht="11.1" customHeight="1" x14ac:dyDescent="0.2"/>
    <row r="98" spans="2:14" s="1" customFormat="1" ht="80.099999999999994" customHeight="1" x14ac:dyDescent="0.2">
      <c r="B98" s="15" t="s">
        <v>154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</row>
    <row r="99" spans="2:14" s="1" customFormat="1" ht="2.7" customHeight="1" x14ac:dyDescent="0.2"/>
    <row r="100" spans="2:14" s="1" customFormat="1" ht="110.1" customHeight="1" x14ac:dyDescent="0.2">
      <c r="B100" s="15" t="s">
        <v>155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</row>
    <row r="101" spans="2:14" s="1" customFormat="1" ht="5.25" customHeight="1" x14ac:dyDescent="0.2"/>
    <row r="102" spans="2:14" s="1" customFormat="1" ht="110.1" customHeight="1" x14ac:dyDescent="0.2">
      <c r="B102" s="16" t="s">
        <v>156</v>
      </c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2:14" s="1" customFormat="1" ht="5.25" customHeight="1" x14ac:dyDescent="0.2"/>
    <row r="104" spans="2:14" s="1" customFormat="1" ht="37.950000000000003" customHeight="1" x14ac:dyDescent="0.2">
      <c r="C104" s="37" t="s">
        <v>148</v>
      </c>
      <c r="D104" s="37"/>
      <c r="E104" s="37"/>
      <c r="F104" s="24" t="s">
        <v>149</v>
      </c>
      <c r="G104" s="24"/>
      <c r="H104" s="24"/>
      <c r="I104" s="24"/>
      <c r="J104" s="24"/>
      <c r="K104" s="24"/>
      <c r="L104" s="24"/>
    </row>
    <row r="105" spans="2:14" s="1" customFormat="1" ht="28.95" customHeight="1" x14ac:dyDescent="0.2">
      <c r="C105" s="22"/>
      <c r="D105" s="22"/>
      <c r="E105" s="22"/>
      <c r="F105" s="22"/>
      <c r="G105" s="22"/>
      <c r="H105" s="22"/>
      <c r="I105" s="22"/>
      <c r="J105" s="22"/>
      <c r="K105" s="22"/>
      <c r="L105" s="22"/>
    </row>
    <row r="106" spans="2:14" s="1" customFormat="1" ht="28.95" customHeight="1" x14ac:dyDescent="0.2">
      <c r="C106" s="22"/>
      <c r="D106" s="22"/>
      <c r="E106" s="22"/>
      <c r="F106" s="22"/>
      <c r="G106" s="22"/>
      <c r="H106" s="22"/>
      <c r="I106" s="22"/>
      <c r="J106" s="22"/>
      <c r="K106" s="22"/>
      <c r="L106" s="22"/>
    </row>
    <row r="107" spans="2:14" s="1" customFormat="1" ht="28.95" customHeight="1" x14ac:dyDescent="0.2">
      <c r="C107" s="22"/>
      <c r="D107" s="22"/>
      <c r="E107" s="22"/>
      <c r="F107" s="22"/>
      <c r="G107" s="22"/>
      <c r="H107" s="22"/>
      <c r="I107" s="22"/>
      <c r="J107" s="22"/>
      <c r="K107" s="22"/>
      <c r="L107" s="22"/>
    </row>
    <row r="108" spans="2:14" s="1" customFormat="1" ht="28.95" customHeight="1" x14ac:dyDescent="0.2">
      <c r="C108" s="22"/>
      <c r="D108" s="22"/>
      <c r="E108" s="22"/>
      <c r="F108" s="22"/>
      <c r="G108" s="22"/>
      <c r="H108" s="22"/>
      <c r="I108" s="22"/>
      <c r="J108" s="22"/>
      <c r="K108" s="22"/>
      <c r="L108" s="22"/>
    </row>
    <row r="109" spans="2:14" s="1" customFormat="1" ht="2.7" customHeight="1" x14ac:dyDescent="0.2"/>
    <row r="110" spans="2:14" s="1" customFormat="1" ht="203.1" customHeight="1" x14ac:dyDescent="0.2">
      <c r="B110" s="15" t="s">
        <v>157</v>
      </c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</row>
    <row r="111" spans="2:14" s="1" customFormat="1" ht="2.7" customHeight="1" x14ac:dyDescent="0.2"/>
    <row r="112" spans="2:14" s="1" customFormat="1" ht="36.9" customHeight="1" x14ac:dyDescent="0.2">
      <c r="B112" s="17" t="s">
        <v>158</v>
      </c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</row>
    <row r="113" spans="2:14" s="1" customFormat="1" ht="2.7" customHeight="1" x14ac:dyDescent="0.2"/>
    <row r="114" spans="2:14" s="1" customFormat="1" ht="37.950000000000003" customHeight="1" x14ac:dyDescent="0.2">
      <c r="C114" s="37" t="s">
        <v>150</v>
      </c>
      <c r="D114" s="37"/>
      <c r="E114" s="37"/>
      <c r="F114" s="25" t="s">
        <v>151</v>
      </c>
      <c r="G114" s="25"/>
      <c r="H114" s="25"/>
      <c r="I114" s="25"/>
      <c r="J114" s="25"/>
      <c r="K114" s="25"/>
      <c r="L114" s="25"/>
    </row>
    <row r="115" spans="2:14" s="1" customFormat="1" ht="28.95" customHeight="1" x14ac:dyDescent="0.2">
      <c r="C115" s="22"/>
      <c r="D115" s="22"/>
      <c r="E115" s="22"/>
      <c r="F115" s="22"/>
      <c r="G115" s="22"/>
      <c r="H115" s="22"/>
      <c r="I115" s="22"/>
      <c r="J115" s="22"/>
      <c r="K115" s="22"/>
      <c r="L115" s="22"/>
    </row>
    <row r="116" spans="2:14" s="1" customFormat="1" ht="28.95" customHeight="1" x14ac:dyDescent="0.2">
      <c r="C116" s="22"/>
      <c r="D116" s="22"/>
      <c r="E116" s="22"/>
      <c r="F116" s="22"/>
      <c r="G116" s="22"/>
      <c r="H116" s="22"/>
      <c r="I116" s="22"/>
      <c r="J116" s="22"/>
      <c r="K116" s="22"/>
      <c r="L116" s="22"/>
    </row>
    <row r="117" spans="2:14" s="1" customFormat="1" ht="28.95" customHeight="1" x14ac:dyDescent="0.2">
      <c r="C117" s="22"/>
      <c r="D117" s="22"/>
      <c r="E117" s="22"/>
      <c r="F117" s="22"/>
      <c r="G117" s="22"/>
      <c r="H117" s="22"/>
      <c r="I117" s="22"/>
      <c r="J117" s="22"/>
      <c r="K117" s="22"/>
      <c r="L117" s="22"/>
    </row>
    <row r="118" spans="2:14" s="1" customFormat="1" ht="28.95" customHeight="1" x14ac:dyDescent="0.2">
      <c r="C118" s="22"/>
      <c r="D118" s="22"/>
      <c r="E118" s="22"/>
      <c r="F118" s="22"/>
      <c r="G118" s="22"/>
      <c r="H118" s="22"/>
      <c r="I118" s="22"/>
      <c r="J118" s="22"/>
      <c r="K118" s="22"/>
      <c r="L118" s="22"/>
    </row>
    <row r="119" spans="2:14" s="1" customFormat="1" ht="2.7" customHeight="1" x14ac:dyDescent="0.2"/>
    <row r="120" spans="2:14" s="1" customFormat="1" ht="159.9" customHeight="1" x14ac:dyDescent="0.2">
      <c r="B120" s="15" t="s">
        <v>159</v>
      </c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</row>
    <row r="121" spans="2:14" s="1" customFormat="1" ht="2.7" customHeight="1" x14ac:dyDescent="0.2"/>
    <row r="122" spans="2:14" s="1" customFormat="1" ht="54.9" customHeight="1" x14ac:dyDescent="0.2">
      <c r="B122" s="15" t="s">
        <v>160</v>
      </c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</row>
    <row r="123" spans="2:14" s="1" customFormat="1" ht="2.7" customHeight="1" x14ac:dyDescent="0.2"/>
    <row r="124" spans="2:14" s="1" customFormat="1" ht="60" customHeight="1" x14ac:dyDescent="0.2">
      <c r="B124" s="16" t="s">
        <v>161</v>
      </c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2:14" s="1" customFormat="1" ht="2.7" customHeight="1" x14ac:dyDescent="0.2"/>
    <row r="126" spans="2:14" s="1" customFormat="1" ht="48" customHeight="1" x14ac:dyDescent="0.2">
      <c r="B126" s="16" t="s">
        <v>162</v>
      </c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2:14" s="1" customFormat="1" ht="2.7" customHeight="1" x14ac:dyDescent="0.2"/>
    <row r="128" spans="2:14" s="1" customFormat="1" ht="125.1" customHeight="1" x14ac:dyDescent="0.2">
      <c r="B128" s="15" t="s">
        <v>163</v>
      </c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</row>
    <row r="129" spans="2:14" s="1" customFormat="1" ht="2.7" customHeight="1" x14ac:dyDescent="0.2"/>
    <row r="130" spans="2:14" s="1" customFormat="1" ht="84.9" customHeight="1" x14ac:dyDescent="0.2">
      <c r="B130" s="15" t="s">
        <v>164</v>
      </c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</row>
    <row r="131" spans="2:14" s="1" customFormat="1" ht="86.85" customHeight="1" x14ac:dyDescent="0.2"/>
    <row r="132" spans="2:14" s="1" customFormat="1" ht="17.7" customHeight="1" x14ac:dyDescent="0.2">
      <c r="J132" s="38" t="s">
        <v>147</v>
      </c>
      <c r="K132" s="38"/>
      <c r="L132" s="38"/>
    </row>
    <row r="133" spans="2:14" s="1" customFormat="1" ht="145.19999999999999" customHeight="1" x14ac:dyDescent="0.2"/>
    <row r="134" spans="2:14" s="1" customFormat="1" ht="81.599999999999994" customHeight="1" x14ac:dyDescent="0.2">
      <c r="B134" s="32" t="s">
        <v>165</v>
      </c>
      <c r="C134" s="32"/>
      <c r="D134" s="32"/>
      <c r="E134" s="32"/>
      <c r="F134" s="32"/>
      <c r="G134" s="32"/>
      <c r="H134" s="32"/>
      <c r="I134" s="32"/>
      <c r="J134" s="32"/>
      <c r="K134" s="32"/>
    </row>
  </sheetData>
  <mergeCells count="108">
    <mergeCell ref="L91:M91"/>
    <mergeCell ref="L92:M92"/>
    <mergeCell ref="L93:M93"/>
    <mergeCell ref="L79:M79"/>
    <mergeCell ref="L80:M80"/>
    <mergeCell ref="L81:M81"/>
    <mergeCell ref="L82:M82"/>
    <mergeCell ref="L83:M83"/>
    <mergeCell ref="L84:M84"/>
    <mergeCell ref="L85:M85"/>
    <mergeCell ref="L86:M86"/>
    <mergeCell ref="L87:M87"/>
    <mergeCell ref="J132:L132"/>
    <mergeCell ref="J2:P2"/>
    <mergeCell ref="L31:M31"/>
    <mergeCell ref="L32:M32"/>
    <mergeCell ref="L36:M36"/>
    <mergeCell ref="L37:M37"/>
    <mergeCell ref="L41:M41"/>
    <mergeCell ref="L42:M42"/>
    <mergeCell ref="L46:M46"/>
    <mergeCell ref="L47:M47"/>
    <mergeCell ref="L51:M51"/>
    <mergeCell ref="L52:M52"/>
    <mergeCell ref="L54:M54"/>
    <mergeCell ref="L55:M55"/>
    <mergeCell ref="L56:M56"/>
    <mergeCell ref="L57:M57"/>
    <mergeCell ref="L58:M58"/>
    <mergeCell ref="L59:M59"/>
    <mergeCell ref="L60:M60"/>
    <mergeCell ref="L61:M61"/>
    <mergeCell ref="L62:M62"/>
    <mergeCell ref="L63:M63"/>
    <mergeCell ref="L64:M64"/>
    <mergeCell ref="L65:M65"/>
    <mergeCell ref="B128:N128"/>
    <mergeCell ref="B130:N130"/>
    <mergeCell ref="B134:K134"/>
    <mergeCell ref="B24:M24"/>
    <mergeCell ref="B26:M26"/>
    <mergeCell ref="B29:L29"/>
    <mergeCell ref="B34:L34"/>
    <mergeCell ref="B39:L39"/>
    <mergeCell ref="B4:E4"/>
    <mergeCell ref="B44:L44"/>
    <mergeCell ref="B49:L49"/>
    <mergeCell ref="B6:E6"/>
    <mergeCell ref="B8:E8"/>
    <mergeCell ref="B95:E95"/>
    <mergeCell ref="B96:E96"/>
    <mergeCell ref="B98:N98"/>
    <mergeCell ref="C104:E104"/>
    <mergeCell ref="C105:E105"/>
    <mergeCell ref="C106:E106"/>
    <mergeCell ref="C107:E107"/>
    <mergeCell ref="C108:E108"/>
    <mergeCell ref="C114:E114"/>
    <mergeCell ref="C115:E115"/>
    <mergeCell ref="C116:E116"/>
    <mergeCell ref="B122:N122"/>
    <mergeCell ref="B124:N124"/>
    <mergeCell ref="B126:N126"/>
    <mergeCell ref="C117:E117"/>
    <mergeCell ref="C118:E118"/>
    <mergeCell ref="C16:E16"/>
    <mergeCell ref="C18:E18"/>
    <mergeCell ref="C20:E20"/>
    <mergeCell ref="C22:E22"/>
    <mergeCell ref="F104:L104"/>
    <mergeCell ref="F105:L105"/>
    <mergeCell ref="F106:L106"/>
    <mergeCell ref="F107:L107"/>
    <mergeCell ref="F108:L108"/>
    <mergeCell ref="F114:L114"/>
    <mergeCell ref="F115:L115"/>
    <mergeCell ref="F116:L116"/>
    <mergeCell ref="F117:L117"/>
    <mergeCell ref="F118:L118"/>
    <mergeCell ref="F95:M95"/>
    <mergeCell ref="F96:M96"/>
    <mergeCell ref="L66:M66"/>
    <mergeCell ref="L67:M67"/>
    <mergeCell ref="L68:M68"/>
    <mergeCell ref="B3:E3"/>
    <mergeCell ref="B5:E5"/>
    <mergeCell ref="B7:E7"/>
    <mergeCell ref="B10:E11"/>
    <mergeCell ref="B100:N100"/>
    <mergeCell ref="B102:N102"/>
    <mergeCell ref="B110:N110"/>
    <mergeCell ref="B112:N112"/>
    <mergeCell ref="B120:N120"/>
    <mergeCell ref="F14:I14"/>
    <mergeCell ref="H11:O12"/>
    <mergeCell ref="L69:M69"/>
    <mergeCell ref="L70:M70"/>
    <mergeCell ref="L71:M71"/>
    <mergeCell ref="L72:M72"/>
    <mergeCell ref="L73:M73"/>
    <mergeCell ref="L74:M74"/>
    <mergeCell ref="L75:M75"/>
    <mergeCell ref="L76:M76"/>
    <mergeCell ref="L77:M77"/>
    <mergeCell ref="L78:M78"/>
    <mergeCell ref="L88:M88"/>
    <mergeCell ref="L89:M89"/>
    <mergeCell ref="L90:M90"/>
  </mergeCells>
  <pageMargins left="0.7" right="0.7" top="0.75" bottom="0.75" header="0.3" footer="0.3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Agnieszka Jamrozik</cp:lastModifiedBy>
  <cp:lastPrinted>2025-11-03T09:50:53Z</cp:lastPrinted>
  <dcterms:created xsi:type="dcterms:W3CDTF">2025-10-30T09:11:14Z</dcterms:created>
  <dcterms:modified xsi:type="dcterms:W3CDTF">2025-12-08T10:48:08Z</dcterms:modified>
</cp:coreProperties>
</file>