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Osobne_data\Guľové uzávery\Nákup GU pre 2026\Súžažné podklady\"/>
    </mc:Choice>
  </mc:AlternateContent>
  <xr:revisionPtr revIDLastSave="0" documentId="13_ncr:1_{6F58616E-8347-4FD4-8039-EEF1466975F5}" xr6:coauthVersionLast="47" xr6:coauthVersionMax="47" xr10:uidLastSave="{00000000-0000-0000-0000-000000000000}"/>
  <bookViews>
    <workbookView xWindow="-120" yWindow="-120" windowWidth="29040" windowHeight="1599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17" i="1" l="1"/>
  <c r="AI16" i="1"/>
  <c r="AI6" i="1"/>
  <c r="AI7" i="1" s="1"/>
  <c r="AI13" i="1"/>
  <c r="AI12" i="1"/>
  <c r="AI11" i="1"/>
  <c r="AI10" i="1"/>
  <c r="AI9" i="1"/>
  <c r="AI14" i="1" l="1"/>
  <c r="AI18" i="1"/>
</calcChain>
</file>

<file path=xl/sharedStrings.xml><?xml version="1.0" encoding="utf-8"?>
<sst xmlns="http://schemas.openxmlformats.org/spreadsheetml/2006/main" count="219" uniqueCount="126">
  <si>
    <t>DN</t>
  </si>
  <si>
    <t>Min</t>
  </si>
  <si>
    <t>Max</t>
  </si>
  <si>
    <t>HIGH PILOT</t>
  </si>
  <si>
    <t>LOW PILOT</t>
  </si>
  <si>
    <t>nadzemný
overground</t>
  </si>
  <si>
    <t>PN 80</t>
  </si>
  <si>
    <t>privarovacie
welded</t>
  </si>
  <si>
    <t>A/Y</t>
  </si>
  <si>
    <t>N</t>
  </si>
  <si>
    <t>2</t>
  </si>
  <si>
    <t>3</t>
  </si>
  <si>
    <t>podzemné underground</t>
  </si>
  <si>
    <t>6.5</t>
  </si>
  <si>
    <t>X52</t>
  </si>
  <si>
    <t>NUZ/25060</t>
  </si>
  <si>
    <t>6.1.</t>
  </si>
  <si>
    <t>NUZ/25058</t>
  </si>
  <si>
    <t>Poznámky / Notes:</t>
  </si>
  <si>
    <t>6.24</t>
  </si>
  <si>
    <t>NUZ/25059</t>
  </si>
  <si>
    <t>RU02 Vysoká pri Morave, Slovakia
GPS: 48.335808, 16.902283</t>
  </si>
  <si>
    <t>RU01 Plavecký Peter, Slovakia
GPS: 48.540117, 17.321167</t>
  </si>
  <si>
    <t>TU51 Kuchyňa, Slovakia
GPS: 48.392434, 17.130811</t>
  </si>
  <si>
    <t>Miesto dodania
Place of Delivery</t>
  </si>
  <si>
    <t>Izolačná spojka
Insulating Joint
(8)</t>
  </si>
  <si>
    <t>Požadovaný
termín dodania 
Requested Delivery Date</t>
  </si>
  <si>
    <t>RAL 9005
(6)</t>
  </si>
  <si>
    <t>RAL7031
(6)</t>
  </si>
  <si>
    <t>Protegol čierny
Protegol black
(5)</t>
  </si>
  <si>
    <t>Áno/Yes (A/Y)
Nie/No (N)</t>
  </si>
  <si>
    <t>X52
(13030.0)</t>
  </si>
  <si>
    <t>Elektrohydraulický
Electric-Hydraulic
(9)</t>
  </si>
  <si>
    <t>Teplota okolia
Ambient Temperature</t>
  </si>
  <si>
    <t>(°C)</t>
  </si>
  <si>
    <t xml:space="preserve"> (Mpa)</t>
  </si>
  <si>
    <t>(mm)</t>
  </si>
  <si>
    <t>(ks)
(pcs)</t>
  </si>
  <si>
    <t>Množstvo
Quantity</t>
  </si>
  <si>
    <t>(týždne)
(weeks)</t>
  </si>
  <si>
    <t>(EUR/ks)
(EUR/pc)</t>
  </si>
  <si>
    <t>(EUR)</t>
  </si>
  <si>
    <t>Cena za položku bez DPH
Price per Item without VAT</t>
  </si>
  <si>
    <t>Jednotková cena bez DPH
Unit Price without VAT</t>
  </si>
  <si>
    <t>Lehota dodania
Delivery Period</t>
  </si>
  <si>
    <t>Motorické napätie
Actuator Voltage</t>
  </si>
  <si>
    <t>(s)</t>
  </si>
  <si>
    <t>Náter pohonu
Actuator Painting</t>
  </si>
  <si>
    <t>Pripojovacie konce
Ends</t>
  </si>
  <si>
    <t>Prostredie 
Zone</t>
  </si>
  <si>
    <t>Parametre pripojovacieho potrubia
Connecting Pipeline Parameters</t>
  </si>
  <si>
    <t>Číslo Projektu EUS
EUS`s Project No.</t>
  </si>
  <si>
    <t>Interné označenie EUS
EUS`s Internal TAG</t>
  </si>
  <si>
    <t>(Mpa)</t>
  </si>
  <si>
    <t>Materiál potrubia
Pipe Material</t>
  </si>
  <si>
    <t>Typ
Type</t>
  </si>
  <si>
    <t>Vonkajší priemer
Outer Diameter</t>
  </si>
  <si>
    <t>Hrúbka
steny
Wall Thickness</t>
  </si>
  <si>
    <t>Ochrana 
proti 
korózii
Corrosion Protection</t>
  </si>
  <si>
    <t>Diaľkové ovládanie
Remote Control</t>
  </si>
  <si>
    <t>Miestne ovládanie
Local Control</t>
  </si>
  <si>
    <t>Diaľkové snímanie polohy
Remote Positioning</t>
  </si>
  <si>
    <t>Nadzemné
alebo
podzemné
vyhotovenie
Overground or Undergorund</t>
  </si>
  <si>
    <t>Položka č.
Item No.</t>
  </si>
  <si>
    <t>Výpočtový 
tlak 
Design Pressure
(1)</t>
  </si>
  <si>
    <t>Prevádzkový 
tlak
Operating Pressure</t>
  </si>
  <si>
    <t>(1) Všetky výpočty majú byť kalkulované pre PN 80 - Výpočtový tlak / All the calculations should be calculated for PN 80 - Desing pressure;</t>
  </si>
  <si>
    <t>Predlžovací nadstavec
Extension piece
(2)</t>
  </si>
  <si>
    <t>(2) Dĺžka predlžovacieho nadstavca sa rozumie od osi potrubia po prírubu pohonu / The length of the extension piece is understood from the pipeline axis up to the actuator flange</t>
  </si>
  <si>
    <t>(V AC)</t>
  </si>
  <si>
    <t>1700
(3)</t>
  </si>
  <si>
    <t>2400
(3)</t>
  </si>
  <si>
    <t>(3) Uvedená dĺžka predlžovacieho nástavca je maximálna a môže byť upravená s ohľadom na typ ponúkaného pohonu / The specified length of extension piece is maximal and it may be adapted upon the offerred actuator type;</t>
  </si>
  <si>
    <t>(4) Skrinka / box: II 2G EEx edm IIB T4 zariadenie schválené podľa ATEX 94/8/ES (2014/34/EU od 20.04.2016) do výbušných prostredí II2G Ex de IIC T3 / Box: II 2G EEx edm IIB T4 device approved according to ATEX 94/8/ES (2014/34/EU of 20 April 2016) for explosive zones II2G Ex de IIC T3;</t>
  </si>
  <si>
    <t>Pohon
Actuator (4)</t>
  </si>
  <si>
    <t>Elektrický s DO
Electric with RC
(7)</t>
  </si>
  <si>
    <t>(6) Ochrana proti korózii podľa STN EN ISO 9005 a podľa TDP, odtieň vrchného náteru RAL 9005, 9001, 1003  / Corrosion protection according to STN EN ISO 12944 and according to TDC, RAL 9005, 9001, 1003, 7031;</t>
  </si>
  <si>
    <t>(5) GU sa poždujú povrchovo chránené proti korózii ochranným polyuretánovým  povlakom podľa normy STN EN 10290 / Ball valves are required protected on surface against corrosion by anti-corrosive polyurethane coating in accordance with standard STN EN 10290;</t>
  </si>
  <si>
    <t>(8) Izolačná spojka sa rozumie medzi guľovým ventilom a pohonom / The insulating joint is understood between the ball valve and the actuator;</t>
  </si>
  <si>
    <t>(7) DO /RC = Diaľkové ovládanie / Remote Control;</t>
  </si>
  <si>
    <t>(10) Line Break - nastavitelná rýchlosť zníženia tlaku 1÷10 bar/minútu. /  Line Break - adjustable pressure drop rate 1÷10 bar/minute;</t>
  </si>
  <si>
    <t>(9) Elektro-hydraulické pohony sa požadujú dvojčinné; požaduje sa, aby pohon bol v prípade straty elektrického napájania schopný vykonať minimálne 3 operácie GU OTVORIŤ alebo ZATVORIŤ / Electric-hydraulic actuators are required double-acting; it is required that the actuator is capable for 3 (three) BV OPEN or CLOSE operations as minimum for emergency in the event of loss of electric power;</t>
  </si>
  <si>
    <t>1</t>
  </si>
  <si>
    <t>NUZ/26010</t>
  </si>
  <si>
    <t>NUZ/26062</t>
  </si>
  <si>
    <t>KB00</t>
  </si>
  <si>
    <t>NT1/26042</t>
  </si>
  <si>
    <t>KC02</t>
  </si>
  <si>
    <t>NT1/26043</t>
  </si>
  <si>
    <t>KA02</t>
  </si>
  <si>
    <t>NT1/26044</t>
  </si>
  <si>
    <t>6.2</t>
  </si>
  <si>
    <t>6.6</t>
  </si>
  <si>
    <t>St.52-3
(DIN S355JR)</t>
  </si>
  <si>
    <t>(6) RAL 9005</t>
  </si>
  <si>
    <t>(6) RAL 9006</t>
  </si>
  <si>
    <t>(6) RAL 1003</t>
  </si>
  <si>
    <t>X60</t>
  </si>
  <si>
    <t>Pohon pôvodný / origin actuator PCI priruba / Adapter Flange F30 acc to ISO 5211</t>
  </si>
  <si>
    <t>Pohon pôvodný / origin actuator PCI priruba / Adapter Flange acc to Cameron BX-1221 / attachment</t>
  </si>
  <si>
    <t>ESD</t>
  </si>
  <si>
    <t>Wet contact 24 V DC 
open / close</t>
  </si>
  <si>
    <t>TU28 Plášťovce</t>
  </si>
  <si>
    <t>TU38 Dolné Zelenice</t>
  </si>
  <si>
    <t>4</t>
  </si>
  <si>
    <t>5</t>
  </si>
  <si>
    <t>6</t>
  </si>
  <si>
    <t>7</t>
  </si>
  <si>
    <t>8</t>
  </si>
  <si>
    <t>2300
(3)</t>
  </si>
  <si>
    <t>1850
(3)</t>
  </si>
  <si>
    <t>2200
(3)</t>
  </si>
  <si>
    <t>RAL 9006
(6)</t>
  </si>
  <si>
    <t>Časť 1 / Part 1</t>
  </si>
  <si>
    <t>Časť 2 / Part 2</t>
  </si>
  <si>
    <t>Časť 3 / Part 3</t>
  </si>
  <si>
    <t>Max. Čas prestavenia
Max. Re-setting Time</t>
  </si>
  <si>
    <t>Časť 1 spolu / Total Part 1:</t>
  </si>
  <si>
    <t>Časť 2 spolu / Total Part 2:</t>
  </si>
  <si>
    <t>Časť 3 spolu / Total Part 3:</t>
  </si>
  <si>
    <t>KS01 Veľké Kapušany
GPS: 48.531867, 22.068014</t>
  </si>
  <si>
    <t>3x 400 (11)</t>
  </si>
  <si>
    <t>(11)Ovládacie napätie pre riadiacu jednotku (24V DC) transformovať s motorického napätia, v prípade straty motorického napätia musí mať riadiaca jednotka vlastný náhradný zdroj (24 V DC) / Control voltage for the control unit (24V DC) is required to be transformed from the actuator voltage, in the event of loss of actuator voltage it is required that the control unit is equipped with appropriate stand-by power supply 24V DC;</t>
  </si>
  <si>
    <t>Zákaznícky ovládací signál
Customer Remote Control Signal</t>
  </si>
  <si>
    <t>Poruchová ochrana
Line Break
(LBC)
(10)</t>
  </si>
  <si>
    <t>Návrh na plnenie kritérií - Špecifikácia
Proposal for Criteria Fulfilment -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</si>
</sst>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amily val="2"/>
      <charset val="238"/>
    </font>
    <font>
      <b/>
      <sz val="11"/>
      <color theme="1"/>
      <name val="Arial"/>
      <family val="2"/>
      <charset val="238"/>
    </font>
    <font>
      <b/>
      <sz val="11"/>
      <name val="Arial"/>
      <family val="2"/>
      <charset val="238"/>
    </font>
    <font>
      <sz val="11"/>
      <name val="Calibri"/>
      <family val="2"/>
      <charset val="238"/>
      <scheme val="minor"/>
    </font>
    <font>
      <sz val="10"/>
      <name val="Arial"/>
      <family val="2"/>
      <charset val="238"/>
    </font>
    <font>
      <sz val="11"/>
      <name val="Arial"/>
      <family val="2"/>
      <charset val="238"/>
    </font>
    <font>
      <sz val="10"/>
      <color theme="1"/>
      <name val="Arial"/>
      <family val="2"/>
      <charset val="238"/>
    </font>
    <font>
      <b/>
      <u/>
      <sz val="10"/>
      <color theme="1"/>
      <name val="Arial"/>
      <family val="2"/>
      <charset val="238"/>
    </font>
    <font>
      <b/>
      <sz val="10"/>
      <name val="Arial"/>
      <family val="2"/>
      <charset val="238"/>
    </font>
    <font>
      <sz val="10"/>
      <color rgb="FFFF0000"/>
      <name val="Arial"/>
      <family val="2"/>
      <charset val="238"/>
    </font>
    <font>
      <b/>
      <sz val="14"/>
      <color theme="1"/>
      <name val="Aria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1" fontId="5" fillId="4" borderId="1" xfId="0" applyNumberFormat="1" applyFont="1" applyFill="1" applyBorder="1" applyAlignment="1" applyProtection="1">
      <alignment horizontal="center" vertical="center" wrapText="1"/>
      <protection locked="0"/>
    </xf>
    <xf numFmtId="0" fontId="0" fillId="0" borderId="0" xfId="0" applyProtection="1"/>
    <xf numFmtId="49"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xf>
    <xf numFmtId="49" fontId="5" fillId="3" borderId="1" xfId="0" applyNumberFormat="1" applyFont="1" applyFill="1" applyBorder="1" applyAlignment="1" applyProtection="1">
      <alignment horizontal="center" vertical="center"/>
    </xf>
    <xf numFmtId="0" fontId="0" fillId="3" borderId="1" xfId="0" applyFont="1" applyFill="1" applyBorder="1" applyAlignment="1" applyProtection="1">
      <alignment horizontal="center" vertical="center" wrapText="1"/>
    </xf>
    <xf numFmtId="1" fontId="0" fillId="3" borderId="1" xfId="0" applyNumberFormat="1" applyFont="1" applyFill="1" applyBorder="1" applyAlignment="1" applyProtection="1">
      <alignment horizontal="center" vertical="center" wrapText="1"/>
    </xf>
    <xf numFmtId="14" fontId="0" fillId="3" borderId="1" xfId="0" applyNumberFormat="1" applyFont="1" applyFill="1" applyBorder="1" applyAlignment="1" applyProtection="1">
      <alignment horizontal="center" vertical="center" wrapText="1"/>
    </xf>
    <xf numFmtId="3" fontId="4" fillId="3" borderId="1" xfId="0" applyNumberFormat="1" applyFont="1" applyFill="1" applyBorder="1" applyAlignment="1" applyProtection="1">
      <alignment horizontal="center" vertical="center" wrapText="1"/>
    </xf>
    <xf numFmtId="0" fontId="0" fillId="0" borderId="0" xfId="0" applyFont="1" applyProtection="1"/>
    <xf numFmtId="0" fontId="6" fillId="0" borderId="0" xfId="0" applyFont="1" applyProtection="1"/>
    <xf numFmtId="0" fontId="7" fillId="0" borderId="0" xfId="0" applyFont="1" applyAlignment="1" applyProtection="1">
      <alignment horizontal="left" vertical="center"/>
    </xf>
    <xf numFmtId="0" fontId="6" fillId="0" borderId="0" xfId="0" applyFont="1" applyAlignment="1" applyProtection="1">
      <alignment horizontal="left" vertical="center"/>
    </xf>
    <xf numFmtId="0" fontId="6" fillId="0" borderId="0" xfId="0" applyFont="1" applyAlignment="1" applyProtection="1"/>
    <xf numFmtId="0" fontId="6"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vertical="center" wrapText="1"/>
    </xf>
    <xf numFmtId="4" fontId="8" fillId="5" borderId="1" xfId="0" applyNumberFormat="1" applyFont="1" applyFill="1" applyBorder="1" applyAlignment="1" applyProtection="1">
      <alignment horizontal="right" vertical="center"/>
      <protection locked="0"/>
    </xf>
    <xf numFmtId="49" fontId="5" fillId="3" borderId="1"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shrinkToFit="1"/>
    </xf>
    <xf numFmtId="0" fontId="2" fillId="2" borderId="5" xfId="0"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6" xfId="0" applyNumberFormat="1"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49" fontId="4" fillId="3" borderId="6" xfId="0" applyNumberFormat="1" applyFont="1" applyFill="1" applyBorder="1" applyAlignment="1" applyProtection="1">
      <alignment horizontal="center" vertical="center" wrapText="1"/>
    </xf>
    <xf numFmtId="3" fontId="4" fillId="3" borderId="6" xfId="0" applyNumberFormat="1" applyFont="1" applyFill="1" applyBorder="1" applyAlignment="1" applyProtection="1">
      <alignment horizontal="center" vertical="center" wrapText="1"/>
    </xf>
    <xf numFmtId="1" fontId="0" fillId="3" borderId="6" xfId="0" applyNumberFormat="1" applyFont="1" applyFill="1" applyBorder="1" applyAlignment="1" applyProtection="1">
      <alignment horizontal="center" vertical="center" wrapText="1"/>
    </xf>
    <xf numFmtId="14" fontId="0" fillId="3" borderId="6" xfId="0" applyNumberFormat="1" applyFont="1" applyFill="1" applyBorder="1" applyAlignment="1" applyProtection="1">
      <alignment horizontal="center" vertical="center" wrapText="1"/>
    </xf>
    <xf numFmtId="1" fontId="5" fillId="4" borderId="6" xfId="0" applyNumberFormat="1" applyFont="1" applyFill="1" applyBorder="1" applyAlignment="1" applyProtection="1">
      <alignment horizontal="center" vertical="center" wrapText="1"/>
      <protection locked="0"/>
    </xf>
    <xf numFmtId="4" fontId="8" fillId="5" borderId="6" xfId="0" applyNumberFormat="1" applyFont="1" applyFill="1" applyBorder="1" applyAlignment="1" applyProtection="1">
      <alignment horizontal="right" vertical="center"/>
      <protection locked="0"/>
    </xf>
    <xf numFmtId="4" fontId="4" fillId="3" borderId="6" xfId="0" applyNumberFormat="1" applyFont="1" applyFill="1" applyBorder="1" applyAlignment="1" applyProtection="1">
      <alignment horizontal="right" vertical="center"/>
    </xf>
    <xf numFmtId="4" fontId="4" fillId="3" borderId="1" xfId="0" applyNumberFormat="1" applyFont="1" applyFill="1" applyBorder="1" applyAlignment="1" applyProtection="1">
      <alignment horizontal="right" vertical="center"/>
    </xf>
    <xf numFmtId="49" fontId="4" fillId="3" borderId="7" xfId="0" applyNumberFormat="1" applyFont="1" applyFill="1" applyBorder="1" applyAlignment="1" applyProtection="1">
      <alignment horizontal="center" vertical="center"/>
    </xf>
    <xf numFmtId="49" fontId="4" fillId="3" borderId="8" xfId="0" applyNumberFormat="1" applyFont="1" applyFill="1" applyBorder="1" applyAlignment="1" applyProtection="1">
      <alignment horizontal="center" vertical="center"/>
    </xf>
    <xf numFmtId="0" fontId="4" fillId="3" borderId="8" xfId="0" applyNumberFormat="1" applyFont="1" applyFill="1" applyBorder="1" applyAlignment="1" applyProtection="1">
      <alignment horizontal="center" vertical="center"/>
    </xf>
    <xf numFmtId="0" fontId="4" fillId="3" borderId="8" xfId="0" applyFont="1" applyFill="1" applyBorder="1" applyAlignment="1" applyProtection="1">
      <alignment horizontal="center" vertical="center" wrapText="1"/>
    </xf>
    <xf numFmtId="49" fontId="4" fillId="3" borderId="8" xfId="0" applyNumberFormat="1" applyFont="1" applyFill="1" applyBorder="1" applyAlignment="1" applyProtection="1">
      <alignment horizontal="center" vertical="center" wrapText="1"/>
    </xf>
    <xf numFmtId="3" fontId="4" fillId="3" borderId="8" xfId="0" applyNumberFormat="1"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1" fontId="0" fillId="3" borderId="8" xfId="0" applyNumberFormat="1" applyFont="1" applyFill="1" applyBorder="1" applyAlignment="1" applyProtection="1">
      <alignment horizontal="center" vertical="center" wrapText="1"/>
    </xf>
    <xf numFmtId="14" fontId="0" fillId="3" borderId="8" xfId="0" applyNumberFormat="1" applyFont="1" applyFill="1" applyBorder="1" applyAlignment="1" applyProtection="1">
      <alignment horizontal="center" vertical="center" wrapText="1"/>
    </xf>
    <xf numFmtId="4" fontId="8" fillId="3" borderId="9" xfId="0" applyNumberFormat="1" applyFont="1" applyFill="1" applyBorder="1" applyAlignment="1" applyProtection="1">
      <alignment horizontal="right" vertical="center"/>
    </xf>
    <xf numFmtId="0" fontId="9" fillId="0" borderId="0" xfId="0" applyFont="1" applyAlignment="1" applyProtection="1">
      <alignment vertical="center"/>
    </xf>
    <xf numFmtId="0" fontId="10" fillId="0" borderId="0" xfId="0" applyFont="1" applyAlignment="1" applyProtection="1">
      <alignment vertical="top"/>
    </xf>
    <xf numFmtId="0" fontId="4" fillId="3" borderId="3"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2"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4" fillId="3" borderId="2"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0" fillId="0" borderId="8" xfId="0" applyFont="1" applyBorder="1" applyAlignment="1" applyProtection="1">
      <alignment horizontal="center" vertical="top" wrapText="1"/>
    </xf>
    <xf numFmtId="0" fontId="10" fillId="0" borderId="8" xfId="0" applyFont="1" applyBorder="1" applyAlignment="1" applyProtection="1">
      <alignment horizontal="center" vertical="top"/>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shrinkToFit="1"/>
    </xf>
    <xf numFmtId="1" fontId="2" fillId="3" borderId="8" xfId="0" applyNumberFormat="1" applyFont="1" applyFill="1" applyBorder="1" applyAlignment="1" applyProtection="1">
      <alignment horizontal="right" vertical="center"/>
    </xf>
    <xf numFmtId="4" fontId="8" fillId="3" borderId="8" xfId="0" applyNumberFormat="1" applyFont="1" applyFill="1" applyBorder="1" applyAlignment="1" applyProtection="1">
      <alignment horizontal="right" vertical="center"/>
    </xf>
  </cellXfs>
  <cellStyles count="1">
    <cellStyle name="Normálna" xfId="0" builtinId="0"/>
  </cellStyles>
  <dxfs count="20">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31"/>
  <sheetViews>
    <sheetView tabSelected="1" zoomScale="70" zoomScaleNormal="70" workbookViewId="0">
      <pane xSplit="4" ySplit="3" topLeftCell="E4" activePane="bottomRight" state="frozen"/>
      <selection pane="topRight" activeCell="E1" sqref="E1"/>
      <selection pane="bottomLeft" activeCell="A3" sqref="A3"/>
      <selection pane="bottomRight" activeCell="E4" sqref="E4"/>
    </sheetView>
  </sheetViews>
  <sheetFormatPr defaultRowHeight="14.25" x14ac:dyDescent="0.2"/>
  <cols>
    <col min="1" max="1" width="8.625" style="2" customWidth="1"/>
    <col min="2" max="3" width="10.625" style="2" customWidth="1"/>
    <col min="4" max="4" width="11.625" style="2" customWidth="1"/>
    <col min="5" max="5" width="14.625" style="2" customWidth="1"/>
    <col min="6" max="7" width="12.625" style="2" customWidth="1"/>
    <col min="8" max="9" width="6.625" style="2" customWidth="1"/>
    <col min="10" max="10" width="10.625" style="2" customWidth="1"/>
    <col min="11" max="12" width="12.625" style="2" customWidth="1"/>
    <col min="13" max="14" width="10.625" style="2" customWidth="1"/>
    <col min="15" max="15" width="19.125" style="2" customWidth="1"/>
    <col min="16" max="16" width="12.625" style="2" customWidth="1"/>
    <col min="17" max="17" width="15.625" style="2" customWidth="1"/>
    <col min="18" max="18" width="10.625" style="2" customWidth="1"/>
    <col min="19" max="19" width="12.625" style="2" customWidth="1"/>
    <col min="20" max="29" width="10.625" style="2" customWidth="1"/>
    <col min="30" max="30" width="15.625" style="2" customWidth="1"/>
    <col min="31" max="31" width="10.625" style="2" customWidth="1"/>
    <col min="32" max="33" width="11.625" style="2" customWidth="1"/>
    <col min="34" max="35" width="12.625" style="2" customWidth="1"/>
    <col min="36" max="16384" width="9" style="2"/>
  </cols>
  <sheetData>
    <row r="1" spans="1:35" s="51" customFormat="1" ht="45" customHeight="1" x14ac:dyDescent="0.2">
      <c r="A1" s="69" t="s">
        <v>125</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row>
    <row r="2" spans="1:35" ht="54.75" customHeight="1" x14ac:dyDescent="0.2">
      <c r="A2" s="58" t="s">
        <v>63</v>
      </c>
      <c r="B2" s="58" t="s">
        <v>52</v>
      </c>
      <c r="C2" s="59" t="s">
        <v>51</v>
      </c>
      <c r="D2" s="71" t="s">
        <v>0</v>
      </c>
      <c r="E2" s="72" t="s">
        <v>62</v>
      </c>
      <c r="F2" s="58" t="s">
        <v>65</v>
      </c>
      <c r="G2" s="58" t="s">
        <v>64</v>
      </c>
      <c r="H2" s="58" t="s">
        <v>33</v>
      </c>
      <c r="I2" s="58"/>
      <c r="J2" s="58" t="s">
        <v>49</v>
      </c>
      <c r="K2" s="58" t="s">
        <v>67</v>
      </c>
      <c r="L2" s="58" t="s">
        <v>48</v>
      </c>
      <c r="M2" s="59" t="s">
        <v>50</v>
      </c>
      <c r="N2" s="59"/>
      <c r="O2" s="59"/>
      <c r="P2" s="58" t="s">
        <v>58</v>
      </c>
      <c r="Q2" s="66" t="s">
        <v>74</v>
      </c>
      <c r="R2" s="67"/>
      <c r="S2" s="67"/>
      <c r="T2" s="67"/>
      <c r="U2" s="67"/>
      <c r="V2" s="67"/>
      <c r="W2" s="67"/>
      <c r="X2" s="67"/>
      <c r="Y2" s="67"/>
      <c r="Z2" s="67"/>
      <c r="AA2" s="67"/>
      <c r="AB2" s="68"/>
      <c r="AC2" s="59" t="s">
        <v>25</v>
      </c>
      <c r="AD2" s="59" t="s">
        <v>24</v>
      </c>
      <c r="AE2" s="59" t="s">
        <v>38</v>
      </c>
      <c r="AF2" s="59" t="s">
        <v>26</v>
      </c>
      <c r="AG2" s="59" t="s">
        <v>44</v>
      </c>
      <c r="AH2" s="59" t="s">
        <v>43</v>
      </c>
      <c r="AI2" s="59" t="s">
        <v>42</v>
      </c>
    </row>
    <row r="3" spans="1:35" ht="105" x14ac:dyDescent="0.2">
      <c r="A3" s="58"/>
      <c r="B3" s="58"/>
      <c r="C3" s="59"/>
      <c r="D3" s="71"/>
      <c r="E3" s="72"/>
      <c r="F3" s="58"/>
      <c r="G3" s="58"/>
      <c r="H3" s="54" t="s">
        <v>1</v>
      </c>
      <c r="I3" s="54" t="s">
        <v>2</v>
      </c>
      <c r="J3" s="58"/>
      <c r="K3" s="58"/>
      <c r="L3" s="58"/>
      <c r="M3" s="53" t="s">
        <v>54</v>
      </c>
      <c r="N3" s="53" t="s">
        <v>56</v>
      </c>
      <c r="O3" s="53" t="s">
        <v>57</v>
      </c>
      <c r="P3" s="58"/>
      <c r="Q3" s="53" t="s">
        <v>55</v>
      </c>
      <c r="R3" s="53" t="s">
        <v>47</v>
      </c>
      <c r="S3" s="53" t="s">
        <v>116</v>
      </c>
      <c r="T3" s="53" t="s">
        <v>124</v>
      </c>
      <c r="U3" s="53" t="s">
        <v>3</v>
      </c>
      <c r="V3" s="53" t="s">
        <v>4</v>
      </c>
      <c r="W3" s="53" t="s">
        <v>100</v>
      </c>
      <c r="X3" s="53" t="s">
        <v>59</v>
      </c>
      <c r="Y3" s="55" t="s">
        <v>123</v>
      </c>
      <c r="Z3" s="53" t="s">
        <v>60</v>
      </c>
      <c r="AA3" s="53" t="s">
        <v>61</v>
      </c>
      <c r="AB3" s="55" t="s">
        <v>45</v>
      </c>
      <c r="AC3" s="59"/>
      <c r="AD3" s="59"/>
      <c r="AE3" s="59"/>
      <c r="AF3" s="59"/>
      <c r="AG3" s="59"/>
      <c r="AH3" s="59"/>
      <c r="AI3" s="59"/>
    </row>
    <row r="4" spans="1:35" ht="45" x14ac:dyDescent="0.2">
      <c r="A4" s="25"/>
      <c r="B4" s="25"/>
      <c r="C4" s="26"/>
      <c r="D4" s="25" t="s">
        <v>36</v>
      </c>
      <c r="E4" s="27"/>
      <c r="F4" s="25" t="s">
        <v>35</v>
      </c>
      <c r="G4" s="25" t="s">
        <v>53</v>
      </c>
      <c r="H4" s="28" t="s">
        <v>34</v>
      </c>
      <c r="I4" s="28" t="s">
        <v>34</v>
      </c>
      <c r="J4" s="25"/>
      <c r="K4" s="25" t="s">
        <v>36</v>
      </c>
      <c r="L4" s="25"/>
      <c r="M4" s="26"/>
      <c r="N4" s="26" t="s">
        <v>36</v>
      </c>
      <c r="O4" s="26" t="s">
        <v>36</v>
      </c>
      <c r="P4" s="25"/>
      <c r="Q4" s="26"/>
      <c r="R4" s="26"/>
      <c r="S4" s="26" t="s">
        <v>46</v>
      </c>
      <c r="T4" s="26" t="s">
        <v>30</v>
      </c>
      <c r="U4" s="26" t="s">
        <v>30</v>
      </c>
      <c r="V4" s="26" t="s">
        <v>30</v>
      </c>
      <c r="W4" s="26" t="s">
        <v>30</v>
      </c>
      <c r="X4" s="26" t="s">
        <v>30</v>
      </c>
      <c r="Y4" s="26"/>
      <c r="Z4" s="26" t="s">
        <v>30</v>
      </c>
      <c r="AA4" s="26" t="s">
        <v>30</v>
      </c>
      <c r="AB4" s="25" t="s">
        <v>69</v>
      </c>
      <c r="AC4" s="26" t="s">
        <v>30</v>
      </c>
      <c r="AD4" s="26"/>
      <c r="AE4" s="26" t="s">
        <v>37</v>
      </c>
      <c r="AF4" s="26"/>
      <c r="AG4" s="26" t="s">
        <v>39</v>
      </c>
      <c r="AH4" s="26" t="s">
        <v>40</v>
      </c>
      <c r="AI4" s="26" t="s">
        <v>41</v>
      </c>
    </row>
    <row r="5" spans="1:35" ht="15" x14ac:dyDescent="0.2">
      <c r="A5" s="60" t="s">
        <v>113</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2"/>
    </row>
    <row r="6" spans="1:35" ht="69.95" customHeight="1" x14ac:dyDescent="0.2">
      <c r="A6" s="29" t="s">
        <v>82</v>
      </c>
      <c r="B6" s="29" t="s">
        <v>85</v>
      </c>
      <c r="C6" s="30" t="s">
        <v>86</v>
      </c>
      <c r="D6" s="30">
        <v>500</v>
      </c>
      <c r="E6" s="31" t="s">
        <v>5</v>
      </c>
      <c r="F6" s="30">
        <v>7.35</v>
      </c>
      <c r="G6" s="29" t="s">
        <v>6</v>
      </c>
      <c r="H6" s="30">
        <v>-29</v>
      </c>
      <c r="I6" s="30">
        <v>59</v>
      </c>
      <c r="J6" s="30">
        <v>2</v>
      </c>
      <c r="K6" s="31" t="s">
        <v>110</v>
      </c>
      <c r="L6" s="32" t="s">
        <v>7</v>
      </c>
      <c r="M6" s="33" t="s">
        <v>14</v>
      </c>
      <c r="N6" s="30">
        <v>521</v>
      </c>
      <c r="O6" s="31">
        <v>17.5</v>
      </c>
      <c r="P6" s="31" t="s">
        <v>96</v>
      </c>
      <c r="Q6" s="63" t="s">
        <v>98</v>
      </c>
      <c r="R6" s="64"/>
      <c r="S6" s="64"/>
      <c r="T6" s="64"/>
      <c r="U6" s="64"/>
      <c r="V6" s="64"/>
      <c r="W6" s="64"/>
      <c r="X6" s="64"/>
      <c r="Y6" s="64"/>
      <c r="Z6" s="64"/>
      <c r="AA6" s="64"/>
      <c r="AB6" s="64"/>
      <c r="AC6" s="65"/>
      <c r="AD6" s="11" t="s">
        <v>120</v>
      </c>
      <c r="AE6" s="34">
        <v>1</v>
      </c>
      <c r="AF6" s="35">
        <v>46203</v>
      </c>
      <c r="AG6" s="36"/>
      <c r="AH6" s="37"/>
      <c r="AI6" s="38">
        <f>AH6*$AE6</f>
        <v>0</v>
      </c>
    </row>
    <row r="7" spans="1:35" ht="15" x14ac:dyDescent="0.2">
      <c r="A7" s="40"/>
      <c r="B7" s="41"/>
      <c r="C7" s="42"/>
      <c r="D7" s="42"/>
      <c r="E7" s="43"/>
      <c r="F7" s="42"/>
      <c r="G7" s="41"/>
      <c r="H7" s="42"/>
      <c r="I7" s="42"/>
      <c r="J7" s="42"/>
      <c r="K7" s="43"/>
      <c r="L7" s="44"/>
      <c r="M7" s="45"/>
      <c r="N7" s="42"/>
      <c r="O7" s="43"/>
      <c r="P7" s="43"/>
      <c r="Q7" s="52"/>
      <c r="R7" s="52"/>
      <c r="S7" s="52"/>
      <c r="T7" s="52"/>
      <c r="U7" s="52"/>
      <c r="V7" s="52"/>
      <c r="W7" s="52"/>
      <c r="X7" s="52"/>
      <c r="Y7" s="52"/>
      <c r="Z7" s="52"/>
      <c r="AA7" s="52"/>
      <c r="AB7" s="52"/>
      <c r="AC7" s="52"/>
      <c r="AD7" s="46"/>
      <c r="AE7" s="47"/>
      <c r="AF7" s="48"/>
      <c r="AG7" s="73" t="s">
        <v>117</v>
      </c>
      <c r="AH7" s="74"/>
      <c r="AI7" s="49">
        <f>SUM(AI6)</f>
        <v>0</v>
      </c>
    </row>
    <row r="8" spans="1:35" ht="15" x14ac:dyDescent="0.2">
      <c r="A8" s="60" t="s">
        <v>114</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2"/>
    </row>
    <row r="9" spans="1:35" ht="69.95" customHeight="1" x14ac:dyDescent="0.2">
      <c r="A9" s="3" t="s">
        <v>10</v>
      </c>
      <c r="B9" s="3" t="s">
        <v>13</v>
      </c>
      <c r="C9" s="4" t="s">
        <v>15</v>
      </c>
      <c r="D9" s="4">
        <v>700</v>
      </c>
      <c r="E9" s="5" t="s">
        <v>5</v>
      </c>
      <c r="F9" s="4">
        <v>7.35</v>
      </c>
      <c r="G9" s="3" t="s">
        <v>6</v>
      </c>
      <c r="H9" s="4">
        <v>-29</v>
      </c>
      <c r="I9" s="4">
        <v>59</v>
      </c>
      <c r="J9" s="4">
        <v>2</v>
      </c>
      <c r="K9" s="6" t="s">
        <v>70</v>
      </c>
      <c r="L9" s="7" t="s">
        <v>7</v>
      </c>
      <c r="M9" s="14" t="s">
        <v>31</v>
      </c>
      <c r="N9" s="4">
        <v>720</v>
      </c>
      <c r="O9" s="6">
        <v>13</v>
      </c>
      <c r="P9" s="6" t="s">
        <v>27</v>
      </c>
      <c r="Q9" s="8" t="s">
        <v>75</v>
      </c>
      <c r="R9" s="5" t="s">
        <v>28</v>
      </c>
      <c r="S9" s="9">
        <v>40</v>
      </c>
      <c r="T9" s="10" t="s">
        <v>9</v>
      </c>
      <c r="U9" s="10" t="s">
        <v>9</v>
      </c>
      <c r="V9" s="7" t="s">
        <v>9</v>
      </c>
      <c r="W9" s="7" t="s">
        <v>9</v>
      </c>
      <c r="X9" s="10" t="s">
        <v>8</v>
      </c>
      <c r="Y9" s="24" t="s">
        <v>101</v>
      </c>
      <c r="Z9" s="10" t="s">
        <v>8</v>
      </c>
      <c r="AA9" s="10" t="s">
        <v>8</v>
      </c>
      <c r="AB9" s="7" t="s">
        <v>121</v>
      </c>
      <c r="AC9" s="10" t="s">
        <v>8</v>
      </c>
      <c r="AD9" s="11" t="s">
        <v>21</v>
      </c>
      <c r="AE9" s="12">
        <v>1</v>
      </c>
      <c r="AF9" s="13">
        <v>46203</v>
      </c>
      <c r="AG9" s="1"/>
      <c r="AH9" s="23"/>
      <c r="AI9" s="39">
        <f t="shared" ref="AI9:AI17" si="0">AH9*$AE9</f>
        <v>0</v>
      </c>
    </row>
    <row r="10" spans="1:35" ht="69.95" customHeight="1" x14ac:dyDescent="0.2">
      <c r="A10" s="3" t="s">
        <v>11</v>
      </c>
      <c r="B10" s="3" t="s">
        <v>19</v>
      </c>
      <c r="C10" s="4" t="s">
        <v>20</v>
      </c>
      <c r="D10" s="4">
        <v>700</v>
      </c>
      <c r="E10" s="6" t="s">
        <v>12</v>
      </c>
      <c r="F10" s="4">
        <v>7.35</v>
      </c>
      <c r="G10" s="3" t="s">
        <v>6</v>
      </c>
      <c r="H10" s="4">
        <v>-29</v>
      </c>
      <c r="I10" s="4">
        <v>59</v>
      </c>
      <c r="J10" s="4">
        <v>2</v>
      </c>
      <c r="K10" s="6" t="s">
        <v>71</v>
      </c>
      <c r="L10" s="7" t="s">
        <v>7</v>
      </c>
      <c r="M10" s="14" t="s">
        <v>14</v>
      </c>
      <c r="N10" s="4">
        <v>720</v>
      </c>
      <c r="O10" s="6">
        <v>13</v>
      </c>
      <c r="P10" s="6" t="s">
        <v>29</v>
      </c>
      <c r="Q10" s="8" t="s">
        <v>32</v>
      </c>
      <c r="R10" s="5" t="s">
        <v>28</v>
      </c>
      <c r="S10" s="9">
        <v>40</v>
      </c>
      <c r="T10" s="10" t="s">
        <v>8</v>
      </c>
      <c r="U10" s="10" t="s">
        <v>9</v>
      </c>
      <c r="V10" s="7" t="s">
        <v>9</v>
      </c>
      <c r="W10" s="7" t="s">
        <v>9</v>
      </c>
      <c r="X10" s="10" t="s">
        <v>8</v>
      </c>
      <c r="Y10" s="24" t="s">
        <v>101</v>
      </c>
      <c r="Z10" s="10" t="s">
        <v>8</v>
      </c>
      <c r="AA10" s="10" t="s">
        <v>8</v>
      </c>
      <c r="AB10" s="7" t="s">
        <v>121</v>
      </c>
      <c r="AC10" s="10" t="s">
        <v>8</v>
      </c>
      <c r="AD10" s="11" t="s">
        <v>22</v>
      </c>
      <c r="AE10" s="12">
        <v>1</v>
      </c>
      <c r="AF10" s="13">
        <v>46203</v>
      </c>
      <c r="AG10" s="1"/>
      <c r="AH10" s="23"/>
      <c r="AI10" s="39">
        <f t="shared" si="0"/>
        <v>0</v>
      </c>
    </row>
    <row r="11" spans="1:35" ht="69.95" customHeight="1" x14ac:dyDescent="0.2">
      <c r="A11" s="3" t="s">
        <v>104</v>
      </c>
      <c r="B11" s="3" t="s">
        <v>16</v>
      </c>
      <c r="C11" s="4" t="s">
        <v>17</v>
      </c>
      <c r="D11" s="4">
        <v>700</v>
      </c>
      <c r="E11" s="6" t="s">
        <v>12</v>
      </c>
      <c r="F11" s="4">
        <v>7.35</v>
      </c>
      <c r="G11" s="3" t="s">
        <v>6</v>
      </c>
      <c r="H11" s="4">
        <v>-29</v>
      </c>
      <c r="I11" s="4">
        <v>59</v>
      </c>
      <c r="J11" s="4">
        <v>2</v>
      </c>
      <c r="K11" s="6" t="s">
        <v>71</v>
      </c>
      <c r="L11" s="7" t="s">
        <v>7</v>
      </c>
      <c r="M11" s="14" t="s">
        <v>31</v>
      </c>
      <c r="N11" s="4">
        <v>720</v>
      </c>
      <c r="O11" s="6">
        <v>13</v>
      </c>
      <c r="P11" s="6" t="s">
        <v>29</v>
      </c>
      <c r="Q11" s="8" t="s">
        <v>32</v>
      </c>
      <c r="R11" s="5" t="s">
        <v>28</v>
      </c>
      <c r="S11" s="9">
        <v>40</v>
      </c>
      <c r="T11" s="10" t="s">
        <v>8</v>
      </c>
      <c r="U11" s="10" t="s">
        <v>9</v>
      </c>
      <c r="V11" s="7" t="s">
        <v>9</v>
      </c>
      <c r="W11" s="7" t="s">
        <v>9</v>
      </c>
      <c r="X11" s="10" t="s">
        <v>8</v>
      </c>
      <c r="Y11" s="24" t="s">
        <v>101</v>
      </c>
      <c r="Z11" s="10" t="s">
        <v>8</v>
      </c>
      <c r="AA11" s="10" t="s">
        <v>8</v>
      </c>
      <c r="AB11" s="7" t="s">
        <v>121</v>
      </c>
      <c r="AC11" s="10" t="s">
        <v>8</v>
      </c>
      <c r="AD11" s="11" t="s">
        <v>23</v>
      </c>
      <c r="AE11" s="12">
        <v>1</v>
      </c>
      <c r="AF11" s="13">
        <v>46203</v>
      </c>
      <c r="AG11" s="1"/>
      <c r="AH11" s="23"/>
      <c r="AI11" s="39">
        <f t="shared" si="0"/>
        <v>0</v>
      </c>
    </row>
    <row r="12" spans="1:35" ht="69.95" customHeight="1" x14ac:dyDescent="0.2">
      <c r="A12" s="3" t="s">
        <v>105</v>
      </c>
      <c r="B12" s="3" t="s">
        <v>91</v>
      </c>
      <c r="C12" s="4" t="s">
        <v>83</v>
      </c>
      <c r="D12" s="4">
        <v>700</v>
      </c>
      <c r="E12" s="6" t="s">
        <v>5</v>
      </c>
      <c r="F12" s="4">
        <v>7.35</v>
      </c>
      <c r="G12" s="3" t="s">
        <v>6</v>
      </c>
      <c r="H12" s="4">
        <v>-29</v>
      </c>
      <c r="I12" s="4">
        <v>59</v>
      </c>
      <c r="J12" s="4">
        <v>2</v>
      </c>
      <c r="K12" s="6" t="s">
        <v>109</v>
      </c>
      <c r="L12" s="7" t="s">
        <v>7</v>
      </c>
      <c r="M12" s="14" t="s">
        <v>93</v>
      </c>
      <c r="N12" s="4">
        <v>720</v>
      </c>
      <c r="O12" s="6">
        <v>16</v>
      </c>
      <c r="P12" s="6" t="s">
        <v>94</v>
      </c>
      <c r="Q12" s="8" t="s">
        <v>32</v>
      </c>
      <c r="R12" s="5" t="s">
        <v>27</v>
      </c>
      <c r="S12" s="9">
        <v>60</v>
      </c>
      <c r="T12" s="10" t="s">
        <v>8</v>
      </c>
      <c r="U12" s="10" t="s">
        <v>9</v>
      </c>
      <c r="V12" s="7" t="s">
        <v>9</v>
      </c>
      <c r="W12" s="7" t="s">
        <v>9</v>
      </c>
      <c r="X12" s="10"/>
      <c r="Y12" s="24" t="s">
        <v>101</v>
      </c>
      <c r="Z12" s="10" t="s">
        <v>8</v>
      </c>
      <c r="AA12" s="10" t="s">
        <v>8</v>
      </c>
      <c r="AB12" s="7" t="s">
        <v>121</v>
      </c>
      <c r="AC12" s="10" t="s">
        <v>8</v>
      </c>
      <c r="AD12" s="11" t="s">
        <v>102</v>
      </c>
      <c r="AE12" s="12">
        <v>1</v>
      </c>
      <c r="AF12" s="13">
        <v>46203</v>
      </c>
      <c r="AG12" s="1"/>
      <c r="AH12" s="23"/>
      <c r="AI12" s="39">
        <f t="shared" si="0"/>
        <v>0</v>
      </c>
    </row>
    <row r="13" spans="1:35" ht="69.95" customHeight="1" x14ac:dyDescent="0.2">
      <c r="A13" s="3" t="s">
        <v>106</v>
      </c>
      <c r="B13" s="3" t="s">
        <v>92</v>
      </c>
      <c r="C13" s="4" t="s">
        <v>84</v>
      </c>
      <c r="D13" s="4">
        <v>700</v>
      </c>
      <c r="E13" s="6" t="s">
        <v>5</v>
      </c>
      <c r="F13" s="4">
        <v>7.35</v>
      </c>
      <c r="G13" s="3" t="s">
        <v>6</v>
      </c>
      <c r="H13" s="4">
        <v>-29</v>
      </c>
      <c r="I13" s="4">
        <v>59</v>
      </c>
      <c r="J13" s="4">
        <v>2</v>
      </c>
      <c r="K13" s="6">
        <v>0</v>
      </c>
      <c r="L13" s="7" t="s">
        <v>7</v>
      </c>
      <c r="M13" s="14" t="s">
        <v>93</v>
      </c>
      <c r="N13" s="4">
        <v>720</v>
      </c>
      <c r="O13" s="6">
        <v>16</v>
      </c>
      <c r="P13" s="6" t="s">
        <v>95</v>
      </c>
      <c r="Q13" s="8" t="s">
        <v>32</v>
      </c>
      <c r="R13" s="5" t="s">
        <v>112</v>
      </c>
      <c r="S13" s="9">
        <v>60</v>
      </c>
      <c r="T13" s="10" t="s">
        <v>8</v>
      </c>
      <c r="U13" s="10" t="s">
        <v>9</v>
      </c>
      <c r="V13" s="7" t="s">
        <v>9</v>
      </c>
      <c r="W13" s="7" t="s">
        <v>9</v>
      </c>
      <c r="X13" s="10"/>
      <c r="Y13" s="24" t="s">
        <v>101</v>
      </c>
      <c r="Z13" s="10" t="s">
        <v>8</v>
      </c>
      <c r="AA13" s="10" t="s">
        <v>8</v>
      </c>
      <c r="AB13" s="7" t="s">
        <v>121</v>
      </c>
      <c r="AC13" s="10" t="s">
        <v>8</v>
      </c>
      <c r="AD13" s="11" t="s">
        <v>103</v>
      </c>
      <c r="AE13" s="12">
        <v>1</v>
      </c>
      <c r="AF13" s="13">
        <v>46203</v>
      </c>
      <c r="AG13" s="1"/>
      <c r="AH13" s="23"/>
      <c r="AI13" s="39">
        <f t="shared" si="0"/>
        <v>0</v>
      </c>
    </row>
    <row r="14" spans="1:35" ht="15" x14ac:dyDescent="0.2">
      <c r="A14" s="40"/>
      <c r="B14" s="41"/>
      <c r="C14" s="42"/>
      <c r="D14" s="42"/>
      <c r="E14" s="43"/>
      <c r="F14" s="42"/>
      <c r="G14" s="41"/>
      <c r="H14" s="42"/>
      <c r="I14" s="42"/>
      <c r="J14" s="42"/>
      <c r="K14" s="43"/>
      <c r="L14" s="44"/>
      <c r="M14" s="45"/>
      <c r="N14" s="42"/>
      <c r="O14" s="43"/>
      <c r="P14" s="43"/>
      <c r="Q14" s="52"/>
      <c r="R14" s="52"/>
      <c r="S14" s="52"/>
      <c r="T14" s="52"/>
      <c r="U14" s="52"/>
      <c r="V14" s="52"/>
      <c r="W14" s="52"/>
      <c r="X14" s="52"/>
      <c r="Y14" s="52"/>
      <c r="Z14" s="52"/>
      <c r="AA14" s="52"/>
      <c r="AB14" s="52"/>
      <c r="AC14" s="52"/>
      <c r="AD14" s="46"/>
      <c r="AE14" s="47"/>
      <c r="AF14" s="48"/>
      <c r="AG14" s="73" t="s">
        <v>118</v>
      </c>
      <c r="AH14" s="74"/>
      <c r="AI14" s="49">
        <f>SUM(AI9:AI13)</f>
        <v>0</v>
      </c>
    </row>
    <row r="15" spans="1:35" ht="15" x14ac:dyDescent="0.2">
      <c r="A15" s="60" t="s">
        <v>115</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2"/>
    </row>
    <row r="16" spans="1:35" ht="69.95" customHeight="1" x14ac:dyDescent="0.2">
      <c r="A16" s="3" t="s">
        <v>107</v>
      </c>
      <c r="B16" s="3" t="s">
        <v>87</v>
      </c>
      <c r="C16" s="4" t="s">
        <v>88</v>
      </c>
      <c r="D16" s="4">
        <v>1000</v>
      </c>
      <c r="E16" s="6" t="s">
        <v>5</v>
      </c>
      <c r="F16" s="4">
        <v>7.35</v>
      </c>
      <c r="G16" s="3" t="s">
        <v>6</v>
      </c>
      <c r="H16" s="4">
        <v>-29</v>
      </c>
      <c r="I16" s="4">
        <v>59</v>
      </c>
      <c r="J16" s="4">
        <v>2</v>
      </c>
      <c r="K16" s="6" t="s">
        <v>111</v>
      </c>
      <c r="L16" s="7" t="s">
        <v>7</v>
      </c>
      <c r="M16" s="14" t="s">
        <v>97</v>
      </c>
      <c r="N16" s="4">
        <v>1020</v>
      </c>
      <c r="O16" s="6">
        <v>22.2</v>
      </c>
      <c r="P16" s="6" t="s">
        <v>96</v>
      </c>
      <c r="Q16" s="63" t="s">
        <v>99</v>
      </c>
      <c r="R16" s="64"/>
      <c r="S16" s="64"/>
      <c r="T16" s="64"/>
      <c r="U16" s="64"/>
      <c r="V16" s="64"/>
      <c r="W16" s="64"/>
      <c r="X16" s="64"/>
      <c r="Y16" s="64"/>
      <c r="Z16" s="64"/>
      <c r="AA16" s="64"/>
      <c r="AB16" s="64"/>
      <c r="AC16" s="65"/>
      <c r="AD16" s="11" t="s">
        <v>120</v>
      </c>
      <c r="AE16" s="12">
        <v>1</v>
      </c>
      <c r="AF16" s="13">
        <v>46203</v>
      </c>
      <c r="AG16" s="1"/>
      <c r="AH16" s="23"/>
      <c r="AI16" s="39">
        <f t="shared" si="0"/>
        <v>0</v>
      </c>
    </row>
    <row r="17" spans="1:35" ht="69.95" customHeight="1" x14ac:dyDescent="0.2">
      <c r="A17" s="3" t="s">
        <v>108</v>
      </c>
      <c r="B17" s="3" t="s">
        <v>89</v>
      </c>
      <c r="C17" s="4" t="s">
        <v>90</v>
      </c>
      <c r="D17" s="4">
        <v>1000</v>
      </c>
      <c r="E17" s="6" t="s">
        <v>5</v>
      </c>
      <c r="F17" s="4">
        <v>7.35</v>
      </c>
      <c r="G17" s="3" t="s">
        <v>6</v>
      </c>
      <c r="H17" s="4">
        <v>-29</v>
      </c>
      <c r="I17" s="4">
        <v>59</v>
      </c>
      <c r="J17" s="4">
        <v>2</v>
      </c>
      <c r="K17" s="6" t="s">
        <v>111</v>
      </c>
      <c r="L17" s="7" t="s">
        <v>7</v>
      </c>
      <c r="M17" s="14" t="s">
        <v>97</v>
      </c>
      <c r="N17" s="4">
        <v>1020</v>
      </c>
      <c r="O17" s="6">
        <v>22.2</v>
      </c>
      <c r="P17" s="6" t="s">
        <v>96</v>
      </c>
      <c r="Q17" s="63" t="s">
        <v>99</v>
      </c>
      <c r="R17" s="64"/>
      <c r="S17" s="64"/>
      <c r="T17" s="64"/>
      <c r="U17" s="64"/>
      <c r="V17" s="64"/>
      <c r="W17" s="64"/>
      <c r="X17" s="64"/>
      <c r="Y17" s="64"/>
      <c r="Z17" s="64"/>
      <c r="AA17" s="64"/>
      <c r="AB17" s="64"/>
      <c r="AC17" s="65"/>
      <c r="AD17" s="11" t="s">
        <v>120</v>
      </c>
      <c r="AE17" s="12">
        <v>1</v>
      </c>
      <c r="AF17" s="13">
        <v>46203</v>
      </c>
      <c r="AG17" s="1"/>
      <c r="AH17" s="23"/>
      <c r="AI17" s="39">
        <f t="shared" si="0"/>
        <v>0</v>
      </c>
    </row>
    <row r="18" spans="1:35" ht="15" x14ac:dyDescent="0.2">
      <c r="A18" s="40"/>
      <c r="B18" s="41"/>
      <c r="C18" s="42"/>
      <c r="D18" s="42"/>
      <c r="E18" s="43"/>
      <c r="F18" s="42"/>
      <c r="G18" s="41"/>
      <c r="H18" s="42"/>
      <c r="I18" s="42"/>
      <c r="J18" s="42"/>
      <c r="K18" s="43"/>
      <c r="L18" s="44"/>
      <c r="M18" s="45"/>
      <c r="N18" s="42"/>
      <c r="O18" s="43"/>
      <c r="P18" s="43"/>
      <c r="Q18" s="52"/>
      <c r="R18" s="52"/>
      <c r="S18" s="52"/>
      <c r="T18" s="52"/>
      <c r="U18" s="52"/>
      <c r="V18" s="52"/>
      <c r="W18" s="52"/>
      <c r="X18" s="52"/>
      <c r="Y18" s="52"/>
      <c r="Z18" s="52"/>
      <c r="AA18" s="52"/>
      <c r="AB18" s="52"/>
      <c r="AC18" s="52"/>
      <c r="AD18" s="46"/>
      <c r="AE18" s="47"/>
      <c r="AF18" s="48"/>
      <c r="AG18" s="73" t="s">
        <v>119</v>
      </c>
      <c r="AH18" s="74"/>
      <c r="AI18" s="49">
        <f>SUM(AI16:AI17)</f>
        <v>0</v>
      </c>
    </row>
    <row r="19" spans="1:35" s="16" customFormat="1" ht="12.75" x14ac:dyDescent="0.2">
      <c r="A19" s="17" t="s">
        <v>18</v>
      </c>
      <c r="B19" s="18"/>
      <c r="C19" s="18"/>
      <c r="D19" s="19"/>
      <c r="E19" s="19"/>
      <c r="F19" s="18"/>
      <c r="G19" s="18"/>
      <c r="H19" s="18"/>
      <c r="I19" s="18"/>
      <c r="J19" s="18"/>
      <c r="K19" s="18"/>
      <c r="L19" s="18"/>
      <c r="M19" s="18"/>
      <c r="N19" s="18"/>
      <c r="O19" s="18"/>
      <c r="P19" s="19"/>
      <c r="Q19" s="19"/>
      <c r="R19" s="19"/>
      <c r="S19" s="19"/>
      <c r="T19" s="19"/>
      <c r="U19" s="18"/>
      <c r="V19" s="19"/>
      <c r="W19" s="19"/>
      <c r="X19" s="19"/>
      <c r="Y19" s="19"/>
      <c r="Z19" s="19"/>
      <c r="AA19" s="19"/>
      <c r="AB19" s="19"/>
      <c r="AC19" s="19"/>
      <c r="AD19" s="20"/>
      <c r="AE19" s="20"/>
      <c r="AF19" s="20"/>
      <c r="AG19" s="19"/>
      <c r="AH19" s="19"/>
      <c r="AI19" s="19"/>
    </row>
    <row r="20" spans="1:35" s="16" customFormat="1" ht="30" customHeight="1" x14ac:dyDescent="0.2">
      <c r="A20" s="21" t="s">
        <v>66</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2"/>
      <c r="AB20" s="22"/>
      <c r="AC20" s="22"/>
      <c r="AD20" s="22"/>
      <c r="AF20" s="22"/>
      <c r="AG20" s="22"/>
      <c r="AH20" s="22"/>
      <c r="AI20" s="22"/>
    </row>
    <row r="21" spans="1:35" s="16" customFormat="1" ht="30" customHeight="1" x14ac:dyDescent="0.2">
      <c r="A21" s="21" t="s">
        <v>68</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2"/>
      <c r="AB21" s="22"/>
      <c r="AC21" s="22"/>
      <c r="AD21" s="22"/>
      <c r="AF21" s="22"/>
      <c r="AG21" s="22"/>
      <c r="AH21" s="22"/>
      <c r="AI21" s="22"/>
    </row>
    <row r="22" spans="1:35" s="16" customFormat="1" ht="30" customHeight="1" x14ac:dyDescent="0.2">
      <c r="A22" s="21" t="s">
        <v>72</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2"/>
      <c r="AB22" s="22"/>
      <c r="AC22" s="22"/>
      <c r="AD22" s="22"/>
      <c r="AE22" s="22"/>
      <c r="AF22" s="22"/>
      <c r="AG22" s="22"/>
      <c r="AH22" s="22"/>
      <c r="AI22" s="22"/>
    </row>
    <row r="23" spans="1:35" s="16" customFormat="1" ht="30" customHeight="1" x14ac:dyDescent="0.2">
      <c r="A23" s="21" t="s">
        <v>73</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2"/>
      <c r="AB23" s="22"/>
      <c r="AC23" s="22"/>
      <c r="AD23" s="22"/>
      <c r="AE23" s="22"/>
      <c r="AF23" s="22"/>
      <c r="AG23" s="22"/>
      <c r="AH23" s="22"/>
      <c r="AI23" s="22"/>
    </row>
    <row r="24" spans="1:35" s="16" customFormat="1" ht="30" customHeight="1" x14ac:dyDescent="0.2">
      <c r="A24" s="21" t="s">
        <v>77</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2"/>
      <c r="AB24" s="22"/>
      <c r="AC24" s="22"/>
      <c r="AD24" s="22"/>
      <c r="AE24" s="22"/>
      <c r="AF24" s="22"/>
      <c r="AG24" s="22"/>
      <c r="AH24" s="22"/>
    </row>
    <row r="25" spans="1:35" s="16" customFormat="1" ht="30" customHeight="1" x14ac:dyDescent="0.2">
      <c r="A25" s="21" t="s">
        <v>76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2"/>
      <c r="AB25" s="22"/>
      <c r="AC25" s="22"/>
      <c r="AD25" s="22"/>
      <c r="AE25" s="22"/>
      <c r="AF25" s="22"/>
      <c r="AG25" s="22"/>
      <c r="AH25" s="22"/>
    </row>
    <row r="26" spans="1:35" s="16" customFormat="1" ht="30" customHeight="1" x14ac:dyDescent="0.2">
      <c r="A26" s="21" t="s">
        <v>79</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2"/>
      <c r="AB26" s="22"/>
      <c r="AC26" s="22"/>
      <c r="AD26" s="22"/>
      <c r="AE26" s="22"/>
      <c r="AF26" s="22"/>
      <c r="AG26" s="22"/>
      <c r="AH26" s="22"/>
    </row>
    <row r="27" spans="1:35" s="16" customFormat="1" ht="30" customHeight="1" x14ac:dyDescent="0.2">
      <c r="A27" s="21" t="s">
        <v>78</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2"/>
      <c r="AB27" s="22"/>
      <c r="AC27" s="22"/>
      <c r="AD27" s="22"/>
      <c r="AE27" s="22"/>
      <c r="AF27" s="22"/>
      <c r="AG27" s="22"/>
      <c r="AH27" s="22"/>
    </row>
    <row r="28" spans="1:35" s="16" customFormat="1" ht="30" customHeight="1" x14ac:dyDescent="0.2">
      <c r="A28" s="57" t="s">
        <v>81</v>
      </c>
      <c r="B28" s="57"/>
      <c r="C28" s="57"/>
      <c r="D28" s="57"/>
      <c r="E28" s="57"/>
      <c r="F28" s="57"/>
      <c r="G28" s="57"/>
      <c r="H28" s="57"/>
      <c r="I28" s="57"/>
      <c r="J28" s="57"/>
      <c r="K28" s="57"/>
      <c r="L28" s="57"/>
      <c r="M28" s="57"/>
      <c r="N28" s="57"/>
      <c r="O28" s="57"/>
      <c r="P28" s="57"/>
      <c r="Q28" s="57"/>
      <c r="R28" s="57"/>
      <c r="S28" s="57"/>
      <c r="T28" s="57"/>
      <c r="U28" s="57"/>
      <c r="V28" s="57"/>
      <c r="W28" s="56"/>
      <c r="X28" s="21"/>
      <c r="Y28" s="21"/>
      <c r="Z28" s="21"/>
      <c r="AA28" s="22"/>
      <c r="AB28" s="22"/>
      <c r="AC28" s="22"/>
      <c r="AD28" s="22"/>
      <c r="AE28" s="22"/>
      <c r="AF28" s="22"/>
      <c r="AG28" s="22"/>
      <c r="AH28" s="22"/>
    </row>
    <row r="29" spans="1:35" s="16" customFormat="1" ht="30" customHeight="1" x14ac:dyDescent="0.2">
      <c r="A29" s="21" t="s">
        <v>80</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2"/>
      <c r="AB29" s="22"/>
      <c r="AC29" s="22"/>
      <c r="AD29" s="22"/>
      <c r="AE29" s="22"/>
      <c r="AF29" s="22"/>
      <c r="AG29" s="22"/>
      <c r="AH29" s="22"/>
    </row>
    <row r="30" spans="1:35" s="15" customFormat="1" x14ac:dyDescent="0.2">
      <c r="A30" s="21" t="s">
        <v>122</v>
      </c>
      <c r="B30" s="50"/>
      <c r="C30" s="50"/>
      <c r="D30" s="50"/>
      <c r="E30" s="50"/>
      <c r="F30" s="50"/>
      <c r="G30" s="50"/>
      <c r="H30" s="50"/>
      <c r="I30" s="50"/>
      <c r="J30" s="50"/>
      <c r="K30" s="50"/>
      <c r="L30" s="50"/>
      <c r="M30" s="50"/>
      <c r="N30" s="21"/>
    </row>
    <row r="31" spans="1:35" s="15" customFormat="1" x14ac:dyDescent="0.2"/>
  </sheetData>
  <sheetProtection algorithmName="SHA-512" hashValue="APK7gGbCvmhUPFr8QlTn2skL1uIhii1E2bzqON8OT44Otn04jBYdSJPoPb5/QMJctvcpYQpGKmxWcCpCWR+/Aw==" saltValue="7dbnd/u3+42R9VklNX6YkQ==" spinCount="100000" sheet="1" objects="1" scenarios="1"/>
  <mergeCells count="29">
    <mergeCell ref="A1:AI1"/>
    <mergeCell ref="Q17:AC17"/>
    <mergeCell ref="AI2:AI3"/>
    <mergeCell ref="D2:D3"/>
    <mergeCell ref="E2:E3"/>
    <mergeCell ref="AE2:AE3"/>
    <mergeCell ref="AC2:AC3"/>
    <mergeCell ref="AD2:AD3"/>
    <mergeCell ref="A5:AI5"/>
    <mergeCell ref="A8:AI8"/>
    <mergeCell ref="AH2:AH3"/>
    <mergeCell ref="F2:F3"/>
    <mergeCell ref="G2:G3"/>
    <mergeCell ref="A28:V28"/>
    <mergeCell ref="L2:L3"/>
    <mergeCell ref="AG2:AG3"/>
    <mergeCell ref="H2:I2"/>
    <mergeCell ref="P2:P3"/>
    <mergeCell ref="J2:J3"/>
    <mergeCell ref="K2:K3"/>
    <mergeCell ref="M2:O2"/>
    <mergeCell ref="AF2:AF3"/>
    <mergeCell ref="A2:A3"/>
    <mergeCell ref="B2:B3"/>
    <mergeCell ref="C2:C3"/>
    <mergeCell ref="A15:AI15"/>
    <mergeCell ref="Q6:AC6"/>
    <mergeCell ref="Q2:AB2"/>
    <mergeCell ref="Q16:AC16"/>
  </mergeCells>
  <conditionalFormatting sqref="AG9">
    <cfRule type="expression" dxfId="19" priority="45">
      <formula>#REF!</formula>
    </cfRule>
    <cfRule type="expression" dxfId="18" priority="46">
      <formula>#REF!</formula>
    </cfRule>
  </conditionalFormatting>
  <conditionalFormatting sqref="AG10">
    <cfRule type="expression" dxfId="17" priority="41">
      <formula>#REF!</formula>
    </cfRule>
    <cfRule type="expression" dxfId="16" priority="42">
      <formula>#REF!</formula>
    </cfRule>
  </conditionalFormatting>
  <conditionalFormatting sqref="AG11">
    <cfRule type="expression" dxfId="15" priority="37">
      <formula>#REF!</formula>
    </cfRule>
    <cfRule type="expression" dxfId="14" priority="38">
      <formula>#REF!</formula>
    </cfRule>
  </conditionalFormatting>
  <conditionalFormatting sqref="AG12">
    <cfRule type="expression" dxfId="13" priority="13">
      <formula>#REF!</formula>
    </cfRule>
    <cfRule type="expression" dxfId="12" priority="14">
      <formula>#REF!</formula>
    </cfRule>
  </conditionalFormatting>
  <conditionalFormatting sqref="AG13">
    <cfRule type="expression" dxfId="11" priority="11">
      <formula>#REF!</formula>
    </cfRule>
    <cfRule type="expression" dxfId="10" priority="12">
      <formula>#REF!</formula>
    </cfRule>
  </conditionalFormatting>
  <conditionalFormatting sqref="AG6:AG7">
    <cfRule type="expression" dxfId="9" priority="9">
      <formula>#REF!</formula>
    </cfRule>
    <cfRule type="expression" dxfId="8" priority="10">
      <formula>#REF!</formula>
    </cfRule>
  </conditionalFormatting>
  <conditionalFormatting sqref="AG16">
    <cfRule type="expression" dxfId="7" priority="7">
      <formula>#REF!</formula>
    </cfRule>
    <cfRule type="expression" dxfId="6" priority="8">
      <formula>#REF!</formula>
    </cfRule>
  </conditionalFormatting>
  <conditionalFormatting sqref="AG17">
    <cfRule type="expression" dxfId="5" priority="5">
      <formula>#REF!</formula>
    </cfRule>
    <cfRule type="expression" dxfId="4" priority="6">
      <formula>#REF!</formula>
    </cfRule>
  </conditionalFormatting>
  <conditionalFormatting sqref="AG14">
    <cfRule type="expression" dxfId="3" priority="3">
      <formula>#REF!</formula>
    </cfRule>
    <cfRule type="expression" dxfId="2" priority="4">
      <formula>#REF!</formula>
    </cfRule>
  </conditionalFormatting>
  <conditionalFormatting sqref="AG18">
    <cfRule type="expression" dxfId="1" priority="1">
      <formula>#REF!</formula>
    </cfRule>
    <cfRule type="expression" dxfId="0" priority="2">
      <formula>#REF!</formula>
    </cfRule>
  </conditionalFormatting>
  <printOptions horizontalCentered="1"/>
  <pageMargins left="0.31496062992125984" right="0.31496062992125984" top="0.98425196850393704" bottom="0.59055118110236227" header="0.31496062992125984" footer="0.31496062992125984"/>
  <pageSetup paperSize="8" scale="46" fitToHeight="0" orientation="landscape" r:id="rId1"/>
  <headerFooter>
    <oddHeader>&amp;LVerejná súťaž č. / Open Tender No. 25-0125-VS&amp;C&amp;12Dodávka guľových uzáverov s príslušenstvom DN 500 – DN 1000 na rok 2026 / Supply of Ball Valves DN 500 – DN 1000 with Accessories for the Year 2026&amp;RPríloha č. / Annex 1</oddHeader>
    <oddFooter>&amp;Leustream, a.s., Votrubova 11/A, 821 09 Bratislava, Slovakia&amp;R&amp;P/&amp;N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eustream,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Fabiankovič Dušan</dc:creator>
  <cp:lastModifiedBy>Mikula Martin</cp:lastModifiedBy>
  <cp:lastPrinted>2025-12-16T17:11:27Z</cp:lastPrinted>
  <dcterms:created xsi:type="dcterms:W3CDTF">2024-08-14T10:24:06Z</dcterms:created>
  <dcterms:modified xsi:type="dcterms:W3CDTF">2025-12-16T18:29:25Z</dcterms:modified>
</cp:coreProperties>
</file>