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dlova\Documents\ZÁKAZKY\Digitálny tachograf\02_SP\"/>
    </mc:Choice>
  </mc:AlternateContent>
  <bookViews>
    <workbookView xWindow="0" yWindow="0" windowWidth="38400" windowHeight="17580"/>
  </bookViews>
  <sheets>
    <sheet name="IS D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5" i="1"/>
  <c r="G26" i="1" s="1"/>
  <c r="H25" i="1" l="1"/>
  <c r="J25" i="1" s="1"/>
  <c r="F26" i="1" l="1"/>
  <c r="H26" i="1" s="1"/>
  <c r="I25" i="1"/>
  <c r="F21" i="1"/>
  <c r="G21" i="1" s="1"/>
  <c r="J21" i="1" s="1"/>
  <c r="I21" i="1" s="1"/>
  <c r="F20" i="1"/>
  <c r="G20" i="1" s="1"/>
  <c r="G15" i="1"/>
  <c r="G31" i="1" s="1"/>
  <c r="G14" i="1"/>
  <c r="J14" i="1" l="1"/>
  <c r="I14" i="1" s="1"/>
  <c r="G30" i="1"/>
  <c r="J31" i="1"/>
  <c r="I31" i="1" s="1"/>
  <c r="J20" i="1"/>
  <c r="I20" i="1" s="1"/>
  <c r="G22" i="1"/>
  <c r="J22" i="1" s="1"/>
  <c r="I22" i="1" s="1"/>
  <c r="J26" i="1"/>
  <c r="I26" i="1" s="1"/>
  <c r="H27" i="1"/>
  <c r="J15" i="1"/>
  <c r="I15" i="1" s="1"/>
  <c r="G16" i="1"/>
  <c r="J16" i="1" s="1"/>
  <c r="I16" i="1" s="1"/>
  <c r="J32" i="1" l="1"/>
  <c r="I32" i="1" s="1"/>
  <c r="J27" i="1"/>
  <c r="I27" i="1" s="1"/>
  <c r="J30" i="1"/>
  <c r="I30" i="1" l="1"/>
</calcChain>
</file>

<file path=xl/sharedStrings.xml><?xml version="1.0" encoding="utf-8"?>
<sst xmlns="http://schemas.openxmlformats.org/spreadsheetml/2006/main" count="71" uniqueCount="53">
  <si>
    <t>Verejný obstarávateľ:</t>
  </si>
  <si>
    <t>Ministerstvo dopravy Slovenskej republiky</t>
  </si>
  <si>
    <t>Názov predmetu zákazky:</t>
  </si>
  <si>
    <t xml:space="preserve">Prevádzka a rozvoj informačného systému "Digitálny tachograf, dodávka a personalizácia čipových kariet do digitálnych tachografov"
</t>
  </si>
  <si>
    <t>Identifikačné údaje uchádzača</t>
  </si>
  <si>
    <t>Obchodné meno:</t>
  </si>
  <si>
    <t>Sídlo:</t>
  </si>
  <si>
    <t>IČO:</t>
  </si>
  <si>
    <t xml:space="preserve">A. </t>
  </si>
  <si>
    <t>Paušálne služby a Služby na požiadavku podľa článku 4. ods. 3 písm. a) a písm. b)  Zmluvy:</t>
  </si>
  <si>
    <t>Číslo položky</t>
  </si>
  <si>
    <t>Názov požadovanej služby</t>
  </si>
  <si>
    <t>Merná jednotka</t>
  </si>
  <si>
    <t xml:space="preserve">Počet </t>
  </si>
  <si>
    <t>Celková cena v EUR bez DPH za požadované služby</t>
  </si>
  <si>
    <t>DPH v EUR</t>
  </si>
  <si>
    <t>Celková cena v EUR s DPH za požadované služby</t>
  </si>
  <si>
    <t>Cena za Paušálne služby uvedené v úvode Špecifikácie Predmetu Zmluvy v bode 1. písm. A., B., C., D.  podľa Prílohy č. 1 Zmluvy - Špecifikácia Predmetu Zmluvy</t>
  </si>
  <si>
    <t>štvrťrok</t>
  </si>
  <si>
    <t>Cena za Služby na požiadavku podľa Prílohy č. 1 Zmluvy - Špecifikácia Predmetu Zmluvy</t>
  </si>
  <si>
    <t>1 človekodeň (ČD)</t>
  </si>
  <si>
    <t>SPOLU za paušálne služby a služby na požiadavku</t>
  </si>
  <si>
    <t>B.</t>
  </si>
  <si>
    <t>Paušálne služby a Služby na požiadavku podľa článku 4. ods. 8  Zmluvy - OPCIA:</t>
  </si>
  <si>
    <t>Cena za Služby na požiadavku Prílohy č. 1 Zmluvy - Špecifikácia Predmetu Zmluvy</t>
  </si>
  <si>
    <t>SPOLU za paušálne služby a služby na požiadavku v rámci OPCIE</t>
  </si>
  <si>
    <t>C.</t>
  </si>
  <si>
    <t>Odplata za vydávanie čipovej karty (predpokladaný počet vydaných kariet za celé obdobie trvania zmluvy)</t>
  </si>
  <si>
    <t xml:space="preserve">Predpokladaný počet </t>
  </si>
  <si>
    <t>Celková cena v EUR bez DPH za predpokladaný počet vydaných kariet</t>
  </si>
  <si>
    <t>Celková cena v EUR s DPH za požadované obdobie</t>
  </si>
  <si>
    <t>Cena za činnosti uvedené v úvode Špecifikácie Predmetu Zmluvy v bode 2. písm. A., B. podľa Prílohy č. 1 Zmluvy - Špecifikácia Predmetu Zmluvy na 12 mesiacov</t>
  </si>
  <si>
    <t>karta*</t>
  </si>
  <si>
    <t>SPOLU za predpokladaný  počet vydaných kariet</t>
  </si>
  <si>
    <t>Návrh na plnenie jednotlivých kritérií</t>
  </si>
  <si>
    <t>Názov kritéria</t>
  </si>
  <si>
    <t>Váha kritéria</t>
  </si>
  <si>
    <t xml:space="preserve">Návrh na plnenie kritéria v EUR bez DPH </t>
  </si>
  <si>
    <t xml:space="preserve">Návrh na plnenie kritéria v EUR s DPH </t>
  </si>
  <si>
    <t>K1</t>
  </si>
  <si>
    <t>Najnižšia cena celkom za poskytovanie paušálnych služieb za 48 mesiacov, vyjadrená v eur s DPH (A1 + B1)</t>
  </si>
  <si>
    <t>K2</t>
  </si>
  <si>
    <t>Najnižšia cena celkom za poskytovanie predpokladaných služieb na požiadavku za 48 mesiacov, vyjadrená v eur s DPH (A2+B2)</t>
  </si>
  <si>
    <t>K3</t>
  </si>
  <si>
    <t>Pozn.:</t>
  </si>
  <si>
    <t>Dátum:</t>
  </si>
  <si>
    <t>Podpis štatutárneho orgánu uchádzača a odtlačok pečiatky:</t>
  </si>
  <si>
    <t>Príloha č. 2b - Štruktúrovaný rozpočet ceny - Návrh na plnenie kritéria_IS DT</t>
  </si>
  <si>
    <t xml:space="preserve">Najnižšia cena za vydanie 1 ks karty v eur s DPH </t>
  </si>
  <si>
    <t>Cena za mernú jednotku bez DPH</t>
  </si>
  <si>
    <t>Cena za mernú jednotku  s DPH</t>
  </si>
  <si>
    <t>*Verejný obstarávateľ stanovil najvyššiu možnú cenu za 1 kartu na úrovni 44 eur bez DPH/54,12 eur s DPH. Ak uchádzač v Rozpise ceny uvedie hodnotu vyššiu ako 44 eur bez DPH, pre potreby uplatnenia spôsobu výpočtu bodov za jednotlivé kritérium bude použitá hodnota 44 eur bez DPH//54,12 eur s DPH.</t>
  </si>
  <si>
    <r>
      <t xml:space="preserve">Cena za činnosti uvedené v úvode Špecifikácie Predmetu Zmluvy v bode 2. písm. A., B. podľa Prílohy č. 1 Zmluvy - Špecifikácia Predmetu Zmluvy </t>
    </r>
    <r>
      <rPr>
        <b/>
        <sz val="11"/>
        <color theme="1"/>
        <rFont val="Calibri"/>
        <family val="2"/>
        <charset val="238"/>
        <scheme val="minor"/>
      </rPr>
      <t>OPCIA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</si>
</sst>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1" fillId="2" borderId="5" xfId="0" applyFont="1" applyFill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0" fillId="0" borderId="10" xfId="0" applyBorder="1" applyProtection="1"/>
    <xf numFmtId="0" fontId="0" fillId="3" borderId="4" xfId="0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</xf>
    <xf numFmtId="4" fontId="0" fillId="0" borderId="4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0" fillId="0" borderId="11" xfId="0" applyNumberFormat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right"/>
    </xf>
    <xf numFmtId="0" fontId="7" fillId="5" borderId="13" xfId="0" applyFont="1" applyFill="1" applyBorder="1" applyAlignment="1" applyProtection="1">
      <alignment horizontal="right"/>
    </xf>
    <xf numFmtId="0" fontId="7" fillId="5" borderId="14" xfId="0" applyFont="1" applyFill="1" applyBorder="1" applyAlignment="1" applyProtection="1">
      <alignment horizontal="right"/>
    </xf>
    <xf numFmtId="4" fontId="0" fillId="5" borderId="35" xfId="0" applyNumberFormat="1" applyFill="1" applyBorder="1" applyAlignment="1" applyProtection="1">
      <alignment horizontal="center" vertical="center"/>
    </xf>
    <xf numFmtId="4" fontId="0" fillId="5" borderId="14" xfId="0" applyNumberFormat="1" applyFill="1" applyBorder="1" applyAlignment="1" applyProtection="1">
      <alignment horizontal="center" vertical="center"/>
    </xf>
    <xf numFmtId="4" fontId="0" fillId="5" borderId="15" xfId="0" applyNumberFormat="1" applyFill="1" applyBorder="1" applyAlignment="1" applyProtection="1">
      <alignment horizontal="center" vertical="center"/>
    </xf>
    <xf numFmtId="4" fontId="0" fillId="5" borderId="16" xfId="0" applyNumberForma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8" xfId="0" applyBorder="1" applyProtection="1"/>
    <xf numFmtId="0" fontId="6" fillId="0" borderId="17" xfId="0" applyFont="1" applyBorder="1" applyAlignment="1" applyProtection="1">
      <alignment horizontal="left" vertical="center"/>
    </xf>
    <xf numFmtId="4" fontId="0" fillId="0" borderId="0" xfId="0" applyNumberFormat="1" applyFont="1" applyBorder="1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wrapText="1"/>
    </xf>
    <xf numFmtId="4" fontId="1" fillId="2" borderId="38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21" xfId="0" applyNumberFormat="1" applyFont="1" applyFill="1" applyBorder="1" applyAlignment="1" applyProtection="1">
      <alignment horizontal="center" vertical="center" wrapText="1"/>
    </xf>
    <xf numFmtId="4" fontId="1" fillId="2" borderId="22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1" fillId="2" borderId="7" xfId="0" applyFont="1" applyFill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vertical="top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7" fillId="5" borderId="27" xfId="0" applyFont="1" applyFill="1" applyBorder="1" applyAlignment="1" applyProtection="1">
      <alignment horizontal="right"/>
    </xf>
    <xf numFmtId="0" fontId="7" fillId="5" borderId="17" xfId="0" applyFont="1" applyFill="1" applyBorder="1" applyAlignment="1" applyProtection="1">
      <alignment horizontal="right"/>
    </xf>
    <xf numFmtId="0" fontId="7" fillId="5" borderId="28" xfId="0" applyFont="1" applyFill="1" applyBorder="1" applyAlignment="1" applyProtection="1">
      <alignment horizontal="right"/>
    </xf>
    <xf numFmtId="0" fontId="7" fillId="5" borderId="28" xfId="0" applyFont="1" applyFill="1" applyBorder="1" applyAlignment="1" applyProtection="1">
      <alignment horizontal="right"/>
    </xf>
    <xf numFmtId="0" fontId="2" fillId="0" borderId="21" xfId="0" applyFont="1" applyBorder="1" applyProtection="1"/>
    <xf numFmtId="4" fontId="2" fillId="0" borderId="21" xfId="0" applyNumberFormat="1" applyFont="1" applyBorder="1" applyProtection="1"/>
    <xf numFmtId="0" fontId="0" fillId="6" borderId="29" xfId="0" applyFill="1" applyBorder="1" applyAlignment="1" applyProtection="1">
      <alignment vertical="center"/>
    </xf>
    <xf numFmtId="0" fontId="1" fillId="6" borderId="21" xfId="0" applyFont="1" applyFill="1" applyBorder="1" applyAlignment="1" applyProtection="1">
      <alignment horizontal="center" vertical="center"/>
    </xf>
    <xf numFmtId="4" fontId="1" fillId="6" borderId="20" xfId="0" applyNumberFormat="1" applyFont="1" applyFill="1" applyBorder="1" applyAlignment="1" applyProtection="1">
      <alignment horizontal="center" vertical="center"/>
    </xf>
    <xf numFmtId="4" fontId="1" fillId="6" borderId="39" xfId="0" applyNumberFormat="1" applyFont="1" applyFill="1" applyBorder="1" applyAlignment="1" applyProtection="1">
      <alignment horizontal="center" vertical="center" wrapText="1"/>
    </xf>
    <xf numFmtId="4" fontId="1" fillId="6" borderId="19" xfId="0" applyNumberFormat="1" applyFont="1" applyFill="1" applyBorder="1" applyAlignment="1" applyProtection="1">
      <alignment horizontal="center" vertical="center" wrapText="1"/>
    </xf>
    <xf numFmtId="4" fontId="1" fillId="6" borderId="22" xfId="0" applyNumberFormat="1" applyFont="1" applyFill="1" applyBorder="1" applyAlignment="1" applyProtection="1">
      <alignment horizontal="center" vertical="center" wrapText="1"/>
    </xf>
    <xf numFmtId="0" fontId="0" fillId="6" borderId="30" xfId="0" applyFill="1" applyBorder="1" applyAlignment="1" applyProtection="1">
      <alignment vertical="center"/>
    </xf>
    <xf numFmtId="0" fontId="8" fillId="7" borderId="31" xfId="0" applyFont="1" applyFill="1" applyBorder="1" applyAlignment="1" applyProtection="1">
      <alignment horizontal="left" vertical="center" wrapText="1"/>
    </xf>
    <xf numFmtId="0" fontId="8" fillId="7" borderId="30" xfId="0" applyFont="1" applyFill="1" applyBorder="1" applyAlignment="1" applyProtection="1">
      <alignment horizontal="left" vertical="center" wrapText="1"/>
    </xf>
    <xf numFmtId="0" fontId="8" fillId="7" borderId="32" xfId="0" applyFont="1" applyFill="1" applyBorder="1" applyAlignment="1" applyProtection="1">
      <alignment horizontal="left" vertical="center" wrapText="1"/>
    </xf>
    <xf numFmtId="4" fontId="9" fillId="7" borderId="33" xfId="0" applyNumberFormat="1" applyFont="1" applyFill="1" applyBorder="1" applyAlignment="1" applyProtection="1">
      <alignment horizontal="center" vertical="center" wrapText="1"/>
    </xf>
    <xf numFmtId="4" fontId="0" fillId="0" borderId="36" xfId="0" applyNumberFormat="1" applyBorder="1" applyAlignment="1" applyProtection="1">
      <alignment horizontal="center" vertical="center"/>
    </xf>
    <xf numFmtId="4" fontId="0" fillId="0" borderId="37" xfId="0" applyNumberFormat="1" applyBorder="1" applyAlignment="1" applyProtection="1">
      <alignment horizontal="center" vertical="center"/>
    </xf>
    <xf numFmtId="4" fontId="0" fillId="0" borderId="33" xfId="0" applyNumberFormat="1" applyBorder="1" applyAlignment="1" applyProtection="1">
      <alignment horizontal="center" vertical="center"/>
    </xf>
    <xf numFmtId="4" fontId="0" fillId="8" borderId="34" xfId="0" applyNumberForma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vertical="center"/>
    </xf>
    <xf numFmtId="0" fontId="8" fillId="7" borderId="2" xfId="0" applyFont="1" applyFill="1" applyBorder="1" applyAlignment="1" applyProtection="1">
      <alignment horizontal="left" vertical="center" wrapText="1"/>
    </xf>
    <xf numFmtId="0" fontId="8" fillId="7" borderId="3" xfId="0" applyFont="1" applyFill="1" applyBorder="1" applyAlignment="1" applyProtection="1">
      <alignment horizontal="left" vertical="center" wrapText="1"/>
    </xf>
    <xf numFmtId="0" fontId="8" fillId="7" borderId="4" xfId="0" applyFont="1" applyFill="1" applyBorder="1" applyAlignment="1" applyProtection="1">
      <alignment horizontal="left" vertical="center" wrapText="1"/>
    </xf>
    <xf numFmtId="4" fontId="9" fillId="7" borderId="1" xfId="0" applyNumberFormat="1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center" vertical="center"/>
    </xf>
    <xf numFmtId="0" fontId="8" fillId="7" borderId="35" xfId="0" applyFont="1" applyFill="1" applyBorder="1" applyAlignment="1" applyProtection="1">
      <alignment horizontal="left" vertical="center" wrapText="1"/>
    </xf>
    <xf numFmtId="0" fontId="8" fillId="7" borderId="13" xfId="0" applyFont="1" applyFill="1" applyBorder="1" applyAlignment="1" applyProtection="1">
      <alignment horizontal="left" vertical="center" wrapText="1"/>
    </xf>
    <xf numFmtId="0" fontId="8" fillId="7" borderId="14" xfId="0" applyFont="1" applyFill="1" applyBorder="1" applyAlignment="1" applyProtection="1">
      <alignment horizontal="left" vertical="center" wrapText="1"/>
    </xf>
    <xf numFmtId="4" fontId="9" fillId="7" borderId="15" xfId="0" applyNumberFormat="1" applyFont="1" applyFill="1" applyBorder="1" applyAlignment="1" applyProtection="1">
      <alignment horizontal="center" vertical="center" wrapText="1"/>
    </xf>
    <xf numFmtId="4" fontId="0" fillId="0" borderId="35" xfId="0" applyNumberFormat="1" applyBorder="1" applyAlignment="1" applyProtection="1">
      <alignment horizontal="center" vertical="center"/>
    </xf>
    <xf numFmtId="4" fontId="0" fillId="0" borderId="14" xfId="0" applyNumberFormat="1" applyBorder="1" applyAlignment="1" applyProtection="1">
      <alignment horizontal="center" vertical="center"/>
    </xf>
    <xf numFmtId="4" fontId="0" fillId="0" borderId="35" xfId="0" applyNumberFormat="1" applyBorder="1" applyAlignment="1" applyProtection="1">
      <alignment horizontal="center" vertical="center"/>
    </xf>
    <xf numFmtId="4" fontId="0" fillId="8" borderId="16" xfId="0" applyNumberForma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Protection="1"/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4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5" fillId="4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tabSelected="1" topLeftCell="A22" zoomScale="130" zoomScaleNormal="130" workbookViewId="0">
      <selection activeCell="F26" sqref="F26"/>
    </sheetView>
  </sheetViews>
  <sheetFormatPr defaultRowHeight="15" x14ac:dyDescent="0.25"/>
  <cols>
    <col min="1" max="2" width="9.140625" style="15"/>
    <col min="3" max="3" width="65" style="15" customWidth="1"/>
    <col min="4" max="4" width="18.28515625" style="15" customWidth="1"/>
    <col min="5" max="5" width="16.140625" style="15" customWidth="1"/>
    <col min="6" max="7" width="21.7109375" style="15" customWidth="1"/>
    <col min="8" max="8" width="27.28515625" style="15" customWidth="1"/>
    <col min="9" max="9" width="12.28515625" style="15" bestFit="1" customWidth="1"/>
    <col min="10" max="10" width="36.85546875" style="15" customWidth="1"/>
    <col min="11" max="16384" width="9.140625" style="15"/>
  </cols>
  <sheetData>
    <row r="2" spans="1:10" ht="18.75" x14ac:dyDescent="0.3">
      <c r="B2" s="16" t="s">
        <v>47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C3" s="2"/>
      <c r="D3" s="2"/>
      <c r="E3" s="2"/>
      <c r="F3" s="2"/>
      <c r="G3" s="2"/>
      <c r="H3" s="2"/>
      <c r="I3" s="2"/>
      <c r="J3" s="2"/>
    </row>
    <row r="4" spans="1:10" x14ac:dyDescent="0.25">
      <c r="B4" s="11" t="s">
        <v>0</v>
      </c>
      <c r="C4" s="11"/>
      <c r="D4" s="15" t="s">
        <v>1</v>
      </c>
      <c r="E4" s="2"/>
      <c r="F4" s="2"/>
      <c r="G4" s="2"/>
    </row>
    <row r="5" spans="1:10" x14ac:dyDescent="0.25">
      <c r="B5" s="11" t="s">
        <v>2</v>
      </c>
      <c r="C5" s="11"/>
      <c r="D5" s="3" t="s">
        <v>3</v>
      </c>
      <c r="E5" s="3"/>
      <c r="F5" s="3"/>
      <c r="G5" s="3"/>
      <c r="H5" s="3"/>
      <c r="I5" s="3"/>
      <c r="J5" s="3"/>
    </row>
    <row r="6" spans="1:10" x14ac:dyDescent="0.25">
      <c r="B6" s="17"/>
      <c r="C6" s="9"/>
      <c r="D6" s="2"/>
      <c r="E6" s="2"/>
      <c r="F6" s="2"/>
      <c r="G6" s="2"/>
      <c r="H6" s="2"/>
      <c r="I6" s="2"/>
      <c r="J6" s="2"/>
    </row>
    <row r="7" spans="1:10" x14ac:dyDescent="0.25">
      <c r="B7" s="12" t="s">
        <v>4</v>
      </c>
      <c r="C7" s="12"/>
      <c r="D7" s="4"/>
      <c r="E7" s="4"/>
      <c r="F7" s="4"/>
      <c r="G7" s="4"/>
      <c r="H7" s="13"/>
      <c r="I7" s="13"/>
      <c r="J7" s="13"/>
    </row>
    <row r="8" spans="1:10" x14ac:dyDescent="0.25">
      <c r="B8" s="14" t="s">
        <v>5</v>
      </c>
      <c r="C8" s="14"/>
      <c r="D8" s="97"/>
      <c r="E8" s="98"/>
      <c r="F8" s="98"/>
      <c r="G8" s="98"/>
      <c r="H8" s="98"/>
      <c r="I8" s="98"/>
      <c r="J8" s="99"/>
    </row>
    <row r="9" spans="1:10" x14ac:dyDescent="0.25">
      <c r="B9" s="14" t="s">
        <v>6</v>
      </c>
      <c r="C9" s="14"/>
      <c r="D9" s="97"/>
      <c r="E9" s="98"/>
      <c r="F9" s="98"/>
      <c r="G9" s="98"/>
      <c r="H9" s="98"/>
      <c r="I9" s="98"/>
      <c r="J9" s="99"/>
    </row>
    <row r="10" spans="1:10" x14ac:dyDescent="0.25">
      <c r="B10" s="14" t="s">
        <v>7</v>
      </c>
      <c r="C10" s="14"/>
      <c r="D10" s="97"/>
      <c r="E10" s="98"/>
      <c r="F10" s="98"/>
      <c r="G10" s="98"/>
      <c r="H10" s="98"/>
      <c r="I10" s="98"/>
      <c r="J10" s="99"/>
    </row>
    <row r="11" spans="1:10" x14ac:dyDescent="0.25">
      <c r="C11" s="5"/>
      <c r="D11" s="5"/>
      <c r="E11" s="5"/>
      <c r="F11" s="5"/>
      <c r="G11" s="5"/>
      <c r="H11" s="10"/>
      <c r="I11" s="10"/>
      <c r="J11" s="10"/>
    </row>
    <row r="12" spans="1:10" ht="19.5" thickBot="1" x14ac:dyDescent="0.35">
      <c r="B12" s="16" t="s">
        <v>8</v>
      </c>
      <c r="C12" s="18" t="s">
        <v>9</v>
      </c>
      <c r="D12" s="16"/>
      <c r="E12" s="16"/>
      <c r="F12" s="16"/>
      <c r="G12" s="16"/>
      <c r="H12" s="10"/>
      <c r="I12" s="10"/>
      <c r="J12" s="10"/>
    </row>
    <row r="13" spans="1:10" ht="30" x14ac:dyDescent="0.25">
      <c r="B13" s="19" t="s">
        <v>10</v>
      </c>
      <c r="C13" s="6" t="s">
        <v>11</v>
      </c>
      <c r="D13" s="6" t="s">
        <v>12</v>
      </c>
      <c r="E13" s="6" t="s">
        <v>13</v>
      </c>
      <c r="F13" s="8" t="s">
        <v>49</v>
      </c>
      <c r="G13" s="20" t="s">
        <v>14</v>
      </c>
      <c r="H13" s="21"/>
      <c r="I13" s="22" t="s">
        <v>15</v>
      </c>
      <c r="J13" s="23" t="s">
        <v>16</v>
      </c>
    </row>
    <row r="14" spans="1:10" ht="51.75" customHeight="1" x14ac:dyDescent="0.25">
      <c r="A14" s="24"/>
      <c r="B14" s="25">
        <v>1</v>
      </c>
      <c r="C14" s="26" t="s">
        <v>17</v>
      </c>
      <c r="D14" s="27" t="s">
        <v>18</v>
      </c>
      <c r="E14" s="27">
        <v>4</v>
      </c>
      <c r="F14" s="100">
        <v>0</v>
      </c>
      <c r="G14" s="28">
        <f>F14*E14</f>
        <v>0</v>
      </c>
      <c r="H14" s="29"/>
      <c r="I14" s="30">
        <f>J14-G14</f>
        <v>0</v>
      </c>
      <c r="J14" s="31">
        <f>G14*1.23</f>
        <v>0</v>
      </c>
    </row>
    <row r="15" spans="1:10" ht="39" customHeight="1" x14ac:dyDescent="0.25">
      <c r="A15" s="24"/>
      <c r="B15" s="25">
        <v>2</v>
      </c>
      <c r="C15" s="26" t="s">
        <v>19</v>
      </c>
      <c r="D15" s="27" t="s">
        <v>20</v>
      </c>
      <c r="E15" s="27">
        <v>125</v>
      </c>
      <c r="F15" s="100">
        <v>0</v>
      </c>
      <c r="G15" s="28">
        <f>F15*E15</f>
        <v>0</v>
      </c>
      <c r="H15" s="29"/>
      <c r="I15" s="30">
        <f>J15-G15</f>
        <v>0</v>
      </c>
      <c r="J15" s="31">
        <f>G15*1.23</f>
        <v>0</v>
      </c>
    </row>
    <row r="16" spans="1:10" ht="15.75" thickBot="1" x14ac:dyDescent="0.3">
      <c r="A16" s="24"/>
      <c r="B16" s="32" t="s">
        <v>21</v>
      </c>
      <c r="C16" s="33"/>
      <c r="D16" s="33"/>
      <c r="E16" s="33"/>
      <c r="F16" s="34"/>
      <c r="G16" s="35">
        <f>G14+G15</f>
        <v>0</v>
      </c>
      <c r="H16" s="36"/>
      <c r="I16" s="37">
        <f>J16-G16</f>
        <v>0</v>
      </c>
      <c r="J16" s="38">
        <f>G16*1.23</f>
        <v>0</v>
      </c>
    </row>
    <row r="17" spans="1:11" x14ac:dyDescent="0.25">
      <c r="A17" s="39"/>
      <c r="C17" s="40"/>
    </row>
    <row r="18" spans="1:11" ht="19.5" thickBot="1" x14ac:dyDescent="0.35">
      <c r="B18" s="16" t="s">
        <v>22</v>
      </c>
      <c r="C18" s="41" t="s">
        <v>23</v>
      </c>
      <c r="D18" s="41"/>
      <c r="E18" s="41"/>
      <c r="F18" s="42"/>
      <c r="G18" s="42"/>
      <c r="H18" s="43"/>
      <c r="I18" s="43"/>
      <c r="J18" s="43"/>
    </row>
    <row r="19" spans="1:11" ht="30.75" thickBot="1" x14ac:dyDescent="0.3">
      <c r="B19" s="44" t="s">
        <v>10</v>
      </c>
      <c r="C19" s="7" t="s">
        <v>11</v>
      </c>
      <c r="D19" s="7" t="s">
        <v>12</v>
      </c>
      <c r="E19" s="7" t="s">
        <v>13</v>
      </c>
      <c r="F19" s="8" t="s">
        <v>49</v>
      </c>
      <c r="G19" s="45" t="s">
        <v>14</v>
      </c>
      <c r="H19" s="46"/>
      <c r="I19" s="47" t="s">
        <v>15</v>
      </c>
      <c r="J19" s="48" t="s">
        <v>16</v>
      </c>
    </row>
    <row r="20" spans="1:11" ht="53.25" customHeight="1" x14ac:dyDescent="0.25">
      <c r="A20" s="24"/>
      <c r="B20" s="49">
        <v>1</v>
      </c>
      <c r="C20" s="26" t="s">
        <v>17</v>
      </c>
      <c r="D20" s="27" t="s">
        <v>18</v>
      </c>
      <c r="E20" s="27">
        <v>12</v>
      </c>
      <c r="F20" s="50">
        <f>F14</f>
        <v>0</v>
      </c>
      <c r="G20" s="28">
        <f>F20*E20</f>
        <v>0</v>
      </c>
      <c r="H20" s="29"/>
      <c r="I20" s="30">
        <f>J20-G20</f>
        <v>0</v>
      </c>
      <c r="J20" s="31">
        <f>G20*1.23</f>
        <v>0</v>
      </c>
    </row>
    <row r="21" spans="1:11" ht="36.75" customHeight="1" x14ac:dyDescent="0.25">
      <c r="A21" s="24"/>
      <c r="B21" s="25">
        <v>2</v>
      </c>
      <c r="C21" s="26" t="s">
        <v>24</v>
      </c>
      <c r="D21" s="27" t="s">
        <v>20</v>
      </c>
      <c r="E21" s="27">
        <v>375</v>
      </c>
      <c r="F21" s="50">
        <f>F15</f>
        <v>0</v>
      </c>
      <c r="G21" s="28">
        <f>F21*E21</f>
        <v>0</v>
      </c>
      <c r="H21" s="29"/>
      <c r="I21" s="30">
        <f>J21-G21</f>
        <v>0</v>
      </c>
      <c r="J21" s="31">
        <f>G21*1.23</f>
        <v>0</v>
      </c>
    </row>
    <row r="22" spans="1:11" ht="15.75" thickBot="1" x14ac:dyDescent="0.3">
      <c r="A22" s="24"/>
      <c r="B22" s="32" t="s">
        <v>25</v>
      </c>
      <c r="C22" s="33"/>
      <c r="D22" s="33"/>
      <c r="E22" s="33"/>
      <c r="F22" s="34"/>
      <c r="G22" s="35">
        <f>G20+G21</f>
        <v>0</v>
      </c>
      <c r="H22" s="36"/>
      <c r="I22" s="37">
        <f>J22-G22</f>
        <v>0</v>
      </c>
      <c r="J22" s="38">
        <f>G22*1.23</f>
        <v>0</v>
      </c>
    </row>
    <row r="23" spans="1:11" ht="41.25" customHeight="1" thickBot="1" x14ac:dyDescent="0.35">
      <c r="A23" s="39"/>
      <c r="B23" s="16" t="s">
        <v>26</v>
      </c>
      <c r="C23" s="51" t="s">
        <v>27</v>
      </c>
    </row>
    <row r="24" spans="1:11" ht="41.25" customHeight="1" x14ac:dyDescent="0.25">
      <c r="A24" s="39"/>
      <c r="B24" s="19" t="s">
        <v>10</v>
      </c>
      <c r="C24" s="6" t="s">
        <v>11</v>
      </c>
      <c r="D24" s="6" t="s">
        <v>12</v>
      </c>
      <c r="E24" s="8" t="s">
        <v>28</v>
      </c>
      <c r="F24" s="8" t="s">
        <v>49</v>
      </c>
      <c r="G24" s="8" t="s">
        <v>50</v>
      </c>
      <c r="H24" s="52" t="s">
        <v>29</v>
      </c>
      <c r="I24" s="22" t="s">
        <v>15</v>
      </c>
      <c r="J24" s="23" t="s">
        <v>30</v>
      </c>
    </row>
    <row r="25" spans="1:11" ht="45" x14ac:dyDescent="0.25">
      <c r="A25" s="24"/>
      <c r="B25" s="25">
        <v>1</v>
      </c>
      <c r="C25" s="26" t="s">
        <v>31</v>
      </c>
      <c r="D25" s="53" t="s">
        <v>32</v>
      </c>
      <c r="E25" s="27">
        <v>20000</v>
      </c>
      <c r="F25" s="100">
        <v>0</v>
      </c>
      <c r="G25" s="50">
        <f>F25*1.23</f>
        <v>0</v>
      </c>
      <c r="H25" s="30">
        <f>F25*E25</f>
        <v>0</v>
      </c>
      <c r="I25" s="30">
        <f>J25-H25</f>
        <v>0</v>
      </c>
      <c r="J25" s="31">
        <f>H25*1.23</f>
        <v>0</v>
      </c>
    </row>
    <row r="26" spans="1:11" ht="41.25" customHeight="1" thickBot="1" x14ac:dyDescent="0.3">
      <c r="A26" s="24"/>
      <c r="B26" s="54">
        <v>2</v>
      </c>
      <c r="C26" s="55" t="s">
        <v>52</v>
      </c>
      <c r="D26" s="56" t="s">
        <v>32</v>
      </c>
      <c r="E26" s="57">
        <v>60000</v>
      </c>
      <c r="F26" s="50">
        <f>F25</f>
        <v>0</v>
      </c>
      <c r="G26" s="50">
        <f>G25</f>
        <v>0</v>
      </c>
      <c r="H26" s="30">
        <f>F26*E26</f>
        <v>0</v>
      </c>
      <c r="I26" s="30">
        <f>J26-H26</f>
        <v>0</v>
      </c>
      <c r="J26" s="31">
        <f>H26*1.23</f>
        <v>0</v>
      </c>
    </row>
    <row r="27" spans="1:11" ht="15.75" thickBot="1" x14ac:dyDescent="0.3">
      <c r="A27" s="39"/>
      <c r="B27" s="58" t="s">
        <v>33</v>
      </c>
      <c r="C27" s="59"/>
      <c r="D27" s="59"/>
      <c r="E27" s="59"/>
      <c r="F27" s="60"/>
      <c r="G27" s="61"/>
      <c r="H27" s="37">
        <f>H25+H26</f>
        <v>0</v>
      </c>
      <c r="I27" s="37">
        <f>J27-H27</f>
        <v>0</v>
      </c>
      <c r="J27" s="38">
        <f>H27*1.23</f>
        <v>0</v>
      </c>
    </row>
    <row r="28" spans="1:11" ht="19.5" thickBot="1" x14ac:dyDescent="0.35">
      <c r="C28" s="62" t="s">
        <v>34</v>
      </c>
      <c r="D28" s="62"/>
      <c r="E28" s="62"/>
      <c r="F28" s="63"/>
      <c r="G28" s="63"/>
      <c r="H28" s="63"/>
      <c r="I28" s="63"/>
      <c r="J28" s="63"/>
      <c r="K28" s="16"/>
    </row>
    <row r="29" spans="1:11" ht="15.75" thickBot="1" x14ac:dyDescent="0.3">
      <c r="B29" s="64"/>
      <c r="C29" s="65" t="s">
        <v>35</v>
      </c>
      <c r="D29" s="65"/>
      <c r="E29" s="65"/>
      <c r="F29" s="66" t="s">
        <v>36</v>
      </c>
      <c r="G29" s="67" t="s">
        <v>37</v>
      </c>
      <c r="H29" s="68"/>
      <c r="I29" s="66" t="s">
        <v>15</v>
      </c>
      <c r="J29" s="69" t="s">
        <v>38</v>
      </c>
      <c r="K29" s="39"/>
    </row>
    <row r="30" spans="1:11" ht="30" customHeight="1" x14ac:dyDescent="0.25">
      <c r="A30" s="24"/>
      <c r="B30" s="70" t="s">
        <v>39</v>
      </c>
      <c r="C30" s="71" t="s">
        <v>40</v>
      </c>
      <c r="D30" s="72"/>
      <c r="E30" s="73"/>
      <c r="F30" s="74">
        <v>75</v>
      </c>
      <c r="G30" s="75">
        <f>G14+G20</f>
        <v>0</v>
      </c>
      <c r="H30" s="76"/>
      <c r="I30" s="77">
        <f>J30-G30</f>
        <v>0</v>
      </c>
      <c r="J30" s="78">
        <f>G30*1.23</f>
        <v>0</v>
      </c>
    </row>
    <row r="31" spans="1:11" ht="30.75" customHeight="1" x14ac:dyDescent="0.25">
      <c r="A31" s="24"/>
      <c r="B31" s="79" t="s">
        <v>41</v>
      </c>
      <c r="C31" s="80" t="s">
        <v>42</v>
      </c>
      <c r="D31" s="81"/>
      <c r="E31" s="82"/>
      <c r="F31" s="83">
        <v>15</v>
      </c>
      <c r="G31" s="28">
        <f>G15+G21</f>
        <v>0</v>
      </c>
      <c r="H31" s="29"/>
      <c r="I31" s="84">
        <f>J31-G31</f>
        <v>0</v>
      </c>
      <c r="J31" s="78">
        <f>G31*1.23</f>
        <v>0</v>
      </c>
    </row>
    <row r="32" spans="1:11" ht="30" customHeight="1" thickBot="1" x14ac:dyDescent="0.3">
      <c r="A32" s="24"/>
      <c r="B32" s="79" t="s">
        <v>43</v>
      </c>
      <c r="C32" s="85" t="s">
        <v>48</v>
      </c>
      <c r="D32" s="86"/>
      <c r="E32" s="87"/>
      <c r="F32" s="88">
        <v>10</v>
      </c>
      <c r="G32" s="89">
        <f>F25</f>
        <v>0</v>
      </c>
      <c r="H32" s="90"/>
      <c r="I32" s="91">
        <f>J32-G32</f>
        <v>0</v>
      </c>
      <c r="J32" s="92">
        <f>G32*1.23</f>
        <v>0</v>
      </c>
    </row>
    <row r="34" spans="2:10" x14ac:dyDescent="0.25">
      <c r="B34" s="93" t="s">
        <v>44</v>
      </c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B35" s="95" t="s">
        <v>51</v>
      </c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B36" s="96"/>
    </row>
    <row r="37" spans="2:10" x14ac:dyDescent="0.25">
      <c r="B37" s="96"/>
    </row>
    <row r="38" spans="2:10" ht="15.75" customHeight="1" x14ac:dyDescent="0.25">
      <c r="B38" s="39"/>
      <c r="C38" s="101" t="s">
        <v>45</v>
      </c>
      <c r="H38" s="102" t="s">
        <v>46</v>
      </c>
      <c r="I38" s="101"/>
      <c r="J38" s="101"/>
    </row>
    <row r="40" spans="2:10" x14ac:dyDescent="0.25">
      <c r="J40" s="39"/>
    </row>
    <row r="41" spans="2:10" x14ac:dyDescent="0.25">
      <c r="J41" s="39"/>
    </row>
    <row r="46" spans="2:10" x14ac:dyDescent="0.25">
      <c r="H46" s="39"/>
    </row>
    <row r="47" spans="2:10" x14ac:dyDescent="0.25">
      <c r="H47" s="39"/>
    </row>
  </sheetData>
  <sheetProtection algorithmName="SHA-512" hashValue="rh2b58NB+ZW/b/5uhGBTkH6P7JcSIcsh12zUONOGdIeB4yEt3QKevXPZuT9rf6fBBoS79Cp4ZNLXweK9QP+m5w==" saltValue="o5F5mkfcnEuRhtUGSmlUwA==" spinCount="100000" sheet="1" objects="1" scenarios="1"/>
  <mergeCells count="30">
    <mergeCell ref="C32:E32"/>
    <mergeCell ref="B22:F22"/>
    <mergeCell ref="B27:F27"/>
    <mergeCell ref="C29:E29"/>
    <mergeCell ref="C30:E30"/>
    <mergeCell ref="C31:E31"/>
    <mergeCell ref="C18:E18"/>
    <mergeCell ref="B4:C4"/>
    <mergeCell ref="B5:C5"/>
    <mergeCell ref="B7:C7"/>
    <mergeCell ref="H7:J7"/>
    <mergeCell ref="B8:C8"/>
    <mergeCell ref="D8:J8"/>
    <mergeCell ref="B9:C9"/>
    <mergeCell ref="D9:J9"/>
    <mergeCell ref="B10:C10"/>
    <mergeCell ref="D10:J10"/>
    <mergeCell ref="B16:F16"/>
    <mergeCell ref="G13:H13"/>
    <mergeCell ref="G14:H14"/>
    <mergeCell ref="G15:H15"/>
    <mergeCell ref="G16:H16"/>
    <mergeCell ref="G30:H30"/>
    <mergeCell ref="G31:H31"/>
    <mergeCell ref="G32:H32"/>
    <mergeCell ref="G19:H19"/>
    <mergeCell ref="G20:H20"/>
    <mergeCell ref="G21:H21"/>
    <mergeCell ref="G22:H22"/>
    <mergeCell ref="G29:H29"/>
  </mergeCells>
  <pageMargins left="0.23622047244094491" right="0.23622047244094491" top="0.19685039370078741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IS DT</vt:lpstr>
    </vt:vector>
  </TitlesOfParts>
  <Company>MDVSR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Mydlová, Petra</dc:creator>
  <cp:lastModifiedBy>Mydlová, Petra</cp:lastModifiedBy>
  <cp:lastPrinted>2026-01-08T10:15:42Z</cp:lastPrinted>
  <dcterms:created xsi:type="dcterms:W3CDTF">2025-12-19T10:07:37Z</dcterms:created>
  <dcterms:modified xsi:type="dcterms:W3CDTF">2026-01-12T13:39:33Z</dcterms:modified>
</cp:coreProperties>
</file>