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kumenty\Documents\2025\Karty elektrická energia\"/>
    </mc:Choice>
  </mc:AlternateContent>
  <xr:revisionPtr revIDLastSave="0" documentId="13_ncr:1_{CFC986B7-60E2-4344-AA43-524D630449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E" sheetId="12" r:id="rId1"/>
  </sheets>
  <definedNames>
    <definedName name="_Hlk17393469" localSheetId="0">EE!$A$2</definedName>
    <definedName name="_xlnm.Print_Area" localSheetId="0">EE!$A$1:$R$36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2" l="1"/>
  <c r="E19" i="12" l="1"/>
  <c r="H19" i="12" s="1"/>
  <c r="L19" i="12" s="1"/>
  <c r="P19" i="12" s="1"/>
  <c r="E18" i="12"/>
  <c r="E17" i="12"/>
  <c r="H17" i="12" s="1"/>
  <c r="L17" i="12" s="1"/>
  <c r="H18" i="12" l="1"/>
  <c r="L18" i="12" s="1"/>
  <c r="P18" i="12" s="1"/>
  <c r="O20" i="12" s="1"/>
  <c r="K20" i="12" l="1"/>
  <c r="L20" i="12"/>
  <c r="M20" i="12" s="1"/>
</calcChain>
</file>

<file path=xl/sharedStrings.xml><?xml version="1.0" encoding="utf-8"?>
<sst xmlns="http://schemas.openxmlformats.org/spreadsheetml/2006/main" count="31" uniqueCount="25">
  <si>
    <t xml:space="preserve"> </t>
  </si>
  <si>
    <t xml:space="preserve">Názov uchádzača: </t>
  </si>
  <si>
    <t xml:space="preserve">Sídlo uchádzača: </t>
  </si>
  <si>
    <t>V ................................................dňa........................</t>
  </si>
  <si>
    <t>Upozornenie:</t>
  </si>
  <si>
    <t>V EUR bez DPH spolu za predpokladaný nákup</t>
  </si>
  <si>
    <t xml:space="preserve">Sadzba DPH </t>
  </si>
  <si>
    <t xml:space="preserve">V  EUR s DPH za predpokla daný nákup </t>
  </si>
  <si>
    <t>Podpisom potvrdzujem za uchádzača</t>
  </si>
  <si>
    <t xml:space="preserve"> .........................................................</t>
  </si>
  <si>
    <t xml:space="preserve">Stanovenie celkovej ceny </t>
  </si>
  <si>
    <t>Príloha č. 1 a)</t>
  </si>
  <si>
    <t>Uchádzač v tabuľke vypĺňa žlté políčka. Výšku zľavy v % uchádzač uvedie ako kladné číslo zaokrúhlené na dve desatinné miesta. Ostatné hodnoty v tabuľke sa automaticky prepočítajú podľa matematického vzorca.</t>
  </si>
  <si>
    <t>Jednotková cena v Eur bez DPH za liter po zohľadnení zľavy</t>
  </si>
  <si>
    <t xml:space="preserve">ŠPECIFIKÁCIA A KALKULÁCIA CENY </t>
  </si>
  <si>
    <t>Elektrická energia AC nabíjanie</t>
  </si>
  <si>
    <t>Elektrická energia DC nabíjanie</t>
  </si>
  <si>
    <t>Elektrická energia ultra nabíjanie</t>
  </si>
  <si>
    <t xml:space="preserve"> Návrh uchádzača na plnenie kritérií</t>
  </si>
  <si>
    <t>Názov zákazky: Nákup elektrickej energie pre nabíjanie automobilov na karty</t>
  </si>
  <si>
    <r>
      <t>Priemernou cenou za jeden 1 kWh elektrickej energie (AC, DC, ultra)  v EUR s DPH v Slovenskej republike zverejnená Štatistickým úradom Slovenskej republiky pod názvom „Priemerné ceny pohonných látok v SR (mesačné)“ v EUR/</t>
    </r>
    <r>
      <rPr>
        <sz val="10"/>
        <color rgb="FFFF0000"/>
        <rFont val="Arial"/>
        <family val="2"/>
        <charset val="238"/>
      </rPr>
      <t>kWh</t>
    </r>
    <r>
      <rPr>
        <sz val="10"/>
        <color theme="1"/>
        <rFont val="Arial"/>
        <family val="2"/>
        <charset val="238"/>
      </rPr>
      <t xml:space="preserve"> s DPH </t>
    </r>
    <r>
      <rPr>
        <i/>
        <sz val="10"/>
        <color theme="1"/>
        <rFont val="Arial"/>
        <family val="2"/>
        <charset val="238"/>
      </rPr>
      <t>(časť C Súťažných podkladov - spôsob určenia ceny) Vychádza sa z cien za november 2025</t>
    </r>
  </si>
  <si>
    <t>V Eur bez DPH za jeden kWh aktuálnej ceny ku dňu termínu predkladania ponúk</t>
  </si>
  <si>
    <t>Výška zľavy  v % z aktuálnej jednotkovej ceny za kWh</t>
  </si>
  <si>
    <t>Predpokladaný nákup v kWh</t>
  </si>
  <si>
    <t xml:space="preserve">Celková informatívna ponuková cena predmetu zákazky po zohľadnení zľavy: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</si>
</sst>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1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0" fontId="6" fillId="4" borderId="0" xfId="0" applyFont="1" applyFill="1" applyAlignment="1">
      <alignment horizontal="left" vertical="center" wrapText="1"/>
    </xf>
    <xf numFmtId="164" fontId="10" fillId="2" borderId="8" xfId="0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6" fillId="3" borderId="10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6" fillId="3" borderId="13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6" fillId="3" borderId="9" xfId="0" applyNumberFormat="1" applyFont="1" applyFill="1" applyBorder="1" applyAlignment="1">
      <alignment horizontal="right" vertical="center" wrapText="1"/>
    </xf>
    <xf numFmtId="165" fontId="6" fillId="3" borderId="12" xfId="0" applyNumberFormat="1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vertical="center" wrapText="1"/>
    </xf>
    <xf numFmtId="4" fontId="10" fillId="0" borderId="10" xfId="0" applyNumberFormat="1" applyFont="1" applyBorder="1" applyAlignment="1">
      <alignment horizontal="right" vertical="center" wrapText="1"/>
    </xf>
    <xf numFmtId="2" fontId="10" fillId="5" borderId="8" xfId="0" applyNumberFormat="1" applyFont="1" applyFill="1" applyBorder="1" applyAlignment="1">
      <alignment horizontal="right" vertical="center" wrapText="1"/>
    </xf>
    <xf numFmtId="2" fontId="10" fillId="5" borderId="10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4" fontId="10" fillId="0" borderId="24" xfId="0" applyNumberFormat="1" applyFont="1" applyBorder="1" applyAlignment="1">
      <alignment horizontal="right" vertical="center" wrapText="1"/>
    </xf>
    <xf numFmtId="4" fontId="10" fillId="0" borderId="7" xfId="0" applyNumberFormat="1" applyFont="1" applyBorder="1" applyAlignment="1">
      <alignment horizontal="right" vertical="center" wrapText="1"/>
    </xf>
    <xf numFmtId="9" fontId="10" fillId="0" borderId="2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4" fontId="10" fillId="2" borderId="8" xfId="0" applyNumberFormat="1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 wrapText="1"/>
    </xf>
    <xf numFmtId="4" fontId="10" fillId="0" borderId="20" xfId="0" applyNumberFormat="1" applyFont="1" applyBorder="1" applyAlignment="1">
      <alignment horizontal="right" vertical="center" wrapText="1"/>
    </xf>
    <xf numFmtId="9" fontId="10" fillId="0" borderId="5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23" xfId="0" applyFont="1" applyFill="1" applyBorder="1" applyAlignment="1">
      <alignment vertical="center" wrapText="1"/>
    </xf>
    <xf numFmtId="0" fontId="10" fillId="3" borderId="21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7"/>
  <sheetViews>
    <sheetView tabSelected="1" zoomScaleNormal="100" zoomScaleSheetLayoutView="100" workbookViewId="0">
      <selection activeCell="Z10" sqref="Z10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3.42578125" customWidth="1"/>
    <col min="13" max="13" width="4" customWidth="1"/>
    <col min="14" max="14" width="6.5703125" customWidth="1"/>
    <col min="15" max="15" width="3.140625" hidden="1" customWidth="1"/>
    <col min="16" max="16" width="5.42578125" customWidth="1"/>
    <col min="17" max="17" width="3.85546875" customWidth="1"/>
    <col min="18" max="18" width="4.85546875" customWidth="1"/>
  </cols>
  <sheetData>
    <row r="1" spans="1:18" x14ac:dyDescent="0.25">
      <c r="N1" s="11" t="s">
        <v>11</v>
      </c>
      <c r="P1" s="2"/>
    </row>
    <row r="2" spans="1:18" ht="18" x14ac:dyDescent="0.25">
      <c r="A2" s="15" t="s">
        <v>10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16" t="s">
        <v>18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65" t="s">
        <v>19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9.75" customHeight="1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8"/>
      <c r="R7" s="8"/>
    </row>
    <row r="8" spans="1:18" ht="26.25" customHeight="1" thickBot="1" x14ac:dyDescent="0.3">
      <c r="A8" s="17" t="s">
        <v>1</v>
      </c>
      <c r="B8" s="18"/>
      <c r="C8" s="55" t="s">
        <v>0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7"/>
    </row>
    <row r="9" spans="1:18" ht="28.5" customHeight="1" thickBot="1" x14ac:dyDescent="0.3">
      <c r="A9" s="19" t="s">
        <v>2</v>
      </c>
      <c r="B9" s="20"/>
      <c r="C9" s="47" t="s">
        <v>0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58"/>
    </row>
    <row r="10" spans="1:18" ht="42" customHeight="1" thickBot="1" x14ac:dyDescent="0.3">
      <c r="A10" s="49" t="s">
        <v>20</v>
      </c>
      <c r="B10" s="50"/>
      <c r="C10" s="50"/>
      <c r="D10" s="50"/>
      <c r="E10" s="50"/>
      <c r="F10" s="50"/>
      <c r="G10" s="50"/>
      <c r="H10" s="50"/>
      <c r="I10" s="50"/>
      <c r="J10" s="51"/>
      <c r="K10" s="47" t="s">
        <v>15</v>
      </c>
      <c r="L10" s="48"/>
      <c r="M10" s="48"/>
      <c r="N10" s="59">
        <v>0.41</v>
      </c>
      <c r="O10" s="60"/>
      <c r="P10" s="60"/>
      <c r="Q10" s="60"/>
      <c r="R10" s="61"/>
    </row>
    <row r="11" spans="1:18" ht="42" customHeight="1" thickBot="1" x14ac:dyDescent="0.3">
      <c r="A11" s="116"/>
      <c r="B11" s="65"/>
      <c r="C11" s="65"/>
      <c r="D11" s="65"/>
      <c r="E11" s="65"/>
      <c r="F11" s="65"/>
      <c r="G11" s="65"/>
      <c r="H11" s="65"/>
      <c r="I11" s="65"/>
      <c r="J11" s="117"/>
      <c r="K11" s="47" t="s">
        <v>16</v>
      </c>
      <c r="L11" s="48"/>
      <c r="M11" s="48"/>
      <c r="N11" s="59">
        <v>0.55000000000000004</v>
      </c>
      <c r="O11" s="60"/>
      <c r="P11" s="60"/>
      <c r="Q11" s="60"/>
      <c r="R11" s="61"/>
    </row>
    <row r="12" spans="1:18" ht="37.5" customHeight="1" thickBot="1" x14ac:dyDescent="0.3">
      <c r="A12" s="52"/>
      <c r="B12" s="53"/>
      <c r="C12" s="53"/>
      <c r="D12" s="53"/>
      <c r="E12" s="53"/>
      <c r="F12" s="53"/>
      <c r="G12" s="53"/>
      <c r="H12" s="53"/>
      <c r="I12" s="53"/>
      <c r="J12" s="54"/>
      <c r="K12" s="47" t="s">
        <v>17</v>
      </c>
      <c r="L12" s="48"/>
      <c r="M12" s="48"/>
      <c r="N12" s="62">
        <v>0.69</v>
      </c>
      <c r="O12" s="63"/>
      <c r="P12" s="63"/>
      <c r="Q12" s="63"/>
      <c r="R12" s="64"/>
    </row>
    <row r="13" spans="1:18" ht="60" customHeight="1" x14ac:dyDescent="0.25">
      <c r="A13" s="21" t="s">
        <v>14</v>
      </c>
      <c r="B13" s="22"/>
      <c r="C13" s="22"/>
      <c r="D13" s="23"/>
      <c r="E13" s="107" t="s">
        <v>21</v>
      </c>
      <c r="F13" s="110" t="s">
        <v>22</v>
      </c>
      <c r="G13" s="111"/>
      <c r="H13" s="110" t="s">
        <v>13</v>
      </c>
      <c r="I13" s="111"/>
      <c r="J13" s="110" t="s">
        <v>23</v>
      </c>
      <c r="K13" s="111"/>
      <c r="L13" s="107" t="s">
        <v>5</v>
      </c>
      <c r="M13" s="92" t="s">
        <v>6</v>
      </c>
      <c r="N13" s="93"/>
      <c r="O13" s="93"/>
      <c r="P13" s="98" t="s">
        <v>7</v>
      </c>
      <c r="Q13" s="99"/>
      <c r="R13" s="100"/>
    </row>
    <row r="14" spans="1:18" ht="52.5" customHeight="1" x14ac:dyDescent="0.25">
      <c r="A14" s="24"/>
      <c r="B14" s="25"/>
      <c r="C14" s="25"/>
      <c r="D14" s="26"/>
      <c r="E14" s="108"/>
      <c r="F14" s="112"/>
      <c r="G14" s="113"/>
      <c r="H14" s="112"/>
      <c r="I14" s="113"/>
      <c r="J14" s="112"/>
      <c r="K14" s="113"/>
      <c r="L14" s="108"/>
      <c r="M14" s="94"/>
      <c r="N14" s="95"/>
      <c r="O14" s="95"/>
      <c r="P14" s="101"/>
      <c r="Q14" s="102"/>
      <c r="R14" s="103"/>
    </row>
    <row r="15" spans="1:18" ht="23.25" customHeight="1" x14ac:dyDescent="0.25">
      <c r="A15" s="24"/>
      <c r="B15" s="25"/>
      <c r="C15" s="25"/>
      <c r="D15" s="26"/>
      <c r="E15" s="108"/>
      <c r="F15" s="112"/>
      <c r="G15" s="113"/>
      <c r="H15" s="112"/>
      <c r="I15" s="113"/>
      <c r="J15" s="112"/>
      <c r="K15" s="113"/>
      <c r="L15" s="108"/>
      <c r="M15" s="94"/>
      <c r="N15" s="95"/>
      <c r="O15" s="95"/>
      <c r="P15" s="101"/>
      <c r="Q15" s="102"/>
      <c r="R15" s="103"/>
    </row>
    <row r="16" spans="1:18" ht="4.5" customHeight="1" thickBot="1" x14ac:dyDescent="0.3">
      <c r="A16" s="27"/>
      <c r="B16" s="28"/>
      <c r="C16" s="28"/>
      <c r="D16" s="29"/>
      <c r="E16" s="109"/>
      <c r="F16" s="114"/>
      <c r="G16" s="115"/>
      <c r="H16" s="114"/>
      <c r="I16" s="115"/>
      <c r="J16" s="114"/>
      <c r="K16" s="115"/>
      <c r="L16" s="109"/>
      <c r="M16" s="96"/>
      <c r="N16" s="97"/>
      <c r="O16" s="97"/>
      <c r="P16" s="104"/>
      <c r="Q16" s="105"/>
      <c r="R16" s="106"/>
    </row>
    <row r="17" spans="1:18" ht="34.5" customHeight="1" thickBot="1" x14ac:dyDescent="0.3">
      <c r="A17" s="30" t="s">
        <v>15</v>
      </c>
      <c r="B17" s="31"/>
      <c r="C17" s="31"/>
      <c r="D17" s="32"/>
      <c r="E17" s="13">
        <f>N10/1.19</f>
        <v>0.34453781512605042</v>
      </c>
      <c r="F17" s="74">
        <v>0</v>
      </c>
      <c r="G17" s="75"/>
      <c r="H17" s="76">
        <f>ROUND(E17-(E17*(F17/100)),3)</f>
        <v>0.34499999999999997</v>
      </c>
      <c r="I17" s="77"/>
      <c r="J17" s="78">
        <v>120000</v>
      </c>
      <c r="K17" s="79"/>
      <c r="L17" s="14">
        <f>H17*J17</f>
        <v>41400</v>
      </c>
      <c r="M17" s="80">
        <v>0.19</v>
      </c>
      <c r="N17" s="81"/>
      <c r="O17" s="81"/>
      <c r="P17" s="82">
        <f>L17*(1.19)</f>
        <v>49266</v>
      </c>
      <c r="Q17" s="78"/>
      <c r="R17" s="79"/>
    </row>
    <row r="18" spans="1:18" ht="34.5" customHeight="1" thickBot="1" x14ac:dyDescent="0.3">
      <c r="A18" s="30" t="s">
        <v>16</v>
      </c>
      <c r="B18" s="31"/>
      <c r="C18" s="31"/>
      <c r="D18" s="32"/>
      <c r="E18" s="13">
        <f>N11/1.19</f>
        <v>0.46218487394957991</v>
      </c>
      <c r="F18" s="74">
        <v>0</v>
      </c>
      <c r="G18" s="75"/>
      <c r="H18" s="76">
        <f>ROUND(E18-(E18*(F18/100)),3)</f>
        <v>0.46200000000000002</v>
      </c>
      <c r="I18" s="77"/>
      <c r="J18" s="78">
        <v>230000</v>
      </c>
      <c r="K18" s="79"/>
      <c r="L18" s="14">
        <f>H18*J18</f>
        <v>106260</v>
      </c>
      <c r="M18" s="80">
        <v>0.19</v>
      </c>
      <c r="N18" s="81"/>
      <c r="O18" s="81"/>
      <c r="P18" s="82">
        <f>L18*(1.19)</f>
        <v>126449.4</v>
      </c>
      <c r="Q18" s="78"/>
      <c r="R18" s="79"/>
    </row>
    <row r="19" spans="1:18" ht="39" customHeight="1" thickBot="1" x14ac:dyDescent="0.3">
      <c r="A19" s="83" t="s">
        <v>17</v>
      </c>
      <c r="B19" s="84"/>
      <c r="C19" s="84"/>
      <c r="D19" s="85"/>
      <c r="E19" s="13">
        <f>N12/1.19</f>
        <v>0.57983193277310918</v>
      </c>
      <c r="F19" s="74">
        <v>0</v>
      </c>
      <c r="G19" s="75"/>
      <c r="H19" s="86">
        <f>ROUND(E19-(E19*(F19/100)),3)</f>
        <v>0.57999999999999996</v>
      </c>
      <c r="I19" s="87"/>
      <c r="J19" s="88">
        <v>180000</v>
      </c>
      <c r="K19" s="89"/>
      <c r="L19" s="14">
        <f>H19*J19</f>
        <v>104400</v>
      </c>
      <c r="M19" s="90">
        <v>0.19</v>
      </c>
      <c r="N19" s="91"/>
      <c r="O19" s="91"/>
      <c r="P19" s="71">
        <f>L19*(1.19)</f>
        <v>124236</v>
      </c>
      <c r="Q19" s="72"/>
      <c r="R19" s="73"/>
    </row>
    <row r="20" spans="1:18" ht="15" customHeight="1" x14ac:dyDescent="0.25">
      <c r="A20" s="35" t="s">
        <v>24</v>
      </c>
      <c r="B20" s="36"/>
      <c r="C20" s="36"/>
      <c r="D20" s="36"/>
      <c r="E20" s="36"/>
      <c r="F20" s="36"/>
      <c r="G20" s="36"/>
      <c r="H20" s="36"/>
      <c r="I20" s="36"/>
      <c r="J20" s="36"/>
      <c r="K20" s="66">
        <f>SUM(L17:L19)</f>
        <v>252060</v>
      </c>
      <c r="L20" s="45">
        <f>SUM(L17:L19)</f>
        <v>252060</v>
      </c>
      <c r="M20" s="39">
        <f>O20-L20</f>
        <v>47891.400000000023</v>
      </c>
      <c r="N20" s="68"/>
      <c r="O20" s="39">
        <f>SUM(P17:R19)</f>
        <v>299951.40000000002</v>
      </c>
      <c r="P20" s="40"/>
      <c r="Q20" s="40"/>
      <c r="R20" s="41"/>
    </row>
    <row r="21" spans="1:18" ht="31.5" customHeight="1" thickBot="1" x14ac:dyDescent="0.3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67"/>
      <c r="L21" s="46"/>
      <c r="M21" s="69"/>
      <c r="N21" s="70"/>
      <c r="O21" s="42"/>
      <c r="P21" s="43"/>
      <c r="Q21" s="43"/>
      <c r="R21" s="44"/>
    </row>
    <row r="22" spans="1:18" ht="13.5" customHeight="1" x14ac:dyDescent="0.25">
      <c r="A22" s="1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10"/>
      <c r="R22" s="10"/>
    </row>
    <row r="23" spans="1:18" ht="9" hidden="1" customHeight="1" thickBo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0"/>
      <c r="R23" s="10"/>
    </row>
    <row r="24" spans="1:18" ht="9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0"/>
      <c r="R24" s="10"/>
    </row>
    <row r="25" spans="1:18" ht="9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0"/>
      <c r="R25" s="10"/>
    </row>
    <row r="26" spans="1:18" ht="18.75" customHeight="1" x14ac:dyDescent="0.25">
      <c r="A26" s="3" t="s">
        <v>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9" customHeight="1" x14ac:dyDescent="0.25">
      <c r="A27" s="3" t="s">
        <v>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5">
      <c r="A28" s="3" t="s">
        <v>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9.75" customHeight="1" x14ac:dyDescent="0.25">
      <c r="A29" s="3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5">
      <c r="A30" s="34" t="s">
        <v>9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10"/>
      <c r="R30" s="10"/>
    </row>
    <row r="31" spans="1:18" ht="11.25" customHeight="1" x14ac:dyDescent="0.25">
      <c r="A31" s="3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5">
      <c r="A32" s="34" t="s">
        <v>8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10"/>
      <c r="R32" s="10"/>
    </row>
    <row r="33" spans="1:18" ht="6.75" customHeight="1" x14ac:dyDescent="0.25">
      <c r="A33" s="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ht="6" customHeigh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6" t="s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2"/>
      <c r="R35" s="2"/>
    </row>
    <row r="36" spans="1:18" ht="45.75" customHeight="1" x14ac:dyDescent="0.25">
      <c r="A36" s="33" t="s">
        <v>12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2"/>
      <c r="R36" s="2"/>
    </row>
    <row r="37" spans="1:18" x14ac:dyDescent="0.25">
      <c r="A37" s="1"/>
    </row>
  </sheetData>
  <mergeCells count="48">
    <mergeCell ref="A9:B9"/>
    <mergeCell ref="C9:R9"/>
    <mergeCell ref="A2:P2"/>
    <mergeCell ref="A4:P4"/>
    <mergeCell ref="A6:R6"/>
    <mergeCell ref="A8:B8"/>
    <mergeCell ref="C8:R8"/>
    <mergeCell ref="A10:J12"/>
    <mergeCell ref="K10:M10"/>
    <mergeCell ref="N10:R10"/>
    <mergeCell ref="K11:M11"/>
    <mergeCell ref="N11:R11"/>
    <mergeCell ref="K12:M12"/>
    <mergeCell ref="N12:R12"/>
    <mergeCell ref="M13:O16"/>
    <mergeCell ref="P13:R16"/>
    <mergeCell ref="A17:D17"/>
    <mergeCell ref="F17:G17"/>
    <mergeCell ref="H17:I17"/>
    <mergeCell ref="J17:K17"/>
    <mergeCell ref="M17:O17"/>
    <mergeCell ref="P17:R17"/>
    <mergeCell ref="A13:D16"/>
    <mergeCell ref="E13:E16"/>
    <mergeCell ref="F13:G16"/>
    <mergeCell ref="H13:I16"/>
    <mergeCell ref="J13:K16"/>
    <mergeCell ref="L13:L16"/>
    <mergeCell ref="P19:R19"/>
    <mergeCell ref="A18:D18"/>
    <mergeCell ref="F18:G18"/>
    <mergeCell ref="H18:I18"/>
    <mergeCell ref="J18:K18"/>
    <mergeCell ref="M18:O18"/>
    <mergeCell ref="P18:R18"/>
    <mergeCell ref="A19:D19"/>
    <mergeCell ref="F19:G19"/>
    <mergeCell ref="H19:I19"/>
    <mergeCell ref="J19:K19"/>
    <mergeCell ref="M19:O19"/>
    <mergeCell ref="A32:P32"/>
    <mergeCell ref="A36:P36"/>
    <mergeCell ref="A20:J21"/>
    <mergeCell ref="K20:K21"/>
    <mergeCell ref="L20:L21"/>
    <mergeCell ref="M20:N21"/>
    <mergeCell ref="O20:R21"/>
    <mergeCell ref="A30:P30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EE</vt:lpstr>
      <vt:lpstr>EE!_Hlk17393469</vt:lpstr>
      <vt:lpstr>EE!Oblasť_tlače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Ondrikova, Adriana</cp:lastModifiedBy>
  <cp:lastPrinted>2025-12-18T06:19:52Z</cp:lastPrinted>
  <dcterms:created xsi:type="dcterms:W3CDTF">2019-09-12T07:47:18Z</dcterms:created>
  <dcterms:modified xsi:type="dcterms:W3CDTF">2025-12-18T06:22:39Z</dcterms:modified>
</cp:coreProperties>
</file>