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6. Robo\316-2025 Prenájom analyzátorov a dodávka diagnostík\07. Súťažné podklady\02. K vyhláseniu (po MZ SR)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" sheetId="184" r:id="rId5"/>
    <sheet name=" Príloha č. 6" sheetId="151" r:id="rId6"/>
    <sheet name="Príloha č. 7" sheetId="205" r:id="rId7"/>
    <sheet name="Príloha č. 8" sheetId="209" r:id="rId8"/>
    <sheet name="Príloha č. 9" sheetId="251" r:id="rId9"/>
  </sheets>
  <definedNames>
    <definedName name="_xlnm.Print_Area" localSheetId="5">' Príloha č. 6'!$A$1:$O$34</definedName>
    <definedName name="_xlnm.Print_Area" localSheetId="0">'Príloha č. 1'!$A$1:$D$31</definedName>
    <definedName name="_xlnm.Print_Area" localSheetId="1">'Príloha č. 2'!$A$1:$D$29</definedName>
    <definedName name="_xlnm.Print_Area" localSheetId="2">'Príloha č. 3'!$A$1:$D$23</definedName>
    <definedName name="_xlnm.Print_Area" localSheetId="3">'Príloha č. 4 '!$A$1:$D$25</definedName>
    <definedName name="_xlnm.Print_Area" localSheetId="4">'Príloha č. 5'!$A$1:$D$42</definedName>
    <definedName name="_xlnm.Print_Area" localSheetId="6">'Príloha č. 7'!$A$1:$P$90</definedName>
    <definedName name="_xlnm.Print_Area" localSheetId="7">'Príloha č. 8'!$A$1:$F$32</definedName>
    <definedName name="_xlnm.Print_Area" localSheetId="8">'Príloha č. 9'!$A$1:$F$29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205" l="1"/>
  <c r="N72" i="205"/>
  <c r="M72" i="205"/>
  <c r="K72" i="205"/>
  <c r="O71" i="205"/>
  <c r="N71" i="205"/>
  <c r="M71" i="205"/>
  <c r="K71" i="205"/>
  <c r="O70" i="205"/>
  <c r="N70" i="205"/>
  <c r="M70" i="205"/>
  <c r="K70" i="205"/>
  <c r="O64" i="205"/>
  <c r="N64" i="205"/>
  <c r="M64" i="205"/>
  <c r="K64" i="205"/>
  <c r="O63" i="205"/>
  <c r="N63" i="205"/>
  <c r="M63" i="205"/>
  <c r="K63" i="205"/>
  <c r="O62" i="205"/>
  <c r="N62" i="205"/>
  <c r="M62" i="205"/>
  <c r="K62" i="205"/>
  <c r="O56" i="205"/>
  <c r="N56" i="205"/>
  <c r="M56" i="205"/>
  <c r="K56" i="205"/>
  <c r="O55" i="205"/>
  <c r="N55" i="205"/>
  <c r="M55" i="205"/>
  <c r="K55" i="205"/>
  <c r="O54" i="205"/>
  <c r="N54" i="205"/>
  <c r="M54" i="205"/>
  <c r="K54" i="205"/>
  <c r="O48" i="205"/>
  <c r="N48" i="205"/>
  <c r="M48" i="205"/>
  <c r="K48" i="205"/>
  <c r="O47" i="205"/>
  <c r="N47" i="205"/>
  <c r="M47" i="205"/>
  <c r="K47" i="205"/>
  <c r="O46" i="205"/>
  <c r="N46" i="205"/>
  <c r="M46" i="205"/>
  <c r="K46" i="205"/>
  <c r="O40" i="205"/>
  <c r="N40" i="205"/>
  <c r="M40" i="205"/>
  <c r="K40" i="205"/>
  <c r="O39" i="205"/>
  <c r="N39" i="205"/>
  <c r="M39" i="205"/>
  <c r="K39" i="205"/>
  <c r="O38" i="205"/>
  <c r="N38" i="205"/>
  <c r="M38" i="205"/>
  <c r="K38" i="205"/>
  <c r="O32" i="205"/>
  <c r="N32" i="205"/>
  <c r="M32" i="205"/>
  <c r="K32" i="205"/>
  <c r="O31" i="205"/>
  <c r="N31" i="205"/>
  <c r="M31" i="205"/>
  <c r="K31" i="205"/>
  <c r="O30" i="205"/>
  <c r="N30" i="205"/>
  <c r="M30" i="205"/>
  <c r="K30" i="205"/>
  <c r="O24" i="205"/>
  <c r="N24" i="205"/>
  <c r="M24" i="205"/>
  <c r="K24" i="205"/>
  <c r="O23" i="205"/>
  <c r="N23" i="205"/>
  <c r="M23" i="205"/>
  <c r="K23" i="205"/>
  <c r="O22" i="205"/>
  <c r="N22" i="205"/>
  <c r="M22" i="205"/>
  <c r="K22" i="205"/>
  <c r="O16" i="205"/>
  <c r="N16" i="205"/>
  <c r="M16" i="205"/>
  <c r="K16" i="205"/>
  <c r="O15" i="205"/>
  <c r="N15" i="205"/>
  <c r="M15" i="205"/>
  <c r="K15" i="205"/>
  <c r="O14" i="205"/>
  <c r="N14" i="205"/>
  <c r="M14" i="205"/>
  <c r="K14" i="205"/>
  <c r="I8" i="205"/>
  <c r="H8" i="205"/>
  <c r="H7" i="205"/>
  <c r="I7" i="205" s="1"/>
  <c r="G7" i="151" l="1"/>
  <c r="H7" i="151" s="1"/>
  <c r="E29" i="151"/>
  <c r="K14" i="151" l="1"/>
  <c r="J14" i="151"/>
  <c r="N14" i="151" s="1"/>
  <c r="G14" i="151"/>
  <c r="H14" i="151" s="1"/>
  <c r="K13" i="151"/>
  <c r="J13" i="151"/>
  <c r="N13" i="151" s="1"/>
  <c r="G13" i="151"/>
  <c r="H13" i="151" s="1"/>
  <c r="K12" i="151"/>
  <c r="J12" i="151"/>
  <c r="N12" i="151" s="1"/>
  <c r="G12" i="151"/>
  <c r="H12" i="151" s="1"/>
  <c r="K11" i="151"/>
  <c r="J11" i="151"/>
  <c r="N11" i="151" s="1"/>
  <c r="G11" i="151"/>
  <c r="H11" i="151" s="1"/>
  <c r="K10" i="151"/>
  <c r="J10" i="151"/>
  <c r="N10" i="151" s="1"/>
  <c r="G10" i="151"/>
  <c r="H10" i="151" s="1"/>
  <c r="K9" i="151"/>
  <c r="J9" i="151"/>
  <c r="N9" i="151" s="1"/>
  <c r="G9" i="151"/>
  <c r="H9" i="151" s="1"/>
  <c r="K8" i="151"/>
  <c r="J8" i="151"/>
  <c r="N8" i="151" s="1"/>
  <c r="G8" i="151"/>
  <c r="H8" i="151" s="1"/>
  <c r="K7" i="151"/>
  <c r="J7" i="151"/>
  <c r="N7" i="151" s="1"/>
  <c r="L11" i="151" l="1"/>
  <c r="M11" i="151" s="1"/>
  <c r="O11" i="151" s="1"/>
  <c r="L9" i="151"/>
  <c r="M9" i="151" s="1"/>
  <c r="O9" i="151" s="1"/>
  <c r="L13" i="151"/>
  <c r="L10" i="151"/>
  <c r="M10" i="151" s="1"/>
  <c r="O10" i="151" s="1"/>
  <c r="N15" i="151"/>
  <c r="L8" i="151"/>
  <c r="M8" i="151" s="1"/>
  <c r="O8" i="151" s="1"/>
  <c r="L12" i="151"/>
  <c r="L14" i="151"/>
  <c r="M14" i="151" s="1"/>
  <c r="O14" i="151" s="1"/>
  <c r="L7" i="151"/>
  <c r="M7" i="151" s="1"/>
  <c r="O7" i="151" s="1"/>
  <c r="M12" i="151"/>
  <c r="O12" i="151" s="1"/>
  <c r="M13" i="151"/>
  <c r="O13" i="151" s="1"/>
  <c r="O15" i="151" l="1"/>
  <c r="C81" i="205" l="1"/>
  <c r="D26" i="251" l="1"/>
  <c r="B22" i="251"/>
  <c r="B21" i="251"/>
  <c r="A2" i="251"/>
  <c r="C9" i="5" l="1"/>
  <c r="C8" i="5"/>
  <c r="C7" i="5"/>
  <c r="C6" i="5"/>
  <c r="B85" i="205" l="1"/>
  <c r="B84" i="205"/>
  <c r="D29" i="209"/>
  <c r="D87" i="205"/>
  <c r="D39" i="184"/>
  <c r="D20" i="208"/>
  <c r="D18" i="18"/>
  <c r="D25" i="5"/>
  <c r="B23" i="5" l="1"/>
  <c r="B22" i="5"/>
  <c r="C80" i="205"/>
  <c r="C79" i="205"/>
  <c r="C78" i="205"/>
  <c r="B25" i="209" l="1"/>
  <c r="B24" i="209"/>
  <c r="B17" i="208"/>
  <c r="B16" i="208"/>
  <c r="B15" i="18"/>
  <c r="C9" i="208"/>
  <c r="C8" i="208"/>
  <c r="C7" i="208"/>
  <c r="C6" i="208"/>
  <c r="C30" i="184" l="1"/>
  <c r="C31" i="184"/>
  <c r="C32" i="184"/>
  <c r="C33" i="184"/>
  <c r="B36" i="184"/>
  <c r="B37" i="184"/>
  <c r="A2" i="208" l="1"/>
  <c r="A2" i="18" l="1"/>
  <c r="A2" i="209" l="1"/>
  <c r="A2" i="205" l="1"/>
  <c r="A2" i="184" l="1"/>
  <c r="B27" i="151" l="1"/>
  <c r="B26" i="151"/>
  <c r="C23" i="151"/>
  <c r="C22" i="151"/>
  <c r="C21" i="151"/>
  <c r="C20" i="151"/>
  <c r="A2" i="151"/>
  <c r="B16" i="18" l="1"/>
  <c r="C9" i="18"/>
  <c r="C8" i="18"/>
  <c r="C7" i="18"/>
  <c r="C6" i="18"/>
  <c r="A2" i="5" l="1"/>
  <c r="D98" i="4" l="1"/>
</calcChain>
</file>

<file path=xl/sharedStrings.xml><?xml version="1.0" encoding="utf-8"?>
<sst xmlns="http://schemas.openxmlformats.org/spreadsheetml/2006/main" count="602" uniqueCount="171">
  <si>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</si>
  <si>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</si>
  <si>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</si>
  <si>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</si>
  <si>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</si>
  <si>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</si>
  <si>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</si>
  <si>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</si>
  <si>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</si>
  <si>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</si>
  <si>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</si>
  <si>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</si>
  <si>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</si>
  <si>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</si>
  <si>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</si>
  <si>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</si>
  <si>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</si>
  <si>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</si>
  <si>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</si>
  <si>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</si>
  <si>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</si>
  <si>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</si>
  <si>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</si>
  <si>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</si>
  <si>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</si>
  <si>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</si>
  <si>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</si>
  <si>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</si>
  <si>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</si>
  <si>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</si>
  <si>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</si>
  <si>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</si>
  <si>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</si>
  <si>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</si>
  <si>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</si>
  <si>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</si>
  <si>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</si>
  <si>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</si>
  <si>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</si>
  <si>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</si>
  <si>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</si>
  <si>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</si>
  <si>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</si>
  <si>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</si>
  <si>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</si>
  <si>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</si>
  <si>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</si>
  <si>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</si>
  <si>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</si>
  <si>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</si>
  <si>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</si>
  <si>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</si>
  <si>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</si>
  <si>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</si>
  <si>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Predmet subdodávky</t>
  </si>
  <si>
    <t xml:space="preserve">spĺňa/nespĺňa </t>
  </si>
  <si>
    <t>Názov položky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</si>
  <si>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</si>
  <si>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</si>
  <si>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</si>
  <si>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</si>
  <si>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</si>
  <si>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</si>
  <si>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</si>
  <si>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</si>
  <si>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</si>
  <si>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</si>
  <si>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</si>
  <si>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</si>
  <si>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</si>
  <si>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- kritérium</t>
  </si>
  <si>
    <t>Uchádzač je povinný produkt s najvyššou zmluvnou jednotkovou cenou bez DPH uvedený u každej položky viditeľne označíť žltým podfarbením celého riadku.</t>
  </si>
  <si>
    <t xml:space="preserve">VYHLÁSENIE UCHÁDZAČA KU KONFLIKTOM ZÁUJMOV </t>
  </si>
  <si>
    <t>Meno a priezvisko (titul) oprávnenej osoby: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</si>
  <si>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</t>
    </r>
    <r>
      <rPr>
        <sz val="9"/>
        <color theme="1"/>
        <rFont val="Arial"/>
        <family val="2"/>
        <charset val="238"/>
      </rPr>
      <t>Í.</t>
    </r>
  </si>
  <si>
    <t>ŠPECIFIKÁCIA PREDMETU ZÁKAZKY</t>
  </si>
  <si>
    <t>SORTIMENT PONÚKANÉHO TOVARU</t>
  </si>
  <si>
    <t>Ako uchádzač v tomto verejnom obstarávaní čestne vyhlasujem, že</t>
  </si>
  <si>
    <t xml:space="preserve">I. </t>
  </si>
  <si>
    <t>nie je mi známa iná osoba podľa § 32 odseku 7 ZVO, ktorá zároveň musí spĺňať podmienky účasti podľa § 32 odseku 1 písm. a) ZVO.</t>
  </si>
  <si>
    <t>II.</t>
  </si>
  <si>
    <t>sú mi známe iné osoby podľa § 32 odseku 7 ZVO, ktoré zároveň musia spĺňať podmienky účasti podľa § 32 odseku 1 písm. a) ZVO:</t>
  </si>
  <si>
    <t>Mená osôb, ktoré podľa § 32 odseku 7 ZVO musia spĺňať podmienky účasti podľa § 32 odseku 1 písm. a) ZVO.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</si>
  <si>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</si>
  <si>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</si>
  <si>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ČESTNÉ VYHLÁSENIE UCHÁDZAČA PODĽA § 32 ODS. 7 a ODS. 8 ZVO  </t>
  </si>
  <si>
    <t>Podpis podľa bodu 10.8 časti 
A - Pokyny pre záujemcov a uchádzačov súťažných podkladov</t>
  </si>
  <si>
    <t>SPOLU za predmet zákazky:</t>
  </si>
  <si>
    <t xml:space="preserve">Jednotková základná nenavýšená cena za MJ
v EUR </t>
  </si>
  <si>
    <t>Koeficient navýšenia cien na pokrytie nákladov dodávateľa na nájom a servis
v EUR bez DPH</t>
  </si>
  <si>
    <t>Jednotková cena za MJ navýšená koeficientom
v EUR</t>
  </si>
  <si>
    <t>Celková cena za predpokladané množstvo MJ v EUR</t>
  </si>
  <si>
    <t>Sadzba DPH
v %</t>
  </si>
  <si>
    <t>DPH v EUR</t>
  </si>
  <si>
    <t>13.</t>
  </si>
  <si>
    <t>14.</t>
  </si>
  <si>
    <t>15.</t>
  </si>
  <si>
    <t>16.</t>
  </si>
  <si>
    <t>Mer. jed.
(MJ)</t>
  </si>
  <si>
    <t>Cena bez DPH za MJ v EUR</t>
  </si>
  <si>
    <t>Cena s DPH za MJ v EUR</t>
  </si>
  <si>
    <t>rok</t>
  </si>
  <si>
    <t xml:space="preserve">Merná 
jednotka
(MJ)               </t>
  </si>
  <si>
    <t xml:space="preserve">Jednotková základná nenavýšená cena za MJ v EUR </t>
  </si>
  <si>
    <t>Koeficient navýšenia cien na pokrytie nákladov dodávateľa na nájom a servis v EUR bez DPH</t>
  </si>
  <si>
    <t>Jednotková cena za MJ navýšená koeficientom</t>
  </si>
  <si>
    <t>DPH v %</t>
  </si>
  <si>
    <t>10</t>
  </si>
  <si>
    <t>Prenájom analyzátorov a dodávka diagnostík</t>
  </si>
  <si>
    <t>Dodávka diagnostík pre acidobázické analyzátory a prenájom analyzátorov:
1. Postupné dodávky diagnostík a spotrebného materiálu počas zmluvného obdobia.
2. Prenájom 7 ks acidobázických analyzátorov (automatizovaný analyzátor krvných plynov, iontov, metabolitov, vrátane oxymetrie pre potreby VÚSCH, a.s., na obdobie trvania zmluvy s prepojením na informačný systém nemocnice.</t>
  </si>
  <si>
    <t>Položka č. 1 - Analyzátor</t>
  </si>
  <si>
    <t>Kazetový systém vrátane oxymetrie;</t>
  </si>
  <si>
    <t>2</t>
  </si>
  <si>
    <t>Možnosť plne automatickej kontroly kvality na minimálne troch hladinách;</t>
  </si>
  <si>
    <t>3</t>
  </si>
  <si>
    <t>Bez potreby externej kalibrácie hemoglobínu (automatická kalibrácia každej meracej kazety);</t>
  </si>
  <si>
    <t>4</t>
  </si>
  <si>
    <t>Integrovaný oxymeter pre presné stanovenie saturácie, Hb a jeho derivátov;</t>
  </si>
  <si>
    <t>5</t>
  </si>
  <si>
    <t>Čas potrebný na vydanie výsledkov: do 60 sekúnd;</t>
  </si>
  <si>
    <t>6</t>
  </si>
  <si>
    <t>Možnosť okamžitého vyšetrenia - možnosť manuálneho zrušenia kalibrácie pre STAT vzorku</t>
  </si>
  <si>
    <t>7</t>
  </si>
  <si>
    <t>Typ vzorky: Plná krv, pleura, vodné a krvné QC roztoky a dialyzačný roztok;</t>
  </si>
  <si>
    <t>8</t>
  </si>
  <si>
    <t>Požiadavky na množstvo vzorky: maximálny objem vzorky pre všetky parametre do 100 µl;</t>
  </si>
  <si>
    <t>9</t>
  </si>
  <si>
    <t>Detekcia chýb pri nasatí vzoriek (homogenita, bubliny, zrazeniny, množstvo…);</t>
  </si>
  <si>
    <t>Automatická detekcia hladiny všetkých roztokov vrátane exspirácie;</t>
  </si>
  <si>
    <t>11</t>
  </si>
  <si>
    <t>Ochrana analytického systému proti výpadku elektrického prúdu (UPS);</t>
  </si>
  <si>
    <t>12</t>
  </si>
  <si>
    <t>Integrovaná čítačka čiarového a QR kódu;</t>
  </si>
  <si>
    <t>13</t>
  </si>
  <si>
    <t>Jednoduchý obslužný manuál SW analyzátora kompletne v slovenskom alebo českom jazyku;</t>
  </si>
  <si>
    <t>14</t>
  </si>
  <si>
    <t>Konektivita: Bezplatná integrácia do Nemocničného informačného systému, napojenie a komunikácia v rámci LIS (automatický prenos dát do LIS), aktívna vzdialená správa analyzátora v rámci nemocnice, aktívna vzdialená správa zo servisného centra dodávateľa;</t>
  </si>
  <si>
    <t>15</t>
  </si>
  <si>
    <t>Výkon servisného zásahu do 24 hod. od nahlásenia poruchy;</t>
  </si>
  <si>
    <t>16</t>
  </si>
  <si>
    <t>Dlhodobo úspešné hodnotenie v systéme EHK.</t>
  </si>
  <si>
    <t>Položka č. 2 - Diagnostiká</t>
  </si>
  <si>
    <t>Požadované počítané parametre: pH(T),pCO2(T),pO2(T),HCO3 act, HCO3 std, BE(B), BE(ecf), ctCO2, Ca2++(7,4), AnGap, Hct, sO2, mOsm, pO2/FiO2.</t>
  </si>
  <si>
    <r>
      <t xml:space="preserve">Predpokladané množstvo MJ
</t>
    </r>
    <r>
      <rPr>
        <sz val="12"/>
        <rFont val="Times New Roman"/>
        <family val="1"/>
        <charset val="238"/>
      </rPr>
      <t>za zmluvné obdobie 48 mesiacov</t>
    </r>
    <r>
      <rPr>
        <b/>
        <sz val="12"/>
        <rFont val="Times New Roman"/>
        <family val="1"/>
        <charset val="238"/>
      </rPr>
      <t xml:space="preserve">
</t>
    </r>
  </si>
  <si>
    <t>Analyzátor</t>
  </si>
  <si>
    <t>Meracia kazeta - 250 testová</t>
  </si>
  <si>
    <t>Meracia kazeta - 400 testová</t>
  </si>
  <si>
    <t>Meracia kazeta - 750 testová</t>
  </si>
  <si>
    <t>Odpadová kazeta</t>
  </si>
  <si>
    <t>Papier do tlačiarne</t>
  </si>
  <si>
    <t>Kontrola - normálna hladina</t>
  </si>
  <si>
    <t>Luerove kapiláry</t>
  </si>
  <si>
    <t>Uchádzač je povinný ku každej položke predmetu zákazky uviesť ten produkt, ktorý označil žltým podfarbením celého riadku v prílohe Sortiment ako produkt s najvyššou jednotkovou cenou ponúknutý k príslušnej položke predmetu zákazky.</t>
  </si>
  <si>
    <r>
      <t>Ročná cena</t>
    </r>
    <r>
      <rPr>
        <sz val="11"/>
        <rFont val="Times New Roman"/>
        <family val="1"/>
        <charset val="238"/>
      </rPr>
      <t xml:space="preserve"> nájmu za obstarávané zariadenia v počte 7 ks</t>
    </r>
  </si>
  <si>
    <r>
      <t>Ročná cena</t>
    </r>
    <r>
      <rPr>
        <sz val="11"/>
        <rFont val="Times New Roman"/>
        <family val="1"/>
        <charset val="238"/>
      </rPr>
      <t xml:space="preserve"> servisu za obstarávané zariadenia v počte 7 ks</t>
    </r>
  </si>
  <si>
    <t>Sortiment položky č. 1 - Analyzátor</t>
  </si>
  <si>
    <t>Kategorizačný
kód</t>
  </si>
  <si>
    <t xml:space="preserve">Predpokladané množstvo MJ na obdobie 48 mes.  </t>
  </si>
  <si>
    <t>Sortiment položky č. 2 - Diagnostiká - Meracia kazeta - 250 testová</t>
  </si>
  <si>
    <t>192</t>
  </si>
  <si>
    <t>Sortiment položky č. 3 - Diagnostiká - Meracia kazeta - 400 testová</t>
  </si>
  <si>
    <t>48</t>
  </si>
  <si>
    <t>Sortiment položky č. 4 - Diagnostiká - Meracia kazeta - 750 testová</t>
  </si>
  <si>
    <t>96</t>
  </si>
  <si>
    <t>Sortiment položky č. 5 - Diagnostiká - Odpadová kazeta</t>
  </si>
  <si>
    <t>252</t>
  </si>
  <si>
    <t>Sortiment položky č. 6 - Diagnostiká - Papier do tlačiarne</t>
  </si>
  <si>
    <t>336</t>
  </si>
  <si>
    <t>Sortiment položky č. 7 - Diagnostiká - Kontrola - normálna hladina</t>
  </si>
  <si>
    <t>Sortiment položky č. 8 - Diagnostiká - Luerove kapiláry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</si>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</sst>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&quot;EUR&quot;"/>
    <numFmt numFmtId="166" formatCode="#,##0.00\ _€"/>
  </numFmts>
  <fonts count="4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rgb="FFC00000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rgb="FFC00000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tted">
        <color rgb="FFC00000"/>
      </left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rgb="FFC00000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 applyNumberFormat="0" applyFill="0" applyBorder="0" applyProtection="0"/>
    <xf numFmtId="0" fontId="3" fillId="0" borderId="0"/>
  </cellStyleXfs>
  <cellXfs count="429">
    <xf numFmtId="0" fontId="0" fillId="0" borderId="0" xfId="0"/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6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Protection="1">
      <protection locked="0"/>
    </xf>
    <xf numFmtId="0" fontId="16" fillId="0" borderId="0" xfId="6" applyFont="1" applyAlignment="1" applyProtection="1">
      <alignment wrapText="1"/>
      <protection locked="0"/>
    </xf>
    <xf numFmtId="164" fontId="1" fillId="4" borderId="53" xfId="7" applyNumberFormat="1" applyFont="1" applyFill="1" applyBorder="1" applyAlignment="1" applyProtection="1">
      <alignment horizontal="right"/>
      <protection locked="0"/>
    </xf>
    <xf numFmtId="49" fontId="1" fillId="0" borderId="0" xfId="7" applyNumberFormat="1" applyFont="1" applyAlignment="1" applyProtection="1">
      <alignment vertical="center"/>
      <protection locked="0"/>
    </xf>
    <xf numFmtId="0" fontId="1" fillId="0" borderId="0" xfId="7" applyFont="1" applyAlignment="1" applyProtection="1">
      <alignment horizontal="center"/>
      <protection locked="0"/>
    </xf>
    <xf numFmtId="0" fontId="1" fillId="0" borderId="0" xfId="7" applyFont="1" applyProtection="1">
      <protection locked="0"/>
    </xf>
    <xf numFmtId="0" fontId="1" fillId="0" borderId="0" xfId="7" applyFont="1" applyAlignment="1" applyProtection="1">
      <alignment wrapText="1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9" fillId="0" borderId="0" xfId="0" applyNumberFormat="1" applyFont="1" applyFill="1" applyBorder="1" applyAlignment="1" applyProtection="1">
      <alignment horizontal="left" wrapText="1"/>
      <protection locked="0"/>
    </xf>
    <xf numFmtId="14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right" vertical="center"/>
      <protection locked="0"/>
    </xf>
    <xf numFmtId="0" fontId="2" fillId="0" borderId="0" xfId="6" applyNumberFormat="1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vertical="top" wrapText="1"/>
      <protection locked="0"/>
    </xf>
    <xf numFmtId="0" fontId="1" fillId="0" borderId="0" xfId="5" applyFont="1" applyAlignment="1" applyProtection="1">
      <alignment wrapText="1"/>
      <protection locked="0"/>
    </xf>
    <xf numFmtId="0" fontId="1" fillId="0" borderId="0" xfId="5" applyFont="1" applyAlignment="1" applyProtection="1">
      <alignment vertical="top" wrapText="1"/>
      <protection locked="0"/>
    </xf>
    <xf numFmtId="0" fontId="2" fillId="0" borderId="0" xfId="5" applyFont="1" applyAlignment="1" applyProtection="1">
      <alignment wrapText="1"/>
      <protection locked="0"/>
    </xf>
    <xf numFmtId="0" fontId="1" fillId="0" borderId="0" xfId="5" applyNumberFormat="1" applyFont="1" applyAlignment="1" applyProtection="1">
      <alignment vertical="top" wrapText="1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1" fillId="0" borderId="0" xfId="5" applyFont="1" applyAlignment="1" applyProtection="1">
      <alignment vertical="center" wrapText="1"/>
      <protection locked="0"/>
    </xf>
    <xf numFmtId="0" fontId="1" fillId="0" borderId="0" xfId="5" applyNumberFormat="1" applyFont="1" applyBorder="1" applyAlignment="1" applyProtection="1">
      <alignment horizontal="left" vertical="center" wrapText="1"/>
      <protection locked="0"/>
    </xf>
    <xf numFmtId="14" fontId="2" fillId="0" borderId="0" xfId="5" applyNumberFormat="1" applyFont="1" applyBorder="1" applyAlignment="1" applyProtection="1">
      <alignment horizontal="left" vertical="center" wrapText="1"/>
      <protection locked="0"/>
    </xf>
    <xf numFmtId="0" fontId="1" fillId="0" borderId="0" xfId="5" applyFont="1" applyProtection="1">
      <protection locked="0"/>
    </xf>
    <xf numFmtId="49" fontId="2" fillId="0" borderId="0" xfId="5" applyNumberFormat="1" applyFont="1" applyBorder="1" applyAlignment="1" applyProtection="1">
      <alignment wrapText="1"/>
      <protection locked="0"/>
    </xf>
    <xf numFmtId="0" fontId="1" fillId="0" borderId="0" xfId="5" applyFont="1" applyAlignment="1" applyProtection="1">
      <alignment horizontal="center"/>
      <protection locked="0"/>
    </xf>
    <xf numFmtId="3" fontId="1" fillId="0" borderId="0" xfId="5" applyNumberFormat="1" applyFont="1" applyAlignment="1" applyProtection="1">
      <alignment horizontal="center"/>
      <protection locked="0"/>
    </xf>
    <xf numFmtId="0" fontId="1" fillId="0" borderId="0" xfId="5" applyFont="1" applyAlignment="1" applyProtection="1">
      <protection locked="0"/>
    </xf>
    <xf numFmtId="3" fontId="3" fillId="0" borderId="0" xfId="1" applyNumberFormat="1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wrapText="1"/>
      <protection locked="0"/>
    </xf>
    <xf numFmtId="0" fontId="17" fillId="0" borderId="0" xfId="6" applyFont="1" applyAlignment="1" applyProtection="1">
      <alignment wrapText="1"/>
      <protection locked="0"/>
    </xf>
    <xf numFmtId="0" fontId="19" fillId="0" borderId="0" xfId="6" applyFont="1" applyAlignment="1" applyProtection="1">
      <alignment horizontal="left" vertical="center" wrapText="1"/>
      <protection locked="0"/>
    </xf>
    <xf numFmtId="0" fontId="21" fillId="0" borderId="18" xfId="6" applyFont="1" applyBorder="1" applyAlignment="1" applyProtection="1">
      <alignment horizontal="center" vertical="top" wrapText="1"/>
      <protection locked="0"/>
    </xf>
    <xf numFmtId="0" fontId="21" fillId="0" borderId="20" xfId="6" applyFont="1" applyBorder="1" applyAlignment="1" applyProtection="1">
      <alignment horizontal="center" vertical="top" wrapText="1"/>
      <protection locked="0"/>
    </xf>
    <xf numFmtId="0" fontId="21" fillId="0" borderId="19" xfId="6" applyFont="1" applyBorder="1" applyAlignment="1" applyProtection="1">
      <alignment horizontal="center" vertical="top" wrapText="1"/>
      <protection locked="0"/>
    </xf>
    <xf numFmtId="0" fontId="21" fillId="0" borderId="47" xfId="6" applyFont="1" applyFill="1" applyBorder="1" applyAlignment="1" applyProtection="1">
      <alignment horizontal="center" vertical="top" wrapText="1"/>
      <protection locked="0"/>
    </xf>
    <xf numFmtId="0" fontId="16" fillId="5" borderId="48" xfId="6" applyFont="1" applyFill="1" applyBorder="1" applyAlignment="1" applyProtection="1">
      <alignment horizontal="center" vertical="center" wrapText="1"/>
      <protection locked="0"/>
    </xf>
    <xf numFmtId="0" fontId="16" fillId="5" borderId="6" xfId="6" applyFont="1" applyFill="1" applyBorder="1" applyAlignment="1" applyProtection="1">
      <alignment horizontal="center" vertical="center" wrapText="1"/>
      <protection locked="0"/>
    </xf>
    <xf numFmtId="0" fontId="16" fillId="5" borderId="49" xfId="6" applyFont="1" applyFill="1" applyBorder="1" applyAlignment="1" applyProtection="1">
      <alignment horizontal="center" vertical="center" wrapText="1"/>
      <protection locked="0"/>
    </xf>
    <xf numFmtId="49" fontId="16" fillId="0" borderId="32" xfId="6" applyNumberFormat="1" applyFont="1" applyBorder="1" applyAlignment="1" applyProtection="1">
      <alignment horizontal="center" vertical="center" wrapText="1"/>
      <protection locked="0"/>
    </xf>
    <xf numFmtId="49" fontId="16" fillId="0" borderId="13" xfId="6" applyNumberFormat="1" applyFont="1" applyBorder="1" applyAlignment="1" applyProtection="1">
      <alignment horizontal="center" vertical="center" wrapText="1"/>
      <protection locked="0"/>
    </xf>
    <xf numFmtId="9" fontId="16" fillId="0" borderId="13" xfId="6" applyNumberFormat="1" applyFont="1" applyBorder="1" applyAlignment="1" applyProtection="1">
      <alignment horizontal="center" vertical="center" wrapText="1"/>
      <protection locked="0"/>
    </xf>
    <xf numFmtId="49" fontId="16" fillId="0" borderId="13" xfId="6" applyNumberFormat="1" applyFont="1" applyBorder="1" applyAlignment="1" applyProtection="1">
      <alignment horizontal="left" vertical="center" wrapText="1"/>
      <protection locked="0"/>
    </xf>
    <xf numFmtId="49" fontId="16" fillId="0" borderId="37" xfId="6" applyNumberFormat="1" applyFont="1" applyBorder="1" applyAlignment="1" applyProtection="1">
      <alignment horizontal="left" vertical="center" wrapText="1"/>
      <protection locked="0"/>
    </xf>
    <xf numFmtId="9" fontId="16" fillId="0" borderId="50" xfId="6" applyNumberFormat="1" applyFont="1" applyBorder="1" applyAlignment="1" applyProtection="1">
      <alignment horizontal="center" vertical="center" wrapText="1"/>
      <protection locked="0"/>
    </xf>
    <xf numFmtId="0" fontId="1" fillId="0" borderId="0" xfId="6" applyFont="1" applyAlignment="1" applyProtection="1">
      <alignment vertical="center" wrapText="1"/>
      <protection locked="0"/>
    </xf>
    <xf numFmtId="49" fontId="16" fillId="0" borderId="34" xfId="6" applyNumberFormat="1" applyFont="1" applyBorder="1" applyAlignment="1" applyProtection="1">
      <alignment horizontal="center" vertical="center" wrapText="1"/>
      <protection locked="0"/>
    </xf>
    <xf numFmtId="49" fontId="16" fillId="0" borderId="35" xfId="6" applyNumberFormat="1" applyFont="1" applyBorder="1" applyAlignment="1" applyProtection="1">
      <alignment horizontal="center" vertical="center" wrapText="1"/>
      <protection locked="0"/>
    </xf>
    <xf numFmtId="9" fontId="16" fillId="0" borderId="35" xfId="6" applyNumberFormat="1" applyFont="1" applyBorder="1" applyAlignment="1" applyProtection="1">
      <alignment horizontal="center" vertical="center" wrapText="1"/>
      <protection locked="0"/>
    </xf>
    <xf numFmtId="49" fontId="16" fillId="0" borderId="35" xfId="6" applyNumberFormat="1" applyFont="1" applyBorder="1" applyAlignment="1" applyProtection="1">
      <alignment horizontal="left" vertical="center" wrapText="1"/>
      <protection locked="0"/>
    </xf>
    <xf numFmtId="49" fontId="16" fillId="0" borderId="41" xfId="6" applyNumberFormat="1" applyFont="1" applyBorder="1" applyAlignment="1" applyProtection="1">
      <alignment horizontal="left" vertical="center" wrapText="1"/>
      <protection locked="0"/>
    </xf>
    <xf numFmtId="9" fontId="16" fillId="0" borderId="36" xfId="6" applyNumberFormat="1" applyFont="1" applyBorder="1" applyAlignment="1" applyProtection="1">
      <alignment horizontal="center" vertical="center" wrapText="1"/>
      <protection locked="0"/>
    </xf>
    <xf numFmtId="0" fontId="24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vertical="top" wrapText="1"/>
      <protection locked="0"/>
    </xf>
    <xf numFmtId="0" fontId="16" fillId="0" borderId="0" xfId="6" applyFont="1" applyAlignment="1" applyProtection="1">
      <alignment vertical="top" wrapText="1"/>
      <protection locked="0"/>
    </xf>
    <xf numFmtId="0" fontId="24" fillId="0" borderId="0" xfId="6" applyFont="1" applyAlignment="1" applyProtection="1">
      <alignment vertical="top" wrapText="1"/>
      <protection locked="0"/>
    </xf>
    <xf numFmtId="0" fontId="23" fillId="0" borderId="0" xfId="6" applyFont="1" applyAlignment="1" applyProtection="1">
      <alignment horizontal="left" vertical="top" wrapText="1"/>
      <protection locked="0"/>
    </xf>
    <xf numFmtId="0" fontId="1" fillId="0" borderId="0" xfId="6" applyFont="1" applyProtection="1">
      <protection locked="0"/>
    </xf>
    <xf numFmtId="49" fontId="2" fillId="3" borderId="6" xfId="6" applyNumberFormat="1" applyFont="1" applyFill="1" applyBorder="1" applyAlignment="1" applyProtection="1">
      <alignment wrapText="1"/>
      <protection locked="0"/>
    </xf>
    <xf numFmtId="0" fontId="19" fillId="0" borderId="0" xfId="6" applyFont="1" applyAlignment="1" applyProtection="1">
      <alignment horizontal="left" vertical="center"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9" fillId="0" borderId="0" xfId="6" applyFont="1" applyAlignment="1">
      <alignment horizontal="left" vertical="center" wrapText="1"/>
    </xf>
    <xf numFmtId="0" fontId="1" fillId="0" borderId="0" xfId="6" applyFont="1" applyAlignment="1">
      <alignment wrapText="1"/>
    </xf>
    <xf numFmtId="0" fontId="15" fillId="0" borderId="0" xfId="8" applyFont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21" fillId="0" borderId="30" xfId="6" applyFont="1" applyBorder="1" applyAlignment="1" applyProtection="1">
      <alignment horizontal="center" vertical="top" wrapText="1"/>
      <protection locked="0"/>
    </xf>
    <xf numFmtId="0" fontId="16" fillId="5" borderId="59" xfId="6" applyFont="1" applyFill="1" applyBorder="1" applyAlignment="1" applyProtection="1">
      <alignment horizontal="center" vertical="center" wrapText="1"/>
      <protection locked="0"/>
    </xf>
    <xf numFmtId="49" fontId="16" fillId="0" borderId="62" xfId="6" applyNumberFormat="1" applyFont="1" applyBorder="1" applyAlignment="1" applyProtection="1">
      <alignment horizontal="center" vertical="center" wrapText="1"/>
      <protection locked="0"/>
    </xf>
    <xf numFmtId="49" fontId="16" fillId="0" borderId="66" xfId="6" applyNumberFormat="1" applyFont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top" wrapText="1"/>
      <protection locked="0"/>
    </xf>
    <xf numFmtId="0" fontId="31" fillId="0" borderId="0" xfId="10" applyFont="1" applyBorder="1" applyAlignment="1" applyProtection="1">
      <alignment horizontal="center" vertical="top" wrapText="1"/>
      <protection locked="0"/>
    </xf>
    <xf numFmtId="0" fontId="2" fillId="0" borderId="0" xfId="9" applyFont="1" applyAlignment="1" applyProtection="1">
      <alignment vertical="top"/>
      <protection locked="0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/>
      <protection locked="0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164" fontId="9" fillId="0" borderId="0" xfId="0" applyNumberFormat="1" applyFont="1" applyBorder="1" applyAlignment="1" applyProtection="1">
      <alignment vertical="center"/>
      <protection locked="0"/>
    </xf>
    <xf numFmtId="164" fontId="10" fillId="4" borderId="72" xfId="0" applyNumberFormat="1" applyFont="1" applyFill="1" applyBorder="1" applyAlignment="1" applyProtection="1">
      <alignment vertical="center"/>
      <protection locked="0"/>
    </xf>
    <xf numFmtId="164" fontId="9" fillId="0" borderId="17" xfId="0" applyNumberFormat="1" applyFont="1" applyBorder="1" applyAlignment="1" applyProtection="1">
      <alignment horizontal="right" vertical="center" wrapText="1"/>
      <protection locked="0"/>
    </xf>
    <xf numFmtId="49" fontId="9" fillId="0" borderId="33" xfId="0" applyNumberFormat="1" applyFont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vertical="center" wrapText="1"/>
    </xf>
    <xf numFmtId="49" fontId="9" fillId="0" borderId="69" xfId="0" applyNumberFormat="1" applyFont="1" applyBorder="1" applyAlignment="1" applyProtection="1">
      <alignment horizontal="left" vertical="center" wrapText="1"/>
      <protection locked="0"/>
    </xf>
    <xf numFmtId="49" fontId="9" fillId="0" borderId="36" xfId="0" applyNumberFormat="1" applyFont="1" applyBorder="1" applyAlignment="1" applyProtection="1">
      <alignment horizontal="left" vertical="center" wrapText="1"/>
      <protection locked="0"/>
    </xf>
    <xf numFmtId="0" fontId="35" fillId="3" borderId="81" xfId="0" applyFont="1" applyFill="1" applyBorder="1" applyAlignment="1" applyProtection="1">
      <alignment horizontal="center" vertical="center" wrapText="1"/>
      <protection locked="0"/>
    </xf>
    <xf numFmtId="0" fontId="35" fillId="3" borderId="82" xfId="0" applyFont="1" applyFill="1" applyBorder="1" applyAlignment="1" applyProtection="1">
      <alignment horizontal="center" vertical="center" wrapText="1"/>
      <protection locked="0"/>
    </xf>
    <xf numFmtId="0" fontId="35" fillId="3" borderId="83" xfId="0" applyFont="1" applyFill="1" applyBorder="1" applyAlignment="1" applyProtection="1">
      <alignment horizontal="center" vertical="center" wrapText="1"/>
      <protection locked="0"/>
    </xf>
    <xf numFmtId="0" fontId="35" fillId="3" borderId="16" xfId="0" applyFont="1" applyFill="1" applyBorder="1" applyAlignment="1" applyProtection="1">
      <alignment horizontal="center" vertical="center" wrapText="1"/>
      <protection locked="0"/>
    </xf>
    <xf numFmtId="0" fontId="35" fillId="3" borderId="23" xfId="0" applyFont="1" applyFill="1" applyBorder="1" applyAlignment="1" applyProtection="1">
      <alignment horizontal="center" vertical="center" wrapText="1"/>
      <protection locked="0"/>
    </xf>
    <xf numFmtId="0" fontId="22" fillId="3" borderId="84" xfId="0" applyFont="1" applyFill="1" applyBorder="1" applyAlignment="1" applyProtection="1">
      <alignment horizontal="center" vertical="center" wrapText="1"/>
      <protection locked="0"/>
    </xf>
    <xf numFmtId="0" fontId="22" fillId="3" borderId="52" xfId="0" applyFont="1" applyFill="1" applyBorder="1" applyAlignment="1" applyProtection="1">
      <alignment horizontal="center" vertical="center" wrapText="1"/>
      <protection locked="0"/>
    </xf>
    <xf numFmtId="0" fontId="22" fillId="3" borderId="85" xfId="0" applyFont="1" applyFill="1" applyBorder="1" applyAlignment="1" applyProtection="1">
      <alignment horizontal="center" vertical="center" wrapText="1"/>
      <protection locked="0"/>
    </xf>
    <xf numFmtId="3" fontId="22" fillId="3" borderId="86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6" xfId="0" applyFont="1" applyFill="1" applyBorder="1" applyAlignment="1" applyProtection="1">
      <alignment horizontal="center" vertical="center" wrapText="1"/>
      <protection locked="0"/>
    </xf>
    <xf numFmtId="0" fontId="22" fillId="3" borderId="49" xfId="0" applyFont="1" applyFill="1" applyBorder="1" applyAlignment="1" applyProtection="1">
      <alignment horizontal="center" vertical="center" wrapText="1"/>
      <protection locked="0"/>
    </xf>
    <xf numFmtId="164" fontId="16" fillId="0" borderId="39" xfId="0" applyNumberFormat="1" applyFont="1" applyBorder="1" applyAlignment="1" applyProtection="1">
      <alignment vertical="center" wrapText="1"/>
      <protection locked="0"/>
    </xf>
    <xf numFmtId="164" fontId="16" fillId="0" borderId="88" xfId="0" applyNumberFormat="1" applyFont="1" applyFill="1" applyBorder="1" applyAlignment="1" applyProtection="1">
      <alignment vertical="center" wrapText="1"/>
      <protection locked="0"/>
    </xf>
    <xf numFmtId="164" fontId="16" fillId="0" borderId="78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3" xfId="0" applyNumberFormat="1" applyFont="1" applyFill="1" applyBorder="1" applyAlignment="1" applyProtection="1">
      <alignment vertical="center" wrapText="1"/>
      <protection locked="0"/>
    </xf>
    <xf numFmtId="164" fontId="16" fillId="0" borderId="71" xfId="0" applyNumberFormat="1" applyFont="1" applyFill="1" applyBorder="1" applyAlignment="1" applyProtection="1">
      <alignment vertical="center" wrapText="1"/>
      <protection locked="0"/>
    </xf>
    <xf numFmtId="164" fontId="16" fillId="0" borderId="76" xfId="0" applyNumberFormat="1" applyFont="1" applyBorder="1" applyAlignment="1" applyProtection="1">
      <alignment vertical="center" wrapText="1"/>
      <protection locked="0"/>
    </xf>
    <xf numFmtId="164" fontId="16" fillId="0" borderId="92" xfId="0" applyNumberFormat="1" applyFont="1" applyFill="1" applyBorder="1" applyAlignment="1" applyProtection="1">
      <alignment vertical="center" wrapText="1"/>
      <protection locked="0"/>
    </xf>
    <xf numFmtId="164" fontId="16" fillId="0" borderId="44" xfId="0" applyNumberFormat="1" applyFont="1" applyBorder="1" applyAlignment="1" applyProtection="1">
      <alignment vertical="center" wrapText="1"/>
      <protection locked="0"/>
    </xf>
    <xf numFmtId="164" fontId="16" fillId="0" borderId="73" xfId="0" applyNumberFormat="1" applyFont="1" applyFill="1" applyBorder="1" applyAlignment="1" applyProtection="1">
      <alignment vertical="center" wrapText="1"/>
      <protection locked="0"/>
    </xf>
    <xf numFmtId="164" fontId="16" fillId="0" borderId="94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96" xfId="0" applyNumberFormat="1" applyFont="1" applyBorder="1" applyAlignment="1" applyProtection="1">
      <alignment vertical="center" wrapText="1"/>
      <protection locked="0"/>
    </xf>
    <xf numFmtId="164" fontId="16" fillId="0" borderId="97" xfId="0" applyNumberFormat="1" applyFont="1" applyFill="1" applyBorder="1" applyAlignment="1" applyProtection="1">
      <alignment vertical="center" wrapText="1"/>
      <protection locked="0"/>
    </xf>
    <xf numFmtId="164" fontId="16" fillId="0" borderId="98" xfId="0" applyNumberFormat="1" applyFont="1" applyFill="1" applyBorder="1" applyAlignment="1" applyProtection="1">
      <alignment vertical="center" wrapText="1"/>
      <protection locked="0"/>
    </xf>
    <xf numFmtId="164" fontId="16" fillId="0" borderId="99" xfId="0" applyNumberFormat="1" applyFont="1" applyFill="1" applyBorder="1" applyAlignment="1" applyProtection="1">
      <alignment vertical="center" wrapText="1"/>
      <protection locked="0"/>
    </xf>
    <xf numFmtId="0" fontId="8" fillId="0" borderId="0" xfId="7" applyFont="1" applyFill="1" applyAlignment="1" applyProtection="1">
      <alignment wrapText="1"/>
      <protection locked="0"/>
    </xf>
    <xf numFmtId="164" fontId="30" fillId="0" borderId="0" xfId="7" applyNumberFormat="1" applyFont="1" applyFill="1" applyBorder="1" applyAlignment="1" applyProtection="1">
      <alignment vertical="center" wrapText="1"/>
      <protection locked="0"/>
    </xf>
    <xf numFmtId="0" fontId="38" fillId="0" borderId="0" xfId="0" applyFont="1" applyFill="1" applyAlignment="1" applyProtection="1">
      <protection locked="0"/>
    </xf>
    <xf numFmtId="0" fontId="39" fillId="3" borderId="7" xfId="7" applyFont="1" applyFill="1" applyBorder="1" applyAlignment="1" applyProtection="1">
      <alignment horizontal="center" vertical="top" wrapText="1"/>
      <protection locked="0"/>
    </xf>
    <xf numFmtId="0" fontId="39" fillId="3" borderId="100" xfId="0" applyFont="1" applyFill="1" applyBorder="1" applyAlignment="1" applyProtection="1">
      <alignment horizontal="center" vertical="top" wrapText="1"/>
      <protection locked="0"/>
    </xf>
    <xf numFmtId="0" fontId="39" fillId="3" borderId="101" xfId="0" applyFont="1" applyFill="1" applyBorder="1" applyAlignment="1" applyProtection="1">
      <alignment horizontal="center" vertical="top" wrapText="1"/>
      <protection locked="0"/>
    </xf>
    <xf numFmtId="0" fontId="39" fillId="3" borderId="102" xfId="0" applyFont="1" applyFill="1" applyBorder="1" applyAlignment="1" applyProtection="1">
      <alignment horizontal="center" vertical="top" wrapText="1"/>
      <protection locked="0"/>
    </xf>
    <xf numFmtId="0" fontId="39" fillId="3" borderId="103" xfId="0" applyFont="1" applyFill="1" applyBorder="1" applyAlignment="1" applyProtection="1">
      <alignment horizontal="center" vertical="top" wrapText="1"/>
      <protection locked="0"/>
    </xf>
    <xf numFmtId="0" fontId="8" fillId="0" borderId="0" xfId="7" applyFont="1" applyFill="1" applyBorder="1" applyAlignment="1" applyProtection="1">
      <alignment wrapText="1"/>
      <protection locked="0"/>
    </xf>
    <xf numFmtId="0" fontId="36" fillId="0" borderId="0" xfId="0" applyFont="1" applyFill="1" applyBorder="1" applyAlignment="1" applyProtection="1">
      <alignment horizontal="center" vertical="center" wrapText="1"/>
      <protection locked="0"/>
    </xf>
    <xf numFmtId="0" fontId="35" fillId="3" borderId="7" xfId="0" applyFont="1" applyFill="1" applyBorder="1" applyAlignment="1" applyProtection="1">
      <alignment horizontal="center" vertical="center" wrapText="1"/>
      <protection locked="0"/>
    </xf>
    <xf numFmtId="0" fontId="35" fillId="3" borderId="104" xfId="0" applyFont="1" applyFill="1" applyBorder="1" applyAlignment="1" applyProtection="1">
      <alignment horizontal="center" vertical="center" wrapText="1"/>
      <protection locked="0"/>
    </xf>
    <xf numFmtId="0" fontId="35" fillId="3" borderId="6" xfId="0" applyFont="1" applyFill="1" applyBorder="1" applyAlignment="1" applyProtection="1">
      <alignment horizontal="center" vertical="center" wrapText="1"/>
      <protection locked="0"/>
    </xf>
    <xf numFmtId="0" fontId="35" fillId="3" borderId="105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 applyProtection="1">
      <alignment horizontal="center" vertical="center" wrapText="1"/>
      <protection locked="0"/>
    </xf>
    <xf numFmtId="0" fontId="36" fillId="0" borderId="7" xfId="7" applyFont="1" applyFill="1" applyBorder="1" applyAlignment="1" applyProtection="1">
      <alignment horizontal="center" vertical="center" wrapText="1"/>
      <protection locked="0"/>
    </xf>
    <xf numFmtId="165" fontId="36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39" xfId="0" applyNumberFormat="1" applyFont="1" applyBorder="1" applyAlignment="1" applyProtection="1">
      <alignment vertical="center" wrapText="1"/>
      <protection locked="0"/>
    </xf>
    <xf numFmtId="164" fontId="36" fillId="0" borderId="88" xfId="0" applyNumberFormat="1" applyFont="1" applyFill="1" applyBorder="1" applyAlignment="1" applyProtection="1">
      <alignment vertical="center" wrapText="1"/>
      <protection locked="0"/>
    </xf>
    <xf numFmtId="0" fontId="8" fillId="0" borderId="0" xfId="7" applyFont="1" applyFill="1" applyBorder="1" applyAlignment="1" applyProtection="1">
      <alignment horizontal="left" vertical="center" wrapText="1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  <protection locked="0"/>
    </xf>
    <xf numFmtId="9" fontId="36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0" xfId="0" applyNumberFormat="1" applyFont="1" applyFill="1" applyBorder="1" applyAlignment="1" applyProtection="1">
      <alignment vertical="center" wrapText="1"/>
      <protection locked="0"/>
    </xf>
    <xf numFmtId="0" fontId="38" fillId="0" borderId="0" xfId="0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1" fillId="0" borderId="0" xfId="0" applyFont="1" applyAlignment="1" applyProtection="1">
      <alignment vertical="center" wrapText="1"/>
      <protection locked="0"/>
    </xf>
    <xf numFmtId="0" fontId="42" fillId="0" borderId="0" xfId="0" applyFont="1" applyFill="1" applyBorder="1" applyAlignment="1" applyProtection="1">
      <alignment vertical="top" wrapText="1"/>
      <protection locked="0"/>
    </xf>
    <xf numFmtId="0" fontId="42" fillId="0" borderId="0" xfId="0" applyFont="1" applyAlignment="1" applyProtection="1">
      <alignment vertical="top" wrapText="1"/>
      <protection locked="0"/>
    </xf>
    <xf numFmtId="0" fontId="35" fillId="0" borderId="81" xfId="0" applyFont="1" applyBorder="1" applyAlignment="1" applyProtection="1">
      <alignment horizontal="center" vertical="center" wrapText="1"/>
      <protection locked="0"/>
    </xf>
    <xf numFmtId="0" fontId="35" fillId="0" borderId="82" xfId="0" applyFont="1" applyBorder="1" applyAlignment="1" applyProtection="1">
      <alignment horizontal="center" vertical="center" wrapText="1"/>
      <protection locked="0"/>
    </xf>
    <xf numFmtId="0" fontId="35" fillId="0" borderId="112" xfId="0" applyFont="1" applyBorder="1" applyAlignment="1" applyProtection="1">
      <alignment horizontal="center" vertical="center" wrapText="1"/>
      <protection locked="0"/>
    </xf>
    <xf numFmtId="0" fontId="35" fillId="3" borderId="104" xfId="0" applyFont="1" applyFill="1" applyBorder="1" applyAlignment="1" applyProtection="1">
      <alignment horizontal="center" vertical="top" wrapText="1"/>
      <protection locked="0"/>
    </xf>
    <xf numFmtId="0" fontId="35" fillId="3" borderId="6" xfId="0" applyFont="1" applyFill="1" applyBorder="1" applyAlignment="1" applyProtection="1">
      <alignment horizontal="center" vertical="top" wrapText="1"/>
      <protection locked="0"/>
    </xf>
    <xf numFmtId="0" fontId="35" fillId="3" borderId="113" xfId="0" applyFont="1" applyFill="1" applyBorder="1" applyAlignment="1" applyProtection="1">
      <alignment horizontal="center" vertical="top" wrapText="1"/>
      <protection locked="0"/>
    </xf>
    <xf numFmtId="0" fontId="35" fillId="3" borderId="114" xfId="0" applyFont="1" applyFill="1" applyBorder="1" applyAlignment="1" applyProtection="1">
      <alignment horizontal="center" vertical="top" wrapText="1"/>
      <protection locked="0"/>
    </xf>
    <xf numFmtId="0" fontId="35" fillId="3" borderId="115" xfId="0" applyFont="1" applyFill="1" applyBorder="1" applyAlignment="1" applyProtection="1">
      <alignment horizontal="center" vertical="top" wrapText="1"/>
      <protection locked="0"/>
    </xf>
    <xf numFmtId="0" fontId="35" fillId="3" borderId="24" xfId="0" applyFont="1" applyFill="1" applyBorder="1" applyAlignment="1" applyProtection="1">
      <alignment horizontal="center" vertical="top" wrapText="1"/>
      <protection locked="0"/>
    </xf>
    <xf numFmtId="0" fontId="22" fillId="3" borderId="24" xfId="0" applyFont="1" applyFill="1" applyBorder="1" applyAlignment="1" applyProtection="1">
      <alignment horizontal="center" vertical="center" wrapText="1"/>
      <protection locked="0"/>
    </xf>
    <xf numFmtId="0" fontId="22" fillId="3" borderId="25" xfId="0" applyFont="1" applyFill="1" applyBorder="1" applyAlignment="1" applyProtection="1">
      <alignment horizontal="center" vertical="center" wrapText="1"/>
      <protection locked="0"/>
    </xf>
    <xf numFmtId="0" fontId="22" fillId="3" borderId="28" xfId="0" applyFont="1" applyFill="1" applyBorder="1" applyAlignment="1" applyProtection="1">
      <alignment horizontal="center" vertical="center" wrapText="1"/>
      <protection locked="0"/>
    </xf>
    <xf numFmtId="0" fontId="35" fillId="3" borderId="24" xfId="0" applyFont="1" applyFill="1" applyBorder="1" applyAlignment="1" applyProtection="1">
      <alignment horizontal="center" vertical="center" wrapText="1"/>
      <protection locked="0"/>
    </xf>
    <xf numFmtId="0" fontId="35" fillId="3" borderId="116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42" fillId="0" borderId="0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49" fontId="36" fillId="0" borderId="9" xfId="0" applyNumberFormat="1" applyFont="1" applyBorder="1" applyAlignment="1" applyProtection="1">
      <alignment horizontal="center" vertical="center" wrapText="1"/>
      <protection locked="0"/>
    </xf>
    <xf numFmtId="49" fontId="36" fillId="0" borderId="10" xfId="0" applyNumberFormat="1" applyFont="1" applyBorder="1" applyAlignment="1" applyProtection="1">
      <alignment horizontal="left" vertical="center" wrapText="1"/>
      <protection locked="0"/>
    </xf>
    <xf numFmtId="49" fontId="36" fillId="0" borderId="9" xfId="0" applyNumberFormat="1" applyFont="1" applyBorder="1" applyAlignment="1" applyProtection="1">
      <alignment horizontal="left" vertical="center" wrapText="1"/>
      <protection locked="0"/>
    </xf>
    <xf numFmtId="49" fontId="36" fillId="0" borderId="117" xfId="0" applyNumberFormat="1" applyFont="1" applyBorder="1" applyAlignment="1" applyProtection="1">
      <alignment horizontal="center" vertical="center" wrapText="1"/>
      <protection locked="0"/>
    </xf>
    <xf numFmtId="49" fontId="36" fillId="0" borderId="118" xfId="0" applyNumberFormat="1" applyFont="1" applyBorder="1" applyAlignment="1" applyProtection="1">
      <alignment horizontal="center" vertical="center" wrapText="1"/>
      <protection locked="0"/>
    </xf>
    <xf numFmtId="49" fontId="36" fillId="0" borderId="119" xfId="0" applyNumberFormat="1" applyFont="1" applyBorder="1" applyAlignment="1" applyProtection="1">
      <alignment horizontal="center" vertical="center" wrapText="1"/>
      <protection locked="0"/>
    </xf>
    <xf numFmtId="49" fontId="36" fillId="0" borderId="120" xfId="0" applyNumberFormat="1" applyFont="1" applyBorder="1" applyAlignment="1" applyProtection="1">
      <alignment horizontal="center" vertical="center" wrapText="1"/>
      <protection locked="0"/>
    </xf>
    <xf numFmtId="164" fontId="1" fillId="0" borderId="10" xfId="0" applyNumberFormat="1" applyFont="1" applyBorder="1" applyAlignment="1" applyProtection="1">
      <alignment horizontal="right" vertical="center" wrapText="1"/>
      <protection locked="0"/>
    </xf>
    <xf numFmtId="9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36" fillId="0" borderId="12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6" fillId="0" borderId="8" xfId="0" applyNumberFormat="1" applyFont="1" applyBorder="1" applyAlignment="1" applyProtection="1">
      <alignment horizontal="center" vertical="center" wrapText="1"/>
      <protection locked="0"/>
    </xf>
    <xf numFmtId="49" fontId="36" fillId="0" borderId="1" xfId="0" applyNumberFormat="1" applyFont="1" applyBorder="1" applyAlignment="1" applyProtection="1">
      <alignment horizontal="left" vertical="center" wrapText="1"/>
      <protection locked="0"/>
    </xf>
    <xf numFmtId="49" fontId="36" fillId="0" borderId="8" xfId="0" applyNumberFormat="1" applyFont="1" applyBorder="1" applyAlignment="1" applyProtection="1">
      <alignment horizontal="left" vertical="center" wrapText="1"/>
      <protection locked="0"/>
    </xf>
    <xf numFmtId="49" fontId="36" fillId="0" borderId="122" xfId="0" applyNumberFormat="1" applyFont="1" applyBorder="1" applyAlignment="1" applyProtection="1">
      <alignment horizontal="center" vertical="center" wrapText="1"/>
      <protection locked="0"/>
    </xf>
    <xf numFmtId="49" fontId="36" fillId="0" borderId="3" xfId="0" applyNumberFormat="1" applyFont="1" applyBorder="1" applyAlignment="1" applyProtection="1">
      <alignment horizontal="center" vertical="center" wrapText="1"/>
      <protection locked="0"/>
    </xf>
    <xf numFmtId="49" fontId="36" fillId="0" borderId="11" xfId="0" applyNumberFormat="1" applyFont="1" applyBorder="1" applyAlignment="1" applyProtection="1">
      <alignment horizontal="center" vertical="center" wrapText="1"/>
      <protection locked="0"/>
    </xf>
    <xf numFmtId="164" fontId="36" fillId="0" borderId="9" xfId="0" applyNumberFormat="1" applyFont="1" applyBorder="1" applyAlignment="1" applyProtection="1">
      <alignment horizontal="right" vertical="center" wrapText="1"/>
      <protection locked="0"/>
    </xf>
    <xf numFmtId="49" fontId="36" fillId="0" borderId="123" xfId="0" applyNumberFormat="1" applyFont="1" applyBorder="1" applyAlignment="1" applyProtection="1">
      <alignment horizontal="center" vertical="center" wrapText="1"/>
      <protection locked="0"/>
    </xf>
    <xf numFmtId="49" fontId="36" fillId="0" borderId="124" xfId="0" applyNumberFormat="1" applyFont="1" applyBorder="1" applyAlignment="1" applyProtection="1">
      <alignment horizontal="left" vertical="center" wrapText="1"/>
      <protection locked="0"/>
    </xf>
    <xf numFmtId="49" fontId="36" fillId="0" borderId="123" xfId="0" applyNumberFormat="1" applyFont="1" applyBorder="1" applyAlignment="1" applyProtection="1">
      <alignment horizontal="left" vertical="center" wrapText="1"/>
      <protection locked="0"/>
    </xf>
    <xf numFmtId="49" fontId="36" fillId="0" borderId="125" xfId="0" applyNumberFormat="1" applyFont="1" applyBorder="1" applyAlignment="1" applyProtection="1">
      <alignment horizontal="center" vertical="center" wrapText="1"/>
      <protection locked="0"/>
    </xf>
    <xf numFmtId="49" fontId="36" fillId="0" borderId="126" xfId="0" applyNumberFormat="1" applyFont="1" applyBorder="1" applyAlignment="1" applyProtection="1">
      <alignment horizontal="center" vertical="center" wrapText="1"/>
      <protection locked="0"/>
    </xf>
    <xf numFmtId="49" fontId="36" fillId="0" borderId="127" xfId="0" applyNumberFormat="1" applyFont="1" applyBorder="1" applyAlignment="1" applyProtection="1">
      <alignment horizontal="center" vertical="center" wrapText="1"/>
      <protection locked="0"/>
    </xf>
    <xf numFmtId="164" fontId="1" fillId="0" borderId="128" xfId="0" applyNumberFormat="1" applyFont="1" applyBorder="1" applyAlignment="1" applyProtection="1">
      <alignment horizontal="right" vertical="center" wrapText="1"/>
      <protection locked="0"/>
    </xf>
    <xf numFmtId="9" fontId="1" fillId="0" borderId="126" xfId="0" applyNumberFormat="1" applyFont="1" applyBorder="1" applyAlignment="1" applyProtection="1">
      <alignment horizontal="center" vertical="center" wrapText="1"/>
      <protection locked="0"/>
    </xf>
    <xf numFmtId="164" fontId="9" fillId="0" borderId="129" xfId="0" applyNumberFormat="1" applyFont="1" applyBorder="1" applyAlignment="1" applyProtection="1">
      <alignment horizontal="right" vertical="center" wrapText="1"/>
      <protection locked="0"/>
    </xf>
    <xf numFmtId="164" fontId="36" fillId="0" borderId="123" xfId="0" applyNumberFormat="1" applyFont="1" applyBorder="1" applyAlignment="1" applyProtection="1">
      <alignment horizontal="right" vertical="center" wrapText="1"/>
      <protection locked="0"/>
    </xf>
    <xf numFmtId="0" fontId="8" fillId="0" borderId="0" xfId="11" applyFont="1" applyProtection="1">
      <protection locked="0"/>
    </xf>
    <xf numFmtId="49" fontId="35" fillId="0" borderId="0" xfId="0" applyNumberFormat="1" applyFont="1" applyBorder="1" applyAlignment="1" applyProtection="1">
      <alignment horizontal="center" vertical="center" wrapText="1"/>
      <protection locked="0"/>
    </xf>
    <xf numFmtId="49" fontId="35" fillId="0" borderId="0" xfId="0" applyNumberFormat="1" applyFont="1" applyBorder="1" applyAlignment="1" applyProtection="1">
      <alignment horizontal="left" vertical="center" wrapText="1"/>
      <protection locked="0"/>
    </xf>
    <xf numFmtId="166" fontId="35" fillId="0" borderId="0" xfId="0" applyNumberFormat="1" applyFont="1" applyBorder="1" applyAlignment="1" applyProtection="1">
      <alignment horizontal="right" vertical="center" wrapText="1"/>
      <protection locked="0"/>
    </xf>
    <xf numFmtId="9" fontId="35" fillId="0" borderId="0" xfId="0" applyNumberFormat="1" applyFont="1" applyBorder="1" applyAlignment="1" applyProtection="1">
      <alignment horizontal="center" vertical="center" wrapText="1"/>
      <protection locked="0"/>
    </xf>
    <xf numFmtId="3" fontId="3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top"/>
      <protection locked="0"/>
    </xf>
    <xf numFmtId="49" fontId="8" fillId="0" borderId="0" xfId="0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49" fontId="8" fillId="4" borderId="0" xfId="0" applyNumberFormat="1" applyFont="1" applyFill="1" applyBorder="1" applyAlignment="1" applyProtection="1">
      <alignment horizontal="center" wrapText="1"/>
      <protection locked="0"/>
    </xf>
    <xf numFmtId="49" fontId="30" fillId="0" borderId="0" xfId="0" applyNumberFormat="1" applyFont="1" applyBorder="1" applyAlignment="1" applyProtection="1">
      <alignment horizontal="right" vertical="center" wrapText="1"/>
      <protection locked="0"/>
    </xf>
    <xf numFmtId="164" fontId="1" fillId="4" borderId="0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5" fillId="3" borderId="7" xfId="7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1" fontId="1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4" applyNumberForma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5" applyFont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2" fillId="0" borderId="0" xfId="5" applyNumberFormat="1" applyFont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center" wrapText="1"/>
      <protection locked="0"/>
    </xf>
    <xf numFmtId="0" fontId="15" fillId="0" borderId="0" xfId="5" applyFont="1" applyFill="1" applyAlignment="1" applyProtection="1">
      <alignment horizontal="center" wrapText="1"/>
      <protection locked="0"/>
    </xf>
    <xf numFmtId="0" fontId="2" fillId="0" borderId="0" xfId="5" quotePrefix="1" applyNumberFormat="1" applyFont="1" applyBorder="1" applyAlignment="1" applyProtection="1">
      <alignment horizontal="left" vertical="top" wrapText="1"/>
      <protection locked="0"/>
    </xf>
    <xf numFmtId="0" fontId="2" fillId="0" borderId="0" xfId="5" applyNumberFormat="1" applyFont="1" applyBorder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 vertical="center" wrapText="1"/>
      <protection locked="0"/>
    </xf>
    <xf numFmtId="0" fontId="1" fillId="0" borderId="0" xfId="5" quotePrefix="1" applyNumberFormat="1" applyFont="1" applyBorder="1" applyAlignment="1" applyProtection="1">
      <alignment horizontal="left" vertical="top" wrapText="1"/>
      <protection locked="0"/>
    </xf>
    <xf numFmtId="0" fontId="1" fillId="0" borderId="0" xfId="5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30" xfId="0" applyNumberFormat="1" applyFont="1" applyFill="1" applyBorder="1" applyAlignment="1" applyProtection="1">
      <alignment horizontal="left" vertical="top" wrapText="1"/>
      <protection locked="0"/>
    </xf>
    <xf numFmtId="49" fontId="10" fillId="2" borderId="29" xfId="0" applyNumberFormat="1" applyFont="1" applyFill="1" applyBorder="1" applyAlignment="1" applyProtection="1">
      <alignment horizontal="left" vertical="top" wrapText="1"/>
      <protection locked="0"/>
    </xf>
    <xf numFmtId="49" fontId="10" fillId="2" borderId="68" xfId="0" applyNumberFormat="1" applyFont="1" applyFill="1" applyBorder="1" applyAlignment="1" applyProtection="1">
      <alignment horizontal="left" vertical="top" wrapText="1"/>
      <protection locked="0"/>
    </xf>
    <xf numFmtId="49" fontId="10" fillId="2" borderId="15" xfId="0" applyNumberFormat="1" applyFont="1" applyFill="1" applyBorder="1" applyAlignment="1" applyProtection="1">
      <alignment horizontal="left" vertical="top" wrapText="1"/>
      <protection locked="0"/>
    </xf>
    <xf numFmtId="0" fontId="10" fillId="2" borderId="19" xfId="0" applyFont="1" applyFill="1" applyBorder="1" applyAlignment="1" applyProtection="1">
      <alignment horizontal="center" vertical="top" wrapText="1"/>
      <protection locked="0"/>
    </xf>
    <xf numFmtId="0" fontId="10" fillId="2" borderId="31" xfId="0" applyFont="1" applyFill="1" applyBorder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1" fillId="0" borderId="130" xfId="0" applyFont="1" applyBorder="1" applyAlignment="1" applyProtection="1">
      <alignment horizontal="center" vertical="center" wrapText="1"/>
      <protection locked="0"/>
    </xf>
    <xf numFmtId="49" fontId="29" fillId="0" borderId="0" xfId="0" applyNumberFormat="1" applyFont="1" applyAlignment="1" applyProtection="1">
      <alignment horizontal="left" vertical="center" wrapText="1"/>
      <protection locked="0"/>
    </xf>
    <xf numFmtId="0" fontId="32" fillId="3" borderId="18" xfId="0" applyFont="1" applyFill="1" applyBorder="1" applyAlignment="1" applyProtection="1">
      <alignment horizontal="center" vertical="top" wrapText="1"/>
      <protection locked="0"/>
    </xf>
    <xf numFmtId="0" fontId="32" fillId="3" borderId="22" xfId="0" applyFont="1" applyFill="1" applyBorder="1" applyAlignment="1" applyProtection="1">
      <alignment horizontal="center" vertical="top" wrapText="1"/>
      <protection locked="0"/>
    </xf>
    <xf numFmtId="0" fontId="32" fillId="3" borderId="19" xfId="0" applyFont="1" applyFill="1" applyBorder="1" applyAlignment="1" applyProtection="1">
      <alignment horizontal="center" vertical="top" wrapText="1"/>
      <protection locked="0"/>
    </xf>
    <xf numFmtId="0" fontId="32" fillId="3" borderId="14" xfId="0" applyFont="1" applyFill="1" applyBorder="1" applyAlignment="1" applyProtection="1">
      <alignment horizontal="center" vertical="top" wrapText="1"/>
      <protection locked="0"/>
    </xf>
    <xf numFmtId="0" fontId="32" fillId="3" borderId="20" xfId="0" applyFont="1" applyFill="1" applyBorder="1" applyAlignment="1" applyProtection="1">
      <alignment horizontal="center" vertical="top" wrapText="1"/>
      <protection locked="0"/>
    </xf>
    <xf numFmtId="0" fontId="32" fillId="3" borderId="12" xfId="0" applyFont="1" applyFill="1" applyBorder="1" applyAlignment="1" applyProtection="1">
      <alignment horizontal="center" vertical="top" wrapText="1"/>
      <protection locked="0"/>
    </xf>
    <xf numFmtId="3" fontId="33" fillId="3" borderId="20" xfId="0" applyNumberFormat="1" applyFont="1" applyFill="1" applyBorder="1" applyAlignment="1" applyProtection="1">
      <alignment horizontal="center" vertical="top" wrapText="1"/>
      <protection locked="0"/>
    </xf>
    <xf numFmtId="3" fontId="33" fillId="3" borderId="13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33" fillId="3" borderId="20" xfId="0" applyFont="1" applyFill="1" applyBorder="1" applyAlignment="1" applyProtection="1">
      <alignment horizontal="center" vertical="top" wrapText="1"/>
      <protection locked="0"/>
    </xf>
    <xf numFmtId="0" fontId="33" fillId="3" borderId="80" xfId="0" applyFont="1" applyFill="1" applyBorder="1" applyAlignment="1" applyProtection="1">
      <alignment horizontal="center" vertical="top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33" fillId="3" borderId="26" xfId="0" applyFont="1" applyFill="1" applyBorder="1" applyAlignment="1" applyProtection="1">
      <alignment horizontal="center" vertical="top" wrapText="1"/>
      <protection locked="0"/>
    </xf>
    <xf numFmtId="0" fontId="33" fillId="3" borderId="27" xfId="0" applyFont="1" applyFill="1" applyBorder="1" applyAlignment="1" applyProtection="1">
      <alignment horizontal="center" vertical="top" wrapText="1"/>
      <protection locked="0"/>
    </xf>
    <xf numFmtId="0" fontId="33" fillId="3" borderId="45" xfId="0" applyFont="1" applyFill="1" applyBorder="1" applyAlignment="1" applyProtection="1">
      <alignment horizontal="center" vertical="top" wrapText="1"/>
      <protection locked="0"/>
    </xf>
    <xf numFmtId="0" fontId="33" fillId="3" borderId="79" xfId="0" applyFont="1" applyFill="1" applyBorder="1" applyAlignment="1" applyProtection="1">
      <alignment horizontal="center" vertical="top" wrapText="1"/>
      <protection locked="0"/>
    </xf>
    <xf numFmtId="0" fontId="33" fillId="3" borderId="21" xfId="0" applyFont="1" applyFill="1" applyBorder="1" applyAlignment="1" applyProtection="1">
      <alignment horizontal="center" vertical="top" wrapText="1"/>
      <protection locked="0"/>
    </xf>
    <xf numFmtId="0" fontId="25" fillId="0" borderId="107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9" fillId="3" borderId="7" xfId="7" applyFont="1" applyFill="1" applyBorder="1" applyAlignment="1" applyProtection="1">
      <alignment horizontal="center" vertical="top"/>
      <protection locked="0"/>
    </xf>
    <xf numFmtId="0" fontId="39" fillId="0" borderId="86" xfId="0" applyFont="1" applyBorder="1" applyAlignment="1" applyProtection="1">
      <alignment horizontal="center" vertical="top" wrapText="1"/>
      <protection locked="0"/>
    </xf>
    <xf numFmtId="0" fontId="39" fillId="0" borderId="14" xfId="0" applyFont="1" applyBorder="1" applyAlignment="1" applyProtection="1">
      <alignment horizontal="center" vertical="top" wrapText="1"/>
      <protection locked="0"/>
    </xf>
    <xf numFmtId="0" fontId="39" fillId="0" borderId="106" xfId="0" applyFont="1" applyBorder="1" applyAlignment="1" applyProtection="1">
      <alignment horizontal="center" vertical="top" wrapText="1"/>
      <protection locked="0"/>
    </xf>
    <xf numFmtId="0" fontId="39" fillId="0" borderId="111" xfId="0" applyFont="1" applyBorder="1" applyAlignment="1" applyProtection="1">
      <alignment horizontal="center" vertical="top" wrapText="1"/>
      <protection locked="0"/>
    </xf>
    <xf numFmtId="0" fontId="39" fillId="0" borderId="107" xfId="0" applyFont="1" applyBorder="1" applyAlignment="1" applyProtection="1">
      <alignment horizontal="center" vertical="top" wrapText="1"/>
      <protection locked="0"/>
    </xf>
    <xf numFmtId="0" fontId="39" fillId="0" borderId="0" xfId="0" applyFont="1" applyBorder="1" applyAlignment="1" applyProtection="1">
      <alignment horizontal="center" vertical="top" wrapText="1"/>
      <protection locked="0"/>
    </xf>
    <xf numFmtId="0" fontId="39" fillId="0" borderId="108" xfId="0" applyFont="1" applyBorder="1" applyAlignment="1" applyProtection="1">
      <alignment horizontal="center" vertical="top" wrapText="1"/>
      <protection locked="0"/>
    </xf>
    <xf numFmtId="0" fontId="39" fillId="0" borderId="109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39" fillId="4" borderId="110" xfId="0" applyFont="1" applyFill="1" applyBorder="1" applyAlignment="1" applyProtection="1">
      <alignment horizontal="center" vertical="top" wrapText="1"/>
      <protection locked="0"/>
    </xf>
    <xf numFmtId="0" fontId="39" fillId="4" borderId="80" xfId="0" applyFont="1" applyFill="1" applyBorder="1" applyAlignment="1" applyProtection="1">
      <alignment horizontal="center" vertical="top" wrapText="1"/>
      <protection locked="0"/>
    </xf>
    <xf numFmtId="0" fontId="39" fillId="0" borderId="110" xfId="0" applyFont="1" applyBorder="1" applyAlignment="1" applyProtection="1">
      <alignment horizontal="center" vertical="top" wrapText="1"/>
      <protection locked="0"/>
    </xf>
    <xf numFmtId="0" fontId="39" fillId="0" borderId="80" xfId="0" applyFont="1" applyBorder="1" applyAlignment="1" applyProtection="1">
      <alignment horizontal="center" vertical="top" wrapText="1"/>
      <protection locked="0"/>
    </xf>
    <xf numFmtId="0" fontId="30" fillId="0" borderId="0" xfId="0" applyFont="1" applyFill="1" applyBorder="1" applyAlignment="1" applyProtection="1">
      <alignment horizontal="center" vertical="top" wrapText="1"/>
      <protection locked="0"/>
    </xf>
    <xf numFmtId="49" fontId="36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36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6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top" wrapText="1"/>
      <protection locked="0"/>
    </xf>
    <xf numFmtId="0" fontId="30" fillId="0" borderId="0" xfId="7" applyFont="1" applyFill="1" applyBorder="1" applyAlignment="1" applyProtection="1">
      <alignment horizontal="center" vertical="center" wrapText="1"/>
      <protection locked="0"/>
    </xf>
    <xf numFmtId="0" fontId="35" fillId="3" borderId="7" xfId="7" applyFont="1" applyFill="1" applyBorder="1" applyAlignment="1" applyProtection="1">
      <alignment horizontal="center" vertical="center"/>
      <protection locked="0"/>
    </xf>
    <xf numFmtId="0" fontId="1" fillId="0" borderId="0" xfId="6" applyFont="1" applyAlignment="1" applyProtection="1">
      <alignment horizontal="left"/>
      <protection locked="0"/>
    </xf>
    <xf numFmtId="49" fontId="1" fillId="0" borderId="0" xfId="6" applyNumberFormat="1" applyFont="1" applyBorder="1" applyAlignment="1" applyProtection="1">
      <alignment horizontal="left" vertical="center" wrapText="1"/>
      <protection locked="0"/>
    </xf>
    <xf numFmtId="49" fontId="1" fillId="0" borderId="0" xfId="6" applyNumberFormat="1" applyFont="1" applyAlignment="1" applyProtection="1">
      <alignment horizontal="left" vertical="center" wrapText="1"/>
      <protection locked="0"/>
    </xf>
    <xf numFmtId="0" fontId="16" fillId="0" borderId="0" xfId="6" applyFont="1" applyAlignment="1" applyProtection="1">
      <alignment horizontal="left" vertical="center" wrapText="1"/>
      <protection locked="0"/>
    </xf>
    <xf numFmtId="0" fontId="23" fillId="0" borderId="0" xfId="6" applyFont="1" applyAlignment="1" applyProtection="1">
      <alignment horizontal="left" vertical="top" wrapText="1"/>
      <protection locked="0"/>
    </xf>
    <xf numFmtId="0" fontId="19" fillId="0" borderId="0" xfId="6" applyFont="1" applyAlignment="1" applyProtection="1">
      <alignment horizontal="left" vertical="center" wrapText="1"/>
      <protection locked="0"/>
    </xf>
    <xf numFmtId="0" fontId="20" fillId="0" borderId="0" xfId="6" applyFont="1" applyAlignment="1" applyProtection="1">
      <alignment horizontal="left" vertical="center" wrapText="1"/>
      <protection locked="0"/>
    </xf>
    <xf numFmtId="0" fontId="16" fillId="0" borderId="0" xfId="6" applyNumberFormat="1" applyFont="1" applyBorder="1" applyAlignment="1" applyProtection="1">
      <alignment horizontal="left" wrapText="1"/>
      <protection locked="0"/>
    </xf>
    <xf numFmtId="0" fontId="16" fillId="0" borderId="0" xfId="6" applyFont="1" applyAlignment="1" applyProtection="1">
      <alignment horizontal="left" wrapText="1"/>
      <protection locked="0"/>
    </xf>
    <xf numFmtId="0" fontId="17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center" wrapText="1"/>
      <protection locked="0"/>
    </xf>
    <xf numFmtId="0" fontId="18" fillId="0" borderId="0" xfId="6" applyFont="1" applyFill="1" applyAlignment="1" applyProtection="1">
      <alignment horizontal="center" wrapText="1"/>
      <protection locked="0"/>
    </xf>
    <xf numFmtId="14" fontId="16" fillId="0" borderId="0" xfId="6" applyNumberFormat="1" applyFont="1" applyBorder="1" applyAlignment="1" applyProtection="1">
      <alignment horizontal="left" wrapText="1"/>
      <protection locked="0"/>
    </xf>
    <xf numFmtId="0" fontId="27" fillId="0" borderId="0" xfId="6" applyFont="1" applyAlignment="1">
      <alignment horizontal="left" vertical="center" wrapText="1"/>
    </xf>
    <xf numFmtId="0" fontId="21" fillId="0" borderId="56" xfId="6" applyFont="1" applyBorder="1" applyAlignment="1" applyProtection="1">
      <alignment horizontal="left" vertical="top"/>
      <protection locked="0"/>
    </xf>
    <xf numFmtId="0" fontId="21" fillId="0" borderId="57" xfId="6" applyFont="1" applyBorder="1" applyAlignment="1" applyProtection="1">
      <alignment horizontal="left" vertical="top"/>
      <protection locked="0"/>
    </xf>
    <xf numFmtId="0" fontId="21" fillId="0" borderId="58" xfId="6" applyFont="1" applyBorder="1" applyAlignment="1" applyProtection="1">
      <alignment horizontal="left" vertical="top"/>
      <protection locked="0"/>
    </xf>
    <xf numFmtId="0" fontId="16" fillId="5" borderId="60" xfId="6" applyFont="1" applyFill="1" applyBorder="1" applyAlignment="1" applyProtection="1">
      <alignment horizontal="center" vertical="center" wrapText="1"/>
      <protection locked="0"/>
    </xf>
    <xf numFmtId="0" fontId="16" fillId="5" borderId="40" xfId="6" applyFont="1" applyFill="1" applyBorder="1" applyAlignment="1" applyProtection="1">
      <alignment horizontal="center" vertical="center" wrapText="1"/>
      <protection locked="0"/>
    </xf>
    <xf numFmtId="0" fontId="16" fillId="5" borderId="61" xfId="6" applyFont="1" applyFill="1" applyBorder="1" applyAlignment="1" applyProtection="1">
      <alignment horizontal="center" vertical="center" wrapText="1"/>
      <protection locked="0"/>
    </xf>
    <xf numFmtId="49" fontId="16" fillId="0" borderId="63" xfId="6" applyNumberFormat="1" applyFont="1" applyBorder="1" applyAlignment="1" applyProtection="1">
      <alignment horizontal="left" vertical="center" wrapText="1"/>
      <protection locked="0"/>
    </xf>
    <xf numFmtId="49" fontId="16" fillId="0" borderId="46" xfId="6" applyNumberFormat="1" applyFont="1" applyBorder="1" applyAlignment="1" applyProtection="1">
      <alignment horizontal="left" vertical="center" wrapText="1"/>
      <protection locked="0"/>
    </xf>
    <xf numFmtId="49" fontId="16" fillId="0" borderId="64" xfId="6" applyNumberFormat="1" applyFont="1" applyBorder="1" applyAlignment="1" applyProtection="1">
      <alignment horizontal="left" vertical="center" wrapText="1"/>
      <protection locked="0"/>
    </xf>
    <xf numFmtId="49" fontId="16" fillId="0" borderId="51" xfId="6" applyNumberFormat="1" applyFont="1" applyBorder="1" applyAlignment="1" applyProtection="1">
      <alignment horizontal="left" vertical="center" wrapText="1"/>
      <protection locked="0"/>
    </xf>
    <xf numFmtId="49" fontId="16" fillId="0" borderId="65" xfId="6" applyNumberFormat="1" applyFont="1" applyBorder="1" applyAlignment="1" applyProtection="1">
      <alignment horizontal="left" vertical="center" wrapText="1"/>
      <protection locked="0"/>
    </xf>
    <xf numFmtId="49" fontId="16" fillId="0" borderId="42" xfId="6" applyNumberFormat="1" applyFont="1" applyBorder="1" applyAlignment="1" applyProtection="1">
      <alignment horizontal="left" vertical="center" wrapText="1"/>
      <protection locked="0"/>
    </xf>
    <xf numFmtId="49" fontId="16" fillId="0" borderId="41" xfId="6" applyNumberFormat="1" applyFont="1" applyBorder="1" applyAlignment="1" applyProtection="1">
      <alignment horizontal="left" vertical="center" wrapText="1"/>
      <protection locked="0"/>
    </xf>
    <xf numFmtId="49" fontId="16" fillId="0" borderId="67" xfId="6" applyNumberFormat="1" applyFont="1" applyBorder="1" applyAlignment="1" applyProtection="1">
      <alignment horizontal="left" vertical="center" wrapText="1"/>
      <protection locked="0"/>
    </xf>
    <xf numFmtId="49" fontId="16" fillId="0" borderId="43" xfId="6" applyNumberFormat="1" applyFont="1" applyBorder="1" applyAlignment="1" applyProtection="1">
      <alignment horizontal="left" vertical="center" wrapText="1"/>
      <protection locked="0"/>
    </xf>
    <xf numFmtId="0" fontId="22" fillId="0" borderId="0" xfId="6" applyFont="1" applyAlignment="1">
      <alignment horizontal="left" vertical="center" wrapText="1"/>
    </xf>
    <xf numFmtId="0" fontId="18" fillId="0" borderId="0" xfId="6" applyFont="1" applyFill="1" applyAlignment="1" applyProtection="1">
      <alignment horizontal="center" vertical="center" wrapText="1"/>
      <protection locked="0"/>
    </xf>
    <xf numFmtId="0" fontId="26" fillId="0" borderId="0" xfId="6" applyFont="1" applyAlignment="1" applyProtection="1">
      <alignment horizontal="left" vertical="center" wrapText="1"/>
      <protection locked="0"/>
    </xf>
    <xf numFmtId="49" fontId="8" fillId="4" borderId="54" xfId="9" applyNumberFormat="1" applyFont="1" applyFill="1" applyBorder="1" applyAlignment="1" applyProtection="1">
      <alignment horizontal="left" vertical="center" wrapText="1"/>
    </xf>
    <xf numFmtId="49" fontId="8" fillId="4" borderId="75" xfId="9" applyNumberFormat="1" applyFont="1" applyFill="1" applyBorder="1" applyAlignment="1" applyProtection="1">
      <alignment horizontal="left" vertical="center" wrapText="1"/>
    </xf>
    <xf numFmtId="49" fontId="8" fillId="4" borderId="74" xfId="9" applyNumberFormat="1" applyFont="1" applyFill="1" applyBorder="1" applyAlignment="1" applyProtection="1">
      <alignment horizontal="left" vertical="center" wrapText="1"/>
    </xf>
    <xf numFmtId="49" fontId="30" fillId="3" borderId="33" xfId="9" applyNumberFormat="1" applyFont="1" applyFill="1" applyBorder="1" applyAlignment="1" applyProtection="1">
      <alignment horizontal="left" vertical="center" wrapText="1"/>
    </xf>
    <xf numFmtId="49" fontId="30" fillId="3" borderId="7" xfId="9" applyNumberFormat="1" applyFont="1" applyFill="1" applyBorder="1" applyAlignment="1" applyProtection="1">
      <alignment horizontal="left" vertical="center" wrapText="1"/>
    </xf>
    <xf numFmtId="49" fontId="30" fillId="3" borderId="69" xfId="9" applyNumberFormat="1" applyFont="1" applyFill="1" applyBorder="1" applyAlignment="1" applyProtection="1">
      <alignment horizontal="left" vertical="center" wrapText="1"/>
    </xf>
    <xf numFmtId="0" fontId="9" fillId="4" borderId="0" xfId="0" applyFont="1" applyFill="1" applyAlignment="1" applyProtection="1">
      <alignment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35" xfId="0" applyFont="1" applyFill="1" applyBorder="1" applyAlignment="1" applyProtection="1">
      <alignment horizontal="center" vertical="center"/>
      <protection locked="0"/>
    </xf>
    <xf numFmtId="164" fontId="9" fillId="4" borderId="38" xfId="0" applyNumberFormat="1" applyFont="1" applyFill="1" applyBorder="1" applyAlignment="1" applyProtection="1">
      <alignment horizontal="right" vertical="center" wrapText="1"/>
      <protection locked="0"/>
    </xf>
    <xf numFmtId="9" fontId="9" fillId="4" borderId="87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89" xfId="0" applyNumberFormat="1" applyFont="1" applyFill="1" applyBorder="1" applyAlignment="1" applyProtection="1">
      <alignment horizontal="right" vertical="center" wrapText="1"/>
      <protection locked="0"/>
    </xf>
    <xf numFmtId="164" fontId="9" fillId="4" borderId="77" xfId="0" applyNumberFormat="1" applyFont="1" applyFill="1" applyBorder="1" applyAlignment="1" applyProtection="1">
      <alignment horizontal="right" vertical="center" wrapText="1"/>
      <protection locked="0"/>
    </xf>
    <xf numFmtId="9" fontId="9" fillId="4" borderId="91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7" xfId="0" applyNumberFormat="1" applyFont="1" applyFill="1" applyBorder="1" applyAlignment="1" applyProtection="1">
      <alignment horizontal="right" vertical="center" wrapText="1"/>
      <protection locked="0"/>
    </xf>
    <xf numFmtId="164" fontId="9" fillId="4" borderId="70" xfId="0" applyNumberFormat="1" applyFont="1" applyFill="1" applyBorder="1" applyAlignment="1" applyProtection="1">
      <alignment horizontal="right" vertical="center" wrapText="1"/>
      <protection locked="0"/>
    </xf>
    <xf numFmtId="9" fontId="9" fillId="4" borderId="93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55" xfId="0" applyNumberFormat="1" applyFont="1" applyFill="1" applyBorder="1" applyAlignment="1" applyProtection="1">
      <alignment horizontal="right" vertical="center" wrapText="1"/>
      <protection locked="0"/>
    </xf>
    <xf numFmtId="9" fontId="9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</xf>
    <xf numFmtId="0" fontId="36" fillId="0" borderId="51" xfId="0" applyFont="1" applyFill="1" applyBorder="1" applyAlignment="1" applyProtection="1">
      <alignment horizontal="left" vertical="center" wrapText="1"/>
    </xf>
    <xf numFmtId="0" fontId="16" fillId="0" borderId="7" xfId="0" applyFont="1" applyBorder="1" applyAlignment="1" applyProtection="1">
      <alignment horizontal="center" vertical="center" wrapText="1"/>
    </xf>
    <xf numFmtId="3" fontId="36" fillId="4" borderId="51" xfId="0" applyNumberFormat="1" applyFont="1" applyFill="1" applyBorder="1" applyAlignment="1" applyProtection="1">
      <alignment horizontal="center" vertical="center" wrapText="1"/>
    </xf>
    <xf numFmtId="0" fontId="16" fillId="0" borderId="34" xfId="0" applyFont="1" applyBorder="1" applyAlignment="1" applyProtection="1">
      <alignment horizontal="center" vertical="center" wrapText="1"/>
    </xf>
    <xf numFmtId="0" fontId="36" fillId="0" borderId="41" xfId="0" applyFont="1" applyFill="1" applyBorder="1" applyAlignment="1" applyProtection="1">
      <alignment horizontal="left" vertical="center" wrapText="1"/>
    </xf>
    <xf numFmtId="0" fontId="16" fillId="0" borderId="35" xfId="0" applyFont="1" applyBorder="1" applyAlignment="1" applyProtection="1">
      <alignment horizontal="center" vertical="center" wrapText="1"/>
    </xf>
    <xf numFmtId="3" fontId="36" fillId="0" borderId="41" xfId="0" applyNumberFormat="1" applyFont="1" applyFill="1" applyBorder="1" applyAlignment="1" applyProtection="1">
      <alignment horizontal="center" vertical="center" wrapText="1"/>
    </xf>
    <xf numFmtId="164" fontId="9" fillId="4" borderId="90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7" xfId="7" applyFont="1" applyFill="1" applyBorder="1" applyAlignment="1" applyProtection="1">
      <alignment horizontal="left" vertical="center" wrapText="1"/>
    </xf>
    <xf numFmtId="0" fontId="37" fillId="0" borderId="0" xfId="0" applyFont="1" applyBorder="1" applyAlignment="1" applyProtection="1">
      <alignment horizontal="left" vertical="center" wrapText="1"/>
    </xf>
  </cellXfs>
  <cellStyles count="12">
    <cellStyle name="Hypertextové prepojenie" xfId="4" builtinId="8"/>
    <cellStyle name="Normálna" xfId="0" builtinId="0"/>
    <cellStyle name="Normálna 2" xfId="5"/>
    <cellStyle name="Normálna 2 2" xfId="11"/>
    <cellStyle name="Normálna 2 3" xfId="8"/>
    <cellStyle name="Normálna 2 6" xfId="6"/>
    <cellStyle name="Normálna 4 2 2" xfId="9"/>
    <cellStyle name="Normálna 5" xfId="7"/>
    <cellStyle name="Normálna 7" xfId="10"/>
    <cellStyle name="normálne 2 2" xfId="1"/>
    <cellStyle name="normálne 2 2 2" xfId="3"/>
    <cellStyle name="Normálne 4" xfId="2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142875</xdr:rowOff>
        </xdr:from>
        <xdr:to>
          <xdr:col>0</xdr:col>
          <xdr:colOff>285750</xdr:colOff>
          <xdr:row>7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171450</xdr:rowOff>
        </xdr:from>
        <xdr:to>
          <xdr:col>0</xdr:col>
          <xdr:colOff>285750</xdr:colOff>
          <xdr:row>19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</xdr:row>
          <xdr:rowOff>276225</xdr:rowOff>
        </xdr:from>
        <xdr:to>
          <xdr:col>1</xdr:col>
          <xdr:colOff>38100</xdr:colOff>
          <xdr:row>8</xdr:row>
          <xdr:rowOff>276225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</xdr:row>
          <xdr:rowOff>161925</xdr:rowOff>
        </xdr:from>
        <xdr:to>
          <xdr:col>1</xdr:col>
          <xdr:colOff>38100</xdr:colOff>
          <xdr:row>6</xdr:row>
          <xdr:rowOff>152400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276225</xdr:rowOff>
        </xdr:from>
        <xdr:to>
          <xdr:col>1</xdr:col>
          <xdr:colOff>47625</xdr:colOff>
          <xdr:row>20</xdr:row>
          <xdr:rowOff>85725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123825</xdr:rowOff>
        </xdr:from>
        <xdr:to>
          <xdr:col>1</xdr:col>
          <xdr:colOff>38100</xdr:colOff>
          <xdr:row>17</xdr:row>
          <xdr:rowOff>114300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8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46" bestFit="1" customWidth="1"/>
    <col min="2" max="2" width="22.42578125" style="46" customWidth="1"/>
    <col min="3" max="4" width="29.7109375" style="46" customWidth="1"/>
    <col min="5" max="256" width="9.140625" style="46"/>
    <col min="257" max="257" width="5.140625" style="46" bestFit="1" customWidth="1"/>
    <col min="258" max="258" width="22.42578125" style="46" customWidth="1"/>
    <col min="259" max="260" width="29.7109375" style="46" customWidth="1"/>
    <col min="261" max="512" width="9.140625" style="46"/>
    <col min="513" max="513" width="5.140625" style="46" bestFit="1" customWidth="1"/>
    <col min="514" max="514" width="22.42578125" style="46" customWidth="1"/>
    <col min="515" max="516" width="29.7109375" style="46" customWidth="1"/>
    <col min="517" max="768" width="9.140625" style="46"/>
    <col min="769" max="769" width="5.140625" style="46" bestFit="1" customWidth="1"/>
    <col min="770" max="770" width="22.42578125" style="46" customWidth="1"/>
    <col min="771" max="772" width="29.7109375" style="46" customWidth="1"/>
    <col min="773" max="1024" width="9.140625" style="46"/>
    <col min="1025" max="1025" width="5.140625" style="46" bestFit="1" customWidth="1"/>
    <col min="1026" max="1026" width="22.42578125" style="46" customWidth="1"/>
    <col min="1027" max="1028" width="29.7109375" style="46" customWidth="1"/>
    <col min="1029" max="1280" width="9.140625" style="46"/>
    <col min="1281" max="1281" width="5.140625" style="46" bestFit="1" customWidth="1"/>
    <col min="1282" max="1282" width="22.42578125" style="46" customWidth="1"/>
    <col min="1283" max="1284" width="29.7109375" style="46" customWidth="1"/>
    <col min="1285" max="1536" width="9.140625" style="46"/>
    <col min="1537" max="1537" width="5.140625" style="46" bestFit="1" customWidth="1"/>
    <col min="1538" max="1538" width="22.42578125" style="46" customWidth="1"/>
    <col min="1539" max="1540" width="29.7109375" style="46" customWidth="1"/>
    <col min="1541" max="1792" width="9.140625" style="46"/>
    <col min="1793" max="1793" width="5.140625" style="46" bestFit="1" customWidth="1"/>
    <col min="1794" max="1794" width="22.42578125" style="46" customWidth="1"/>
    <col min="1795" max="1796" width="29.7109375" style="46" customWidth="1"/>
    <col min="1797" max="2048" width="9.140625" style="46"/>
    <col min="2049" max="2049" width="5.140625" style="46" bestFit="1" customWidth="1"/>
    <col min="2050" max="2050" width="22.42578125" style="46" customWidth="1"/>
    <col min="2051" max="2052" width="29.7109375" style="46" customWidth="1"/>
    <col min="2053" max="2304" width="9.140625" style="46"/>
    <col min="2305" max="2305" width="5.140625" style="46" bestFit="1" customWidth="1"/>
    <col min="2306" max="2306" width="22.42578125" style="46" customWidth="1"/>
    <col min="2307" max="2308" width="29.7109375" style="46" customWidth="1"/>
    <col min="2309" max="2560" width="9.140625" style="46"/>
    <col min="2561" max="2561" width="5.140625" style="46" bestFit="1" customWidth="1"/>
    <col min="2562" max="2562" width="22.42578125" style="46" customWidth="1"/>
    <col min="2563" max="2564" width="29.7109375" style="46" customWidth="1"/>
    <col min="2565" max="2816" width="9.140625" style="46"/>
    <col min="2817" max="2817" width="5.140625" style="46" bestFit="1" customWidth="1"/>
    <col min="2818" max="2818" width="22.42578125" style="46" customWidth="1"/>
    <col min="2819" max="2820" width="29.7109375" style="46" customWidth="1"/>
    <col min="2821" max="3072" width="9.140625" style="46"/>
    <col min="3073" max="3073" width="5.140625" style="46" bestFit="1" customWidth="1"/>
    <col min="3074" max="3074" width="22.42578125" style="46" customWidth="1"/>
    <col min="3075" max="3076" width="29.7109375" style="46" customWidth="1"/>
    <col min="3077" max="3328" width="9.140625" style="46"/>
    <col min="3329" max="3329" width="5.140625" style="46" bestFit="1" customWidth="1"/>
    <col min="3330" max="3330" width="22.42578125" style="46" customWidth="1"/>
    <col min="3331" max="3332" width="29.7109375" style="46" customWidth="1"/>
    <col min="3333" max="3584" width="9.140625" style="46"/>
    <col min="3585" max="3585" width="5.140625" style="46" bestFit="1" customWidth="1"/>
    <col min="3586" max="3586" width="22.42578125" style="46" customWidth="1"/>
    <col min="3587" max="3588" width="29.7109375" style="46" customWidth="1"/>
    <col min="3589" max="3840" width="9.140625" style="46"/>
    <col min="3841" max="3841" width="5.140625" style="46" bestFit="1" customWidth="1"/>
    <col min="3842" max="3842" width="22.42578125" style="46" customWidth="1"/>
    <col min="3843" max="3844" width="29.7109375" style="46" customWidth="1"/>
    <col min="3845" max="4096" width="9.140625" style="46"/>
    <col min="4097" max="4097" width="5.140625" style="46" bestFit="1" customWidth="1"/>
    <col min="4098" max="4098" width="22.42578125" style="46" customWidth="1"/>
    <col min="4099" max="4100" width="29.7109375" style="46" customWidth="1"/>
    <col min="4101" max="4352" width="9.140625" style="46"/>
    <col min="4353" max="4353" width="5.140625" style="46" bestFit="1" customWidth="1"/>
    <col min="4354" max="4354" width="22.42578125" style="46" customWidth="1"/>
    <col min="4355" max="4356" width="29.7109375" style="46" customWidth="1"/>
    <col min="4357" max="4608" width="9.140625" style="46"/>
    <col min="4609" max="4609" width="5.140625" style="46" bestFit="1" customWidth="1"/>
    <col min="4610" max="4610" width="22.42578125" style="46" customWidth="1"/>
    <col min="4611" max="4612" width="29.7109375" style="46" customWidth="1"/>
    <col min="4613" max="4864" width="9.140625" style="46"/>
    <col min="4865" max="4865" width="5.140625" style="46" bestFit="1" customWidth="1"/>
    <col min="4866" max="4866" width="22.42578125" style="46" customWidth="1"/>
    <col min="4867" max="4868" width="29.7109375" style="46" customWidth="1"/>
    <col min="4869" max="5120" width="9.140625" style="46"/>
    <col min="5121" max="5121" width="5.140625" style="46" bestFit="1" customWidth="1"/>
    <col min="5122" max="5122" width="22.42578125" style="46" customWidth="1"/>
    <col min="5123" max="5124" width="29.7109375" style="46" customWidth="1"/>
    <col min="5125" max="5376" width="9.140625" style="46"/>
    <col min="5377" max="5377" width="5.140625" style="46" bestFit="1" customWidth="1"/>
    <col min="5378" max="5378" width="22.42578125" style="46" customWidth="1"/>
    <col min="5379" max="5380" width="29.7109375" style="46" customWidth="1"/>
    <col min="5381" max="5632" width="9.140625" style="46"/>
    <col min="5633" max="5633" width="5.140625" style="46" bestFit="1" customWidth="1"/>
    <col min="5634" max="5634" width="22.42578125" style="46" customWidth="1"/>
    <col min="5635" max="5636" width="29.7109375" style="46" customWidth="1"/>
    <col min="5637" max="5888" width="9.140625" style="46"/>
    <col min="5889" max="5889" width="5.140625" style="46" bestFit="1" customWidth="1"/>
    <col min="5890" max="5890" width="22.42578125" style="46" customWidth="1"/>
    <col min="5891" max="5892" width="29.7109375" style="46" customWidth="1"/>
    <col min="5893" max="6144" width="9.140625" style="46"/>
    <col min="6145" max="6145" width="5.140625" style="46" bestFit="1" customWidth="1"/>
    <col min="6146" max="6146" width="22.42578125" style="46" customWidth="1"/>
    <col min="6147" max="6148" width="29.7109375" style="46" customWidth="1"/>
    <col min="6149" max="6400" width="9.140625" style="46"/>
    <col min="6401" max="6401" width="5.140625" style="46" bestFit="1" customWidth="1"/>
    <col min="6402" max="6402" width="22.42578125" style="46" customWidth="1"/>
    <col min="6403" max="6404" width="29.7109375" style="46" customWidth="1"/>
    <col min="6405" max="6656" width="9.140625" style="46"/>
    <col min="6657" max="6657" width="5.140625" style="46" bestFit="1" customWidth="1"/>
    <col min="6658" max="6658" width="22.42578125" style="46" customWidth="1"/>
    <col min="6659" max="6660" width="29.7109375" style="46" customWidth="1"/>
    <col min="6661" max="6912" width="9.140625" style="46"/>
    <col min="6913" max="6913" width="5.140625" style="46" bestFit="1" customWidth="1"/>
    <col min="6914" max="6914" width="22.42578125" style="46" customWidth="1"/>
    <col min="6915" max="6916" width="29.7109375" style="46" customWidth="1"/>
    <col min="6917" max="7168" width="9.140625" style="46"/>
    <col min="7169" max="7169" width="5.140625" style="46" bestFit="1" customWidth="1"/>
    <col min="7170" max="7170" width="22.42578125" style="46" customWidth="1"/>
    <col min="7171" max="7172" width="29.7109375" style="46" customWidth="1"/>
    <col min="7173" max="7424" width="9.140625" style="46"/>
    <col min="7425" max="7425" width="5.140625" style="46" bestFit="1" customWidth="1"/>
    <col min="7426" max="7426" width="22.42578125" style="46" customWidth="1"/>
    <col min="7427" max="7428" width="29.7109375" style="46" customWidth="1"/>
    <col min="7429" max="7680" width="9.140625" style="46"/>
    <col min="7681" max="7681" width="5.140625" style="46" bestFit="1" customWidth="1"/>
    <col min="7682" max="7682" width="22.42578125" style="46" customWidth="1"/>
    <col min="7683" max="7684" width="29.7109375" style="46" customWidth="1"/>
    <col min="7685" max="7936" width="9.140625" style="46"/>
    <col min="7937" max="7937" width="5.140625" style="46" bestFit="1" customWidth="1"/>
    <col min="7938" max="7938" width="22.42578125" style="46" customWidth="1"/>
    <col min="7939" max="7940" width="29.7109375" style="46" customWidth="1"/>
    <col min="7941" max="8192" width="9.140625" style="46"/>
    <col min="8193" max="8193" width="5.140625" style="46" bestFit="1" customWidth="1"/>
    <col min="8194" max="8194" width="22.42578125" style="46" customWidth="1"/>
    <col min="8195" max="8196" width="29.7109375" style="46" customWidth="1"/>
    <col min="8197" max="8448" width="9.140625" style="46"/>
    <col min="8449" max="8449" width="5.140625" style="46" bestFit="1" customWidth="1"/>
    <col min="8450" max="8450" width="22.42578125" style="46" customWidth="1"/>
    <col min="8451" max="8452" width="29.7109375" style="46" customWidth="1"/>
    <col min="8453" max="8704" width="9.140625" style="46"/>
    <col min="8705" max="8705" width="5.140625" style="46" bestFit="1" customWidth="1"/>
    <col min="8706" max="8706" width="22.42578125" style="46" customWidth="1"/>
    <col min="8707" max="8708" width="29.7109375" style="46" customWidth="1"/>
    <col min="8709" max="8960" width="9.140625" style="46"/>
    <col min="8961" max="8961" width="5.140625" style="46" bestFit="1" customWidth="1"/>
    <col min="8962" max="8962" width="22.42578125" style="46" customWidth="1"/>
    <col min="8963" max="8964" width="29.7109375" style="46" customWidth="1"/>
    <col min="8965" max="9216" width="9.140625" style="46"/>
    <col min="9217" max="9217" width="5.140625" style="46" bestFit="1" customWidth="1"/>
    <col min="9218" max="9218" width="22.42578125" style="46" customWidth="1"/>
    <col min="9219" max="9220" width="29.7109375" style="46" customWidth="1"/>
    <col min="9221" max="9472" width="9.140625" style="46"/>
    <col min="9473" max="9473" width="5.140625" style="46" bestFit="1" customWidth="1"/>
    <col min="9474" max="9474" width="22.42578125" style="46" customWidth="1"/>
    <col min="9475" max="9476" width="29.7109375" style="46" customWidth="1"/>
    <col min="9477" max="9728" width="9.140625" style="46"/>
    <col min="9729" max="9729" width="5.140625" style="46" bestFit="1" customWidth="1"/>
    <col min="9730" max="9730" width="22.42578125" style="46" customWidth="1"/>
    <col min="9731" max="9732" width="29.7109375" style="46" customWidth="1"/>
    <col min="9733" max="9984" width="9.140625" style="46"/>
    <col min="9985" max="9985" width="5.140625" style="46" bestFit="1" customWidth="1"/>
    <col min="9986" max="9986" width="22.42578125" style="46" customWidth="1"/>
    <col min="9987" max="9988" width="29.7109375" style="46" customWidth="1"/>
    <col min="9989" max="10240" width="9.140625" style="46"/>
    <col min="10241" max="10241" width="5.140625" style="46" bestFit="1" customWidth="1"/>
    <col min="10242" max="10242" width="22.42578125" style="46" customWidth="1"/>
    <col min="10243" max="10244" width="29.7109375" style="46" customWidth="1"/>
    <col min="10245" max="10496" width="9.140625" style="46"/>
    <col min="10497" max="10497" width="5.140625" style="46" bestFit="1" customWidth="1"/>
    <col min="10498" max="10498" width="22.42578125" style="46" customWidth="1"/>
    <col min="10499" max="10500" width="29.7109375" style="46" customWidth="1"/>
    <col min="10501" max="10752" width="9.140625" style="46"/>
    <col min="10753" max="10753" width="5.140625" style="46" bestFit="1" customWidth="1"/>
    <col min="10754" max="10754" width="22.42578125" style="46" customWidth="1"/>
    <col min="10755" max="10756" width="29.7109375" style="46" customWidth="1"/>
    <col min="10757" max="11008" width="9.140625" style="46"/>
    <col min="11009" max="11009" width="5.140625" style="46" bestFit="1" customWidth="1"/>
    <col min="11010" max="11010" width="22.42578125" style="46" customWidth="1"/>
    <col min="11011" max="11012" width="29.7109375" style="46" customWidth="1"/>
    <col min="11013" max="11264" width="9.140625" style="46"/>
    <col min="11265" max="11265" width="5.140625" style="46" bestFit="1" customWidth="1"/>
    <col min="11266" max="11266" width="22.42578125" style="46" customWidth="1"/>
    <col min="11267" max="11268" width="29.7109375" style="46" customWidth="1"/>
    <col min="11269" max="11520" width="9.140625" style="46"/>
    <col min="11521" max="11521" width="5.140625" style="46" bestFit="1" customWidth="1"/>
    <col min="11522" max="11522" width="22.42578125" style="46" customWidth="1"/>
    <col min="11523" max="11524" width="29.7109375" style="46" customWidth="1"/>
    <col min="11525" max="11776" width="9.140625" style="46"/>
    <col min="11777" max="11777" width="5.140625" style="46" bestFit="1" customWidth="1"/>
    <col min="11778" max="11778" width="22.42578125" style="46" customWidth="1"/>
    <col min="11779" max="11780" width="29.7109375" style="46" customWidth="1"/>
    <col min="11781" max="12032" width="9.140625" style="46"/>
    <col min="12033" max="12033" width="5.140625" style="46" bestFit="1" customWidth="1"/>
    <col min="12034" max="12034" width="22.42578125" style="46" customWidth="1"/>
    <col min="12035" max="12036" width="29.7109375" style="46" customWidth="1"/>
    <col min="12037" max="12288" width="9.140625" style="46"/>
    <col min="12289" max="12289" width="5.140625" style="46" bestFit="1" customWidth="1"/>
    <col min="12290" max="12290" width="22.42578125" style="46" customWidth="1"/>
    <col min="12291" max="12292" width="29.7109375" style="46" customWidth="1"/>
    <col min="12293" max="12544" width="9.140625" style="46"/>
    <col min="12545" max="12545" width="5.140625" style="46" bestFit="1" customWidth="1"/>
    <col min="12546" max="12546" width="22.42578125" style="46" customWidth="1"/>
    <col min="12547" max="12548" width="29.7109375" style="46" customWidth="1"/>
    <col min="12549" max="12800" width="9.140625" style="46"/>
    <col min="12801" max="12801" width="5.140625" style="46" bestFit="1" customWidth="1"/>
    <col min="12802" max="12802" width="22.42578125" style="46" customWidth="1"/>
    <col min="12803" max="12804" width="29.7109375" style="46" customWidth="1"/>
    <col min="12805" max="13056" width="9.140625" style="46"/>
    <col min="13057" max="13057" width="5.140625" style="46" bestFit="1" customWidth="1"/>
    <col min="13058" max="13058" width="22.42578125" style="46" customWidth="1"/>
    <col min="13059" max="13060" width="29.7109375" style="46" customWidth="1"/>
    <col min="13061" max="13312" width="9.140625" style="46"/>
    <col min="13313" max="13313" width="5.140625" style="46" bestFit="1" customWidth="1"/>
    <col min="13314" max="13314" width="22.42578125" style="46" customWidth="1"/>
    <col min="13315" max="13316" width="29.7109375" style="46" customWidth="1"/>
    <col min="13317" max="13568" width="9.140625" style="46"/>
    <col min="13569" max="13569" width="5.140625" style="46" bestFit="1" customWidth="1"/>
    <col min="13570" max="13570" width="22.42578125" style="46" customWidth="1"/>
    <col min="13571" max="13572" width="29.7109375" style="46" customWidth="1"/>
    <col min="13573" max="13824" width="9.140625" style="46"/>
    <col min="13825" max="13825" width="5.140625" style="46" bestFit="1" customWidth="1"/>
    <col min="13826" max="13826" width="22.42578125" style="46" customWidth="1"/>
    <col min="13827" max="13828" width="29.7109375" style="46" customWidth="1"/>
    <col min="13829" max="14080" width="9.140625" style="46"/>
    <col min="14081" max="14081" width="5.140625" style="46" bestFit="1" customWidth="1"/>
    <col min="14082" max="14082" width="22.42578125" style="46" customWidth="1"/>
    <col min="14083" max="14084" width="29.7109375" style="46" customWidth="1"/>
    <col min="14085" max="14336" width="9.140625" style="46"/>
    <col min="14337" max="14337" width="5.140625" style="46" bestFit="1" customWidth="1"/>
    <col min="14338" max="14338" width="22.42578125" style="46" customWidth="1"/>
    <col min="14339" max="14340" width="29.7109375" style="46" customWidth="1"/>
    <col min="14341" max="14592" width="9.140625" style="46"/>
    <col min="14593" max="14593" width="5.140625" style="46" bestFit="1" customWidth="1"/>
    <col min="14594" max="14594" width="22.42578125" style="46" customWidth="1"/>
    <col min="14595" max="14596" width="29.7109375" style="46" customWidth="1"/>
    <col min="14597" max="14848" width="9.140625" style="46"/>
    <col min="14849" max="14849" width="5.140625" style="46" bestFit="1" customWidth="1"/>
    <col min="14850" max="14850" width="22.42578125" style="46" customWidth="1"/>
    <col min="14851" max="14852" width="29.7109375" style="46" customWidth="1"/>
    <col min="14853" max="15104" width="9.140625" style="46"/>
    <col min="15105" max="15105" width="5.140625" style="46" bestFit="1" customWidth="1"/>
    <col min="15106" max="15106" width="22.42578125" style="46" customWidth="1"/>
    <col min="15107" max="15108" width="29.7109375" style="46" customWidth="1"/>
    <col min="15109" max="15360" width="9.140625" style="46"/>
    <col min="15361" max="15361" width="5.140625" style="46" bestFit="1" customWidth="1"/>
    <col min="15362" max="15362" width="22.42578125" style="46" customWidth="1"/>
    <col min="15363" max="15364" width="29.7109375" style="46" customWidth="1"/>
    <col min="15365" max="15616" width="9.140625" style="46"/>
    <col min="15617" max="15617" width="5.140625" style="46" bestFit="1" customWidth="1"/>
    <col min="15618" max="15618" width="22.42578125" style="46" customWidth="1"/>
    <col min="15619" max="15620" width="29.7109375" style="46" customWidth="1"/>
    <col min="15621" max="15872" width="9.140625" style="46"/>
    <col min="15873" max="15873" width="5.140625" style="46" bestFit="1" customWidth="1"/>
    <col min="15874" max="15874" width="22.42578125" style="46" customWidth="1"/>
    <col min="15875" max="15876" width="29.7109375" style="46" customWidth="1"/>
    <col min="15877" max="16128" width="9.140625" style="46"/>
    <col min="16129" max="16129" width="5.140625" style="46" bestFit="1" customWidth="1"/>
    <col min="16130" max="16130" width="22.42578125" style="46" customWidth="1"/>
    <col min="16131" max="16132" width="29.7109375" style="46" customWidth="1"/>
    <col min="16133" max="16384" width="9.140625" style="46"/>
  </cols>
  <sheetData>
    <row r="1" spans="1:10" ht="20.100000000000001" customHeight="1" x14ac:dyDescent="0.2">
      <c r="A1" s="272" t="s">
        <v>12</v>
      </c>
      <c r="B1" s="272"/>
    </row>
    <row r="2" spans="1:10" ht="30" customHeight="1" x14ac:dyDescent="0.2">
      <c r="A2" s="278" t="s">
        <v>108</v>
      </c>
      <c r="B2" s="278"/>
      <c r="C2" s="278"/>
      <c r="D2" s="278"/>
    </row>
    <row r="3" spans="1:10" ht="24.95" customHeight="1" x14ac:dyDescent="0.2">
      <c r="A3" s="273"/>
      <c r="B3" s="273"/>
      <c r="C3" s="273"/>
    </row>
    <row r="4" spans="1:10" ht="15" x14ac:dyDescent="0.25">
      <c r="A4" s="274" t="s">
        <v>13</v>
      </c>
      <c r="B4" s="274"/>
      <c r="C4" s="274"/>
      <c r="D4" s="274"/>
      <c r="E4" s="47"/>
      <c r="F4" s="47"/>
      <c r="G4" s="47"/>
      <c r="H4" s="47"/>
      <c r="I4" s="47"/>
      <c r="J4" s="47"/>
    </row>
    <row r="6" spans="1:10" s="48" customFormat="1" ht="15" customHeight="1" x14ac:dyDescent="0.25">
      <c r="A6" s="271" t="s">
        <v>1</v>
      </c>
      <c r="B6" s="271"/>
      <c r="C6" s="275"/>
      <c r="D6" s="275"/>
      <c r="F6" s="49"/>
    </row>
    <row r="7" spans="1:10" s="48" customFormat="1" ht="15" customHeight="1" x14ac:dyDescent="0.25">
      <c r="A7" s="271" t="s">
        <v>2</v>
      </c>
      <c r="B7" s="271"/>
      <c r="C7" s="276"/>
      <c r="D7" s="276"/>
    </row>
    <row r="8" spans="1:10" s="48" customFormat="1" ht="15" customHeight="1" x14ac:dyDescent="0.25">
      <c r="A8" s="271" t="s">
        <v>3</v>
      </c>
      <c r="B8" s="271"/>
      <c r="C8" s="279"/>
      <c r="D8" s="279"/>
    </row>
    <row r="9" spans="1:10" s="48" customFormat="1" ht="15" customHeight="1" x14ac:dyDescent="0.25">
      <c r="A9" s="271" t="s">
        <v>4</v>
      </c>
      <c r="B9" s="271"/>
      <c r="C9" s="279"/>
      <c r="D9" s="279"/>
    </row>
    <row r="10" spans="1:10" x14ac:dyDescent="0.2">
      <c r="A10" s="50"/>
      <c r="B10" s="50"/>
      <c r="C10" s="50"/>
    </row>
    <row r="11" spans="1:10" x14ac:dyDescent="0.2">
      <c r="A11" s="277" t="s">
        <v>14</v>
      </c>
      <c r="B11" s="277"/>
      <c r="C11" s="277"/>
      <c r="D11" s="47"/>
      <c r="E11" s="47"/>
      <c r="F11" s="47"/>
      <c r="G11" s="47"/>
      <c r="H11" s="47"/>
      <c r="I11" s="47"/>
      <c r="J11" s="47"/>
    </row>
    <row r="12" spans="1:10" s="48" customFormat="1" ht="15" customHeight="1" x14ac:dyDescent="0.25">
      <c r="A12" s="271" t="s">
        <v>5</v>
      </c>
      <c r="B12" s="271"/>
      <c r="C12" s="280"/>
      <c r="D12" s="280"/>
    </row>
    <row r="13" spans="1:10" s="48" customFormat="1" ht="15" customHeight="1" x14ac:dyDescent="0.25">
      <c r="A13" s="271" t="s">
        <v>6</v>
      </c>
      <c r="B13" s="271"/>
      <c r="C13" s="283"/>
      <c r="D13" s="283"/>
    </row>
    <row r="14" spans="1:10" s="48" customFormat="1" ht="15" customHeight="1" x14ac:dyDescent="0.25">
      <c r="A14" s="271" t="s">
        <v>7</v>
      </c>
      <c r="B14" s="271"/>
      <c r="C14" s="284"/>
      <c r="D14" s="284"/>
    </row>
    <row r="15" spans="1:10" x14ac:dyDescent="0.2">
      <c r="A15" s="50"/>
      <c r="B15" s="50"/>
      <c r="C15" s="50"/>
    </row>
    <row r="16" spans="1:10" x14ac:dyDescent="0.2">
      <c r="A16" s="277" t="s">
        <v>15</v>
      </c>
      <c r="B16" s="277"/>
      <c r="C16" s="277"/>
      <c r="D16" s="47"/>
      <c r="E16" s="47"/>
      <c r="F16" s="47"/>
      <c r="G16" s="47"/>
      <c r="H16" s="47"/>
      <c r="I16" s="47"/>
      <c r="J16" s="47"/>
    </row>
    <row r="17" spans="1:5" s="48" customFormat="1" ht="15" customHeight="1" x14ac:dyDescent="0.25">
      <c r="A17" s="271" t="s">
        <v>5</v>
      </c>
      <c r="B17" s="271"/>
      <c r="C17" s="280"/>
      <c r="D17" s="280"/>
    </row>
    <row r="18" spans="1:5" s="48" customFormat="1" ht="15" customHeight="1" x14ac:dyDescent="0.25">
      <c r="A18" s="271" t="s">
        <v>16</v>
      </c>
      <c r="B18" s="271"/>
      <c r="C18" s="283"/>
      <c r="D18" s="283"/>
    </row>
    <row r="19" spans="1:5" s="48" customFormat="1" ht="15" customHeight="1" x14ac:dyDescent="0.25">
      <c r="A19" s="271" t="s">
        <v>7</v>
      </c>
      <c r="B19" s="271"/>
      <c r="C19" s="284"/>
      <c r="D19" s="284"/>
    </row>
    <row r="20" spans="1:5" x14ac:dyDescent="0.2">
      <c r="B20" s="272"/>
      <c r="C20" s="272"/>
    </row>
    <row r="21" spans="1:5" s="51" customFormat="1" ht="15" customHeight="1" x14ac:dyDescent="0.2"/>
    <row r="22" spans="1:5" s="51" customFormat="1" ht="15" customHeight="1" x14ac:dyDescent="0.2"/>
    <row r="23" spans="1:5" s="48" customFormat="1" x14ac:dyDescent="0.25">
      <c r="A23" s="48" t="s">
        <v>8</v>
      </c>
      <c r="B23" s="52"/>
      <c r="C23" s="53"/>
    </row>
    <row r="24" spans="1:5" s="48" customFormat="1" x14ac:dyDescent="0.25">
      <c r="A24" s="48" t="s">
        <v>17</v>
      </c>
      <c r="B24" s="54"/>
      <c r="C24" s="53"/>
    </row>
    <row r="27" spans="1:5" ht="21.75" customHeight="1" x14ac:dyDescent="0.2">
      <c r="C27" s="43" t="s">
        <v>73</v>
      </c>
      <c r="D27" s="44"/>
    </row>
    <row r="28" spans="1:5" ht="45" customHeight="1" x14ac:dyDescent="0.2">
      <c r="D28" s="131" t="s">
        <v>86</v>
      </c>
    </row>
    <row r="30" spans="1:5" x14ac:dyDescent="0.2">
      <c r="A30" s="281" t="s">
        <v>10</v>
      </c>
      <c r="B30" s="281"/>
      <c r="C30" s="8"/>
    </row>
    <row r="31" spans="1:5" s="51" customFormat="1" ht="12" customHeight="1" x14ac:dyDescent="0.2">
      <c r="A31" s="55"/>
      <c r="B31" s="282" t="s">
        <v>11</v>
      </c>
      <c r="C31" s="282"/>
      <c r="D31" s="56"/>
      <c r="E31" s="57"/>
    </row>
    <row r="32" spans="1:5" x14ac:dyDescent="0.2">
      <c r="A32" s="8"/>
      <c r="B32" s="8"/>
      <c r="C32" s="8"/>
    </row>
    <row r="98" spans="4:4" x14ac:dyDescent="0.2">
      <c r="D98" s="46" t="str">
        <f>IF('Príloha č. 1'!C8="","",'Príloha č. 1'!C8:D8)</f>
        <v/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9">
    <mergeCell ref="B20:C20"/>
    <mergeCell ref="A30:B30"/>
    <mergeCell ref="B31:C31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1:B31 B23:B24 C6:D9 C12:D14 C17:D19 D27">
    <cfRule type="containsBlanks" dxfId="18" priority="7">
      <formula>LEN(TRIM(A6))=0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30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0" bestFit="1" customWidth="1"/>
    <col min="2" max="2" width="19.7109375" style="50" customWidth="1"/>
    <col min="3" max="3" width="28.7109375" style="50" customWidth="1"/>
    <col min="4" max="4" width="33.42578125" style="50" customWidth="1"/>
    <col min="5" max="5" width="10.42578125" style="50" bestFit="1" customWidth="1"/>
    <col min="6" max="256" width="9.140625" style="50"/>
    <col min="257" max="257" width="4.7109375" style="50" bestFit="1" customWidth="1"/>
    <col min="258" max="258" width="19.7109375" style="50" customWidth="1"/>
    <col min="259" max="259" width="28.7109375" style="50" customWidth="1"/>
    <col min="260" max="260" width="33.42578125" style="50" customWidth="1"/>
    <col min="261" max="261" width="10.42578125" style="50" bestFit="1" customWidth="1"/>
    <col min="262" max="512" width="9.140625" style="50"/>
    <col min="513" max="513" width="4.7109375" style="50" bestFit="1" customWidth="1"/>
    <col min="514" max="514" width="19.7109375" style="50" customWidth="1"/>
    <col min="515" max="515" width="28.7109375" style="50" customWidth="1"/>
    <col min="516" max="516" width="33.42578125" style="50" customWidth="1"/>
    <col min="517" max="517" width="10.42578125" style="50" bestFit="1" customWidth="1"/>
    <col min="518" max="768" width="9.140625" style="50"/>
    <col min="769" max="769" width="4.7109375" style="50" bestFit="1" customWidth="1"/>
    <col min="770" max="770" width="19.7109375" style="50" customWidth="1"/>
    <col min="771" max="771" width="28.7109375" style="50" customWidth="1"/>
    <col min="772" max="772" width="33.42578125" style="50" customWidth="1"/>
    <col min="773" max="773" width="10.42578125" style="50" bestFit="1" customWidth="1"/>
    <col min="774" max="1024" width="9.140625" style="50"/>
    <col min="1025" max="1025" width="4.7109375" style="50" bestFit="1" customWidth="1"/>
    <col min="1026" max="1026" width="19.7109375" style="50" customWidth="1"/>
    <col min="1027" max="1027" width="28.7109375" style="50" customWidth="1"/>
    <col min="1028" max="1028" width="33.42578125" style="50" customWidth="1"/>
    <col min="1029" max="1029" width="10.42578125" style="50" bestFit="1" customWidth="1"/>
    <col min="1030" max="1280" width="9.140625" style="50"/>
    <col min="1281" max="1281" width="4.7109375" style="50" bestFit="1" customWidth="1"/>
    <col min="1282" max="1282" width="19.7109375" style="50" customWidth="1"/>
    <col min="1283" max="1283" width="28.7109375" style="50" customWidth="1"/>
    <col min="1284" max="1284" width="33.42578125" style="50" customWidth="1"/>
    <col min="1285" max="1285" width="10.42578125" style="50" bestFit="1" customWidth="1"/>
    <col min="1286" max="1536" width="9.140625" style="50"/>
    <col min="1537" max="1537" width="4.7109375" style="50" bestFit="1" customWidth="1"/>
    <col min="1538" max="1538" width="19.7109375" style="50" customWidth="1"/>
    <col min="1539" max="1539" width="28.7109375" style="50" customWidth="1"/>
    <col min="1540" max="1540" width="33.42578125" style="50" customWidth="1"/>
    <col min="1541" max="1541" width="10.42578125" style="50" bestFit="1" customWidth="1"/>
    <col min="1542" max="1792" width="9.140625" style="50"/>
    <col min="1793" max="1793" width="4.7109375" style="50" bestFit="1" customWidth="1"/>
    <col min="1794" max="1794" width="19.7109375" style="50" customWidth="1"/>
    <col min="1795" max="1795" width="28.7109375" style="50" customWidth="1"/>
    <col min="1796" max="1796" width="33.42578125" style="50" customWidth="1"/>
    <col min="1797" max="1797" width="10.42578125" style="50" bestFit="1" customWidth="1"/>
    <col min="1798" max="2048" width="9.140625" style="50"/>
    <col min="2049" max="2049" width="4.7109375" style="50" bestFit="1" customWidth="1"/>
    <col min="2050" max="2050" width="19.7109375" style="50" customWidth="1"/>
    <col min="2051" max="2051" width="28.7109375" style="50" customWidth="1"/>
    <col min="2052" max="2052" width="33.42578125" style="50" customWidth="1"/>
    <col min="2053" max="2053" width="10.42578125" style="50" bestFit="1" customWidth="1"/>
    <col min="2054" max="2304" width="9.140625" style="50"/>
    <col min="2305" max="2305" width="4.7109375" style="50" bestFit="1" customWidth="1"/>
    <col min="2306" max="2306" width="19.7109375" style="50" customWidth="1"/>
    <col min="2307" max="2307" width="28.7109375" style="50" customWidth="1"/>
    <col min="2308" max="2308" width="33.42578125" style="50" customWidth="1"/>
    <col min="2309" max="2309" width="10.42578125" style="50" bestFit="1" customWidth="1"/>
    <col min="2310" max="2560" width="9.140625" style="50"/>
    <col min="2561" max="2561" width="4.7109375" style="50" bestFit="1" customWidth="1"/>
    <col min="2562" max="2562" width="19.7109375" style="50" customWidth="1"/>
    <col min="2563" max="2563" width="28.7109375" style="50" customWidth="1"/>
    <col min="2564" max="2564" width="33.42578125" style="50" customWidth="1"/>
    <col min="2565" max="2565" width="10.42578125" style="50" bestFit="1" customWidth="1"/>
    <col min="2566" max="2816" width="9.140625" style="50"/>
    <col min="2817" max="2817" width="4.7109375" style="50" bestFit="1" customWidth="1"/>
    <col min="2818" max="2818" width="19.7109375" style="50" customWidth="1"/>
    <col min="2819" max="2819" width="28.7109375" style="50" customWidth="1"/>
    <col min="2820" max="2820" width="33.42578125" style="50" customWidth="1"/>
    <col min="2821" max="2821" width="10.42578125" style="50" bestFit="1" customWidth="1"/>
    <col min="2822" max="3072" width="9.140625" style="50"/>
    <col min="3073" max="3073" width="4.7109375" style="50" bestFit="1" customWidth="1"/>
    <col min="3074" max="3074" width="19.7109375" style="50" customWidth="1"/>
    <col min="3075" max="3075" width="28.7109375" style="50" customWidth="1"/>
    <col min="3076" max="3076" width="33.42578125" style="50" customWidth="1"/>
    <col min="3077" max="3077" width="10.42578125" style="50" bestFit="1" customWidth="1"/>
    <col min="3078" max="3328" width="9.140625" style="50"/>
    <col min="3329" max="3329" width="4.7109375" style="50" bestFit="1" customWidth="1"/>
    <col min="3330" max="3330" width="19.7109375" style="50" customWidth="1"/>
    <col min="3331" max="3331" width="28.7109375" style="50" customWidth="1"/>
    <col min="3332" max="3332" width="33.42578125" style="50" customWidth="1"/>
    <col min="3333" max="3333" width="10.42578125" style="50" bestFit="1" customWidth="1"/>
    <col min="3334" max="3584" width="9.140625" style="50"/>
    <col min="3585" max="3585" width="4.7109375" style="50" bestFit="1" customWidth="1"/>
    <col min="3586" max="3586" width="19.7109375" style="50" customWidth="1"/>
    <col min="3587" max="3587" width="28.7109375" style="50" customWidth="1"/>
    <col min="3588" max="3588" width="33.42578125" style="50" customWidth="1"/>
    <col min="3589" max="3589" width="10.42578125" style="50" bestFit="1" customWidth="1"/>
    <col min="3590" max="3840" width="9.140625" style="50"/>
    <col min="3841" max="3841" width="4.7109375" style="50" bestFit="1" customWidth="1"/>
    <col min="3842" max="3842" width="19.7109375" style="50" customWidth="1"/>
    <col min="3843" max="3843" width="28.7109375" style="50" customWidth="1"/>
    <col min="3844" max="3844" width="33.42578125" style="50" customWidth="1"/>
    <col min="3845" max="3845" width="10.42578125" style="50" bestFit="1" customWidth="1"/>
    <col min="3846" max="4096" width="9.140625" style="50"/>
    <col min="4097" max="4097" width="4.7109375" style="50" bestFit="1" customWidth="1"/>
    <col min="4098" max="4098" width="19.7109375" style="50" customWidth="1"/>
    <col min="4099" max="4099" width="28.7109375" style="50" customWidth="1"/>
    <col min="4100" max="4100" width="33.42578125" style="50" customWidth="1"/>
    <col min="4101" max="4101" width="10.42578125" style="50" bestFit="1" customWidth="1"/>
    <col min="4102" max="4352" width="9.140625" style="50"/>
    <col min="4353" max="4353" width="4.7109375" style="50" bestFit="1" customWidth="1"/>
    <col min="4354" max="4354" width="19.7109375" style="50" customWidth="1"/>
    <col min="4355" max="4355" width="28.7109375" style="50" customWidth="1"/>
    <col min="4356" max="4356" width="33.42578125" style="50" customWidth="1"/>
    <col min="4357" max="4357" width="10.42578125" style="50" bestFit="1" customWidth="1"/>
    <col min="4358" max="4608" width="9.140625" style="50"/>
    <col min="4609" max="4609" width="4.7109375" style="50" bestFit="1" customWidth="1"/>
    <col min="4610" max="4610" width="19.7109375" style="50" customWidth="1"/>
    <col min="4611" max="4611" width="28.7109375" style="50" customWidth="1"/>
    <col min="4612" max="4612" width="33.42578125" style="50" customWidth="1"/>
    <col min="4613" max="4613" width="10.42578125" style="50" bestFit="1" customWidth="1"/>
    <col min="4614" max="4864" width="9.140625" style="50"/>
    <col min="4865" max="4865" width="4.7109375" style="50" bestFit="1" customWidth="1"/>
    <col min="4866" max="4866" width="19.7109375" style="50" customWidth="1"/>
    <col min="4867" max="4867" width="28.7109375" style="50" customWidth="1"/>
    <col min="4868" max="4868" width="33.42578125" style="50" customWidth="1"/>
    <col min="4869" max="4869" width="10.42578125" style="50" bestFit="1" customWidth="1"/>
    <col min="4870" max="5120" width="9.140625" style="50"/>
    <col min="5121" max="5121" width="4.7109375" style="50" bestFit="1" customWidth="1"/>
    <col min="5122" max="5122" width="19.7109375" style="50" customWidth="1"/>
    <col min="5123" max="5123" width="28.7109375" style="50" customWidth="1"/>
    <col min="5124" max="5124" width="33.42578125" style="50" customWidth="1"/>
    <col min="5125" max="5125" width="10.42578125" style="50" bestFit="1" customWidth="1"/>
    <col min="5126" max="5376" width="9.140625" style="50"/>
    <col min="5377" max="5377" width="4.7109375" style="50" bestFit="1" customWidth="1"/>
    <col min="5378" max="5378" width="19.7109375" style="50" customWidth="1"/>
    <col min="5379" max="5379" width="28.7109375" style="50" customWidth="1"/>
    <col min="5380" max="5380" width="33.42578125" style="50" customWidth="1"/>
    <col min="5381" max="5381" width="10.42578125" style="50" bestFit="1" customWidth="1"/>
    <col min="5382" max="5632" width="9.140625" style="50"/>
    <col min="5633" max="5633" width="4.7109375" style="50" bestFit="1" customWidth="1"/>
    <col min="5634" max="5634" width="19.7109375" style="50" customWidth="1"/>
    <col min="5635" max="5635" width="28.7109375" style="50" customWidth="1"/>
    <col min="5636" max="5636" width="33.42578125" style="50" customWidth="1"/>
    <col min="5637" max="5637" width="10.42578125" style="50" bestFit="1" customWidth="1"/>
    <col min="5638" max="5888" width="9.140625" style="50"/>
    <col min="5889" max="5889" width="4.7109375" style="50" bestFit="1" customWidth="1"/>
    <col min="5890" max="5890" width="19.7109375" style="50" customWidth="1"/>
    <col min="5891" max="5891" width="28.7109375" style="50" customWidth="1"/>
    <col min="5892" max="5892" width="33.42578125" style="50" customWidth="1"/>
    <col min="5893" max="5893" width="10.42578125" style="50" bestFit="1" customWidth="1"/>
    <col min="5894" max="6144" width="9.140625" style="50"/>
    <col min="6145" max="6145" width="4.7109375" style="50" bestFit="1" customWidth="1"/>
    <col min="6146" max="6146" width="19.7109375" style="50" customWidth="1"/>
    <col min="6147" max="6147" width="28.7109375" style="50" customWidth="1"/>
    <col min="6148" max="6148" width="33.42578125" style="50" customWidth="1"/>
    <col min="6149" max="6149" width="10.42578125" style="50" bestFit="1" customWidth="1"/>
    <col min="6150" max="6400" width="9.140625" style="50"/>
    <col min="6401" max="6401" width="4.7109375" style="50" bestFit="1" customWidth="1"/>
    <col min="6402" max="6402" width="19.7109375" style="50" customWidth="1"/>
    <col min="6403" max="6403" width="28.7109375" style="50" customWidth="1"/>
    <col min="6404" max="6404" width="33.42578125" style="50" customWidth="1"/>
    <col min="6405" max="6405" width="10.42578125" style="50" bestFit="1" customWidth="1"/>
    <col min="6406" max="6656" width="9.140625" style="50"/>
    <col min="6657" max="6657" width="4.7109375" style="50" bestFit="1" customWidth="1"/>
    <col min="6658" max="6658" width="19.7109375" style="50" customWidth="1"/>
    <col min="6659" max="6659" width="28.7109375" style="50" customWidth="1"/>
    <col min="6660" max="6660" width="33.42578125" style="50" customWidth="1"/>
    <col min="6661" max="6661" width="10.42578125" style="50" bestFit="1" customWidth="1"/>
    <col min="6662" max="6912" width="9.140625" style="50"/>
    <col min="6913" max="6913" width="4.7109375" style="50" bestFit="1" customWidth="1"/>
    <col min="6914" max="6914" width="19.7109375" style="50" customWidth="1"/>
    <col min="6915" max="6915" width="28.7109375" style="50" customWidth="1"/>
    <col min="6916" max="6916" width="33.42578125" style="50" customWidth="1"/>
    <col min="6917" max="6917" width="10.42578125" style="50" bestFit="1" customWidth="1"/>
    <col min="6918" max="7168" width="9.140625" style="50"/>
    <col min="7169" max="7169" width="4.7109375" style="50" bestFit="1" customWidth="1"/>
    <col min="7170" max="7170" width="19.7109375" style="50" customWidth="1"/>
    <col min="7171" max="7171" width="28.7109375" style="50" customWidth="1"/>
    <col min="7172" max="7172" width="33.42578125" style="50" customWidth="1"/>
    <col min="7173" max="7173" width="10.42578125" style="50" bestFit="1" customWidth="1"/>
    <col min="7174" max="7424" width="9.140625" style="50"/>
    <col min="7425" max="7425" width="4.7109375" style="50" bestFit="1" customWidth="1"/>
    <col min="7426" max="7426" width="19.7109375" style="50" customWidth="1"/>
    <col min="7427" max="7427" width="28.7109375" style="50" customWidth="1"/>
    <col min="7428" max="7428" width="33.42578125" style="50" customWidth="1"/>
    <col min="7429" max="7429" width="10.42578125" style="50" bestFit="1" customWidth="1"/>
    <col min="7430" max="7680" width="9.140625" style="50"/>
    <col min="7681" max="7681" width="4.7109375" style="50" bestFit="1" customWidth="1"/>
    <col min="7682" max="7682" width="19.7109375" style="50" customWidth="1"/>
    <col min="7683" max="7683" width="28.7109375" style="50" customWidth="1"/>
    <col min="7684" max="7684" width="33.42578125" style="50" customWidth="1"/>
    <col min="7685" max="7685" width="10.42578125" style="50" bestFit="1" customWidth="1"/>
    <col min="7686" max="7936" width="9.140625" style="50"/>
    <col min="7937" max="7937" width="4.7109375" style="50" bestFit="1" customWidth="1"/>
    <col min="7938" max="7938" width="19.7109375" style="50" customWidth="1"/>
    <col min="7939" max="7939" width="28.7109375" style="50" customWidth="1"/>
    <col min="7940" max="7940" width="33.42578125" style="50" customWidth="1"/>
    <col min="7941" max="7941" width="10.42578125" style="50" bestFit="1" customWidth="1"/>
    <col min="7942" max="8192" width="9.140625" style="50"/>
    <col min="8193" max="8193" width="4.7109375" style="50" bestFit="1" customWidth="1"/>
    <col min="8194" max="8194" width="19.7109375" style="50" customWidth="1"/>
    <col min="8195" max="8195" width="28.7109375" style="50" customWidth="1"/>
    <col min="8196" max="8196" width="33.42578125" style="50" customWidth="1"/>
    <col min="8197" max="8197" width="10.42578125" style="50" bestFit="1" customWidth="1"/>
    <col min="8198" max="8448" width="9.140625" style="50"/>
    <col min="8449" max="8449" width="4.7109375" style="50" bestFit="1" customWidth="1"/>
    <col min="8450" max="8450" width="19.7109375" style="50" customWidth="1"/>
    <col min="8451" max="8451" width="28.7109375" style="50" customWidth="1"/>
    <col min="8452" max="8452" width="33.42578125" style="50" customWidth="1"/>
    <col min="8453" max="8453" width="10.42578125" style="50" bestFit="1" customWidth="1"/>
    <col min="8454" max="8704" width="9.140625" style="50"/>
    <col min="8705" max="8705" width="4.7109375" style="50" bestFit="1" customWidth="1"/>
    <col min="8706" max="8706" width="19.7109375" style="50" customWidth="1"/>
    <col min="8707" max="8707" width="28.7109375" style="50" customWidth="1"/>
    <col min="8708" max="8708" width="33.42578125" style="50" customWidth="1"/>
    <col min="8709" max="8709" width="10.42578125" style="50" bestFit="1" customWidth="1"/>
    <col min="8710" max="8960" width="9.140625" style="50"/>
    <col min="8961" max="8961" width="4.7109375" style="50" bestFit="1" customWidth="1"/>
    <col min="8962" max="8962" width="19.7109375" style="50" customWidth="1"/>
    <col min="8963" max="8963" width="28.7109375" style="50" customWidth="1"/>
    <col min="8964" max="8964" width="33.42578125" style="50" customWidth="1"/>
    <col min="8965" max="8965" width="10.42578125" style="50" bestFit="1" customWidth="1"/>
    <col min="8966" max="9216" width="9.140625" style="50"/>
    <col min="9217" max="9217" width="4.7109375" style="50" bestFit="1" customWidth="1"/>
    <col min="9218" max="9218" width="19.7109375" style="50" customWidth="1"/>
    <col min="9219" max="9219" width="28.7109375" style="50" customWidth="1"/>
    <col min="9220" max="9220" width="33.42578125" style="50" customWidth="1"/>
    <col min="9221" max="9221" width="10.42578125" style="50" bestFit="1" customWidth="1"/>
    <col min="9222" max="9472" width="9.140625" style="50"/>
    <col min="9473" max="9473" width="4.7109375" style="50" bestFit="1" customWidth="1"/>
    <col min="9474" max="9474" width="19.7109375" style="50" customWidth="1"/>
    <col min="9475" max="9475" width="28.7109375" style="50" customWidth="1"/>
    <col min="9476" max="9476" width="33.42578125" style="50" customWidth="1"/>
    <col min="9477" max="9477" width="10.42578125" style="50" bestFit="1" customWidth="1"/>
    <col min="9478" max="9728" width="9.140625" style="50"/>
    <col min="9729" max="9729" width="4.7109375" style="50" bestFit="1" customWidth="1"/>
    <col min="9730" max="9730" width="19.7109375" style="50" customWidth="1"/>
    <col min="9731" max="9731" width="28.7109375" style="50" customWidth="1"/>
    <col min="9732" max="9732" width="33.42578125" style="50" customWidth="1"/>
    <col min="9733" max="9733" width="10.42578125" style="50" bestFit="1" customWidth="1"/>
    <col min="9734" max="9984" width="9.140625" style="50"/>
    <col min="9985" max="9985" width="4.7109375" style="50" bestFit="1" customWidth="1"/>
    <col min="9986" max="9986" width="19.7109375" style="50" customWidth="1"/>
    <col min="9987" max="9987" width="28.7109375" style="50" customWidth="1"/>
    <col min="9988" max="9988" width="33.42578125" style="50" customWidth="1"/>
    <col min="9989" max="9989" width="10.42578125" style="50" bestFit="1" customWidth="1"/>
    <col min="9990" max="10240" width="9.140625" style="50"/>
    <col min="10241" max="10241" width="4.7109375" style="50" bestFit="1" customWidth="1"/>
    <col min="10242" max="10242" width="19.7109375" style="50" customWidth="1"/>
    <col min="10243" max="10243" width="28.7109375" style="50" customWidth="1"/>
    <col min="10244" max="10244" width="33.42578125" style="50" customWidth="1"/>
    <col min="10245" max="10245" width="10.42578125" style="50" bestFit="1" customWidth="1"/>
    <col min="10246" max="10496" width="9.140625" style="50"/>
    <col min="10497" max="10497" width="4.7109375" style="50" bestFit="1" customWidth="1"/>
    <col min="10498" max="10498" width="19.7109375" style="50" customWidth="1"/>
    <col min="10499" max="10499" width="28.7109375" style="50" customWidth="1"/>
    <col min="10500" max="10500" width="33.42578125" style="50" customWidth="1"/>
    <col min="10501" max="10501" width="10.42578125" style="50" bestFit="1" customWidth="1"/>
    <col min="10502" max="10752" width="9.140625" style="50"/>
    <col min="10753" max="10753" width="4.7109375" style="50" bestFit="1" customWidth="1"/>
    <col min="10754" max="10754" width="19.7109375" style="50" customWidth="1"/>
    <col min="10755" max="10755" width="28.7109375" style="50" customWidth="1"/>
    <col min="10756" max="10756" width="33.42578125" style="50" customWidth="1"/>
    <col min="10757" max="10757" width="10.42578125" style="50" bestFit="1" customWidth="1"/>
    <col min="10758" max="11008" width="9.140625" style="50"/>
    <col min="11009" max="11009" width="4.7109375" style="50" bestFit="1" customWidth="1"/>
    <col min="11010" max="11010" width="19.7109375" style="50" customWidth="1"/>
    <col min="11011" max="11011" width="28.7109375" style="50" customWidth="1"/>
    <col min="11012" max="11012" width="33.42578125" style="50" customWidth="1"/>
    <col min="11013" max="11013" width="10.42578125" style="50" bestFit="1" customWidth="1"/>
    <col min="11014" max="11264" width="9.140625" style="50"/>
    <col min="11265" max="11265" width="4.7109375" style="50" bestFit="1" customWidth="1"/>
    <col min="11266" max="11266" width="19.7109375" style="50" customWidth="1"/>
    <col min="11267" max="11267" width="28.7109375" style="50" customWidth="1"/>
    <col min="11268" max="11268" width="33.42578125" style="50" customWidth="1"/>
    <col min="11269" max="11269" width="10.42578125" style="50" bestFit="1" customWidth="1"/>
    <col min="11270" max="11520" width="9.140625" style="50"/>
    <col min="11521" max="11521" width="4.7109375" style="50" bestFit="1" customWidth="1"/>
    <col min="11522" max="11522" width="19.7109375" style="50" customWidth="1"/>
    <col min="11523" max="11523" width="28.7109375" style="50" customWidth="1"/>
    <col min="11524" max="11524" width="33.42578125" style="50" customWidth="1"/>
    <col min="11525" max="11525" width="10.42578125" style="50" bestFit="1" customWidth="1"/>
    <col min="11526" max="11776" width="9.140625" style="50"/>
    <col min="11777" max="11777" width="4.7109375" style="50" bestFit="1" customWidth="1"/>
    <col min="11778" max="11778" width="19.7109375" style="50" customWidth="1"/>
    <col min="11779" max="11779" width="28.7109375" style="50" customWidth="1"/>
    <col min="11780" max="11780" width="33.42578125" style="50" customWidth="1"/>
    <col min="11781" max="11781" width="10.42578125" style="50" bestFit="1" customWidth="1"/>
    <col min="11782" max="12032" width="9.140625" style="50"/>
    <col min="12033" max="12033" width="4.7109375" style="50" bestFit="1" customWidth="1"/>
    <col min="12034" max="12034" width="19.7109375" style="50" customWidth="1"/>
    <col min="12035" max="12035" width="28.7109375" style="50" customWidth="1"/>
    <col min="12036" max="12036" width="33.42578125" style="50" customWidth="1"/>
    <col min="12037" max="12037" width="10.42578125" style="50" bestFit="1" customWidth="1"/>
    <col min="12038" max="12288" width="9.140625" style="50"/>
    <col min="12289" max="12289" width="4.7109375" style="50" bestFit="1" customWidth="1"/>
    <col min="12290" max="12290" width="19.7109375" style="50" customWidth="1"/>
    <col min="12291" max="12291" width="28.7109375" style="50" customWidth="1"/>
    <col min="12292" max="12292" width="33.42578125" style="50" customWidth="1"/>
    <col min="12293" max="12293" width="10.42578125" style="50" bestFit="1" customWidth="1"/>
    <col min="12294" max="12544" width="9.140625" style="50"/>
    <col min="12545" max="12545" width="4.7109375" style="50" bestFit="1" customWidth="1"/>
    <col min="12546" max="12546" width="19.7109375" style="50" customWidth="1"/>
    <col min="12547" max="12547" width="28.7109375" style="50" customWidth="1"/>
    <col min="12548" max="12548" width="33.42578125" style="50" customWidth="1"/>
    <col min="12549" max="12549" width="10.42578125" style="50" bestFit="1" customWidth="1"/>
    <col min="12550" max="12800" width="9.140625" style="50"/>
    <col min="12801" max="12801" width="4.7109375" style="50" bestFit="1" customWidth="1"/>
    <col min="12802" max="12802" width="19.7109375" style="50" customWidth="1"/>
    <col min="12803" max="12803" width="28.7109375" style="50" customWidth="1"/>
    <col min="12804" max="12804" width="33.42578125" style="50" customWidth="1"/>
    <col min="12805" max="12805" width="10.42578125" style="50" bestFit="1" customWidth="1"/>
    <col min="12806" max="13056" width="9.140625" style="50"/>
    <col min="13057" max="13057" width="4.7109375" style="50" bestFit="1" customWidth="1"/>
    <col min="13058" max="13058" width="19.7109375" style="50" customWidth="1"/>
    <col min="13059" max="13059" width="28.7109375" style="50" customWidth="1"/>
    <col min="13060" max="13060" width="33.42578125" style="50" customWidth="1"/>
    <col min="13061" max="13061" width="10.42578125" style="50" bestFit="1" customWidth="1"/>
    <col min="13062" max="13312" width="9.140625" style="50"/>
    <col min="13313" max="13313" width="4.7109375" style="50" bestFit="1" customWidth="1"/>
    <col min="13314" max="13314" width="19.7109375" style="50" customWidth="1"/>
    <col min="13315" max="13315" width="28.7109375" style="50" customWidth="1"/>
    <col min="13316" max="13316" width="33.42578125" style="50" customWidth="1"/>
    <col min="13317" max="13317" width="10.42578125" style="50" bestFit="1" customWidth="1"/>
    <col min="13318" max="13568" width="9.140625" style="50"/>
    <col min="13569" max="13569" width="4.7109375" style="50" bestFit="1" customWidth="1"/>
    <col min="13570" max="13570" width="19.7109375" style="50" customWidth="1"/>
    <col min="13571" max="13571" width="28.7109375" style="50" customWidth="1"/>
    <col min="13572" max="13572" width="33.42578125" style="50" customWidth="1"/>
    <col min="13573" max="13573" width="10.42578125" style="50" bestFit="1" customWidth="1"/>
    <col min="13574" max="13824" width="9.140625" style="50"/>
    <col min="13825" max="13825" width="4.7109375" style="50" bestFit="1" customWidth="1"/>
    <col min="13826" max="13826" width="19.7109375" style="50" customWidth="1"/>
    <col min="13827" max="13827" width="28.7109375" style="50" customWidth="1"/>
    <col min="13828" max="13828" width="33.42578125" style="50" customWidth="1"/>
    <col min="13829" max="13829" width="10.42578125" style="50" bestFit="1" customWidth="1"/>
    <col min="13830" max="14080" width="9.140625" style="50"/>
    <col min="14081" max="14081" width="4.7109375" style="50" bestFit="1" customWidth="1"/>
    <col min="14082" max="14082" width="19.7109375" style="50" customWidth="1"/>
    <col min="14083" max="14083" width="28.7109375" style="50" customWidth="1"/>
    <col min="14084" max="14084" width="33.42578125" style="50" customWidth="1"/>
    <col min="14085" max="14085" width="10.42578125" style="50" bestFit="1" customWidth="1"/>
    <col min="14086" max="14336" width="9.140625" style="50"/>
    <col min="14337" max="14337" width="4.7109375" style="50" bestFit="1" customWidth="1"/>
    <col min="14338" max="14338" width="19.7109375" style="50" customWidth="1"/>
    <col min="14339" max="14339" width="28.7109375" style="50" customWidth="1"/>
    <col min="14340" max="14340" width="33.42578125" style="50" customWidth="1"/>
    <col min="14341" max="14341" width="10.42578125" style="50" bestFit="1" customWidth="1"/>
    <col min="14342" max="14592" width="9.140625" style="50"/>
    <col min="14593" max="14593" width="4.7109375" style="50" bestFit="1" customWidth="1"/>
    <col min="14594" max="14594" width="19.7109375" style="50" customWidth="1"/>
    <col min="14595" max="14595" width="28.7109375" style="50" customWidth="1"/>
    <col min="14596" max="14596" width="33.42578125" style="50" customWidth="1"/>
    <col min="14597" max="14597" width="10.42578125" style="50" bestFit="1" customWidth="1"/>
    <col min="14598" max="14848" width="9.140625" style="50"/>
    <col min="14849" max="14849" width="4.7109375" style="50" bestFit="1" customWidth="1"/>
    <col min="14850" max="14850" width="19.7109375" style="50" customWidth="1"/>
    <col min="14851" max="14851" width="28.7109375" style="50" customWidth="1"/>
    <col min="14852" max="14852" width="33.42578125" style="50" customWidth="1"/>
    <col min="14853" max="14853" width="10.42578125" style="50" bestFit="1" customWidth="1"/>
    <col min="14854" max="15104" width="9.140625" style="50"/>
    <col min="15105" max="15105" width="4.7109375" style="50" bestFit="1" customWidth="1"/>
    <col min="15106" max="15106" width="19.7109375" style="50" customWidth="1"/>
    <col min="15107" max="15107" width="28.7109375" style="50" customWidth="1"/>
    <col min="15108" max="15108" width="33.42578125" style="50" customWidth="1"/>
    <col min="15109" max="15109" width="10.42578125" style="50" bestFit="1" customWidth="1"/>
    <col min="15110" max="15360" width="9.140625" style="50"/>
    <col min="15361" max="15361" width="4.7109375" style="50" bestFit="1" customWidth="1"/>
    <col min="15362" max="15362" width="19.7109375" style="50" customWidth="1"/>
    <col min="15363" max="15363" width="28.7109375" style="50" customWidth="1"/>
    <col min="15364" max="15364" width="33.42578125" style="50" customWidth="1"/>
    <col min="15365" max="15365" width="10.42578125" style="50" bestFit="1" customWidth="1"/>
    <col min="15366" max="15616" width="9.140625" style="50"/>
    <col min="15617" max="15617" width="4.7109375" style="50" bestFit="1" customWidth="1"/>
    <col min="15618" max="15618" width="19.7109375" style="50" customWidth="1"/>
    <col min="15619" max="15619" width="28.7109375" style="50" customWidth="1"/>
    <col min="15620" max="15620" width="33.42578125" style="50" customWidth="1"/>
    <col min="15621" max="15621" width="10.42578125" style="50" bestFit="1" customWidth="1"/>
    <col min="15622" max="15872" width="9.140625" style="50"/>
    <col min="15873" max="15873" width="4.7109375" style="50" bestFit="1" customWidth="1"/>
    <col min="15874" max="15874" width="19.7109375" style="50" customWidth="1"/>
    <col min="15875" max="15875" width="28.7109375" style="50" customWidth="1"/>
    <col min="15876" max="15876" width="33.42578125" style="50" customWidth="1"/>
    <col min="15877" max="15877" width="10.42578125" style="50" bestFit="1" customWidth="1"/>
    <col min="15878" max="16128" width="9.140625" style="50"/>
    <col min="16129" max="16129" width="4.7109375" style="50" bestFit="1" customWidth="1"/>
    <col min="16130" max="16130" width="19.7109375" style="50" customWidth="1"/>
    <col min="16131" max="16131" width="28.7109375" style="50" customWidth="1"/>
    <col min="16132" max="16132" width="33.42578125" style="50" customWidth="1"/>
    <col min="16133" max="16133" width="10.42578125" style="50" bestFit="1" customWidth="1"/>
    <col min="16134" max="16384" width="9.140625" style="50"/>
  </cols>
  <sheetData>
    <row r="1" spans="1:10" ht="20.100000000000001" customHeight="1" x14ac:dyDescent="0.2">
      <c r="A1" s="286" t="s">
        <v>12</v>
      </c>
      <c r="B1" s="286"/>
    </row>
    <row r="2" spans="1:10" s="58" customFormat="1" ht="30" customHeight="1" x14ac:dyDescent="0.25">
      <c r="A2" s="278" t="str">
        <f>'Príloha č. 1'!A2:D2</f>
        <v>Prenájom analyzátorov a dodávka diagnostík</v>
      </c>
      <c r="B2" s="278"/>
      <c r="C2" s="278"/>
      <c r="D2" s="278"/>
    </row>
    <row r="3" spans="1:10" ht="24.95" customHeight="1" x14ac:dyDescent="0.2">
      <c r="A3" s="287"/>
      <c r="B3" s="287"/>
      <c r="C3" s="287"/>
    </row>
    <row r="4" spans="1:10" ht="18.75" customHeight="1" x14ac:dyDescent="0.25">
      <c r="A4" s="288" t="s">
        <v>18</v>
      </c>
      <c r="B4" s="288"/>
      <c r="C4" s="288"/>
      <c r="D4" s="288"/>
      <c r="E4" s="59"/>
      <c r="F4" s="59"/>
      <c r="G4" s="59"/>
      <c r="H4" s="59"/>
      <c r="I4" s="59"/>
      <c r="J4" s="59"/>
    </row>
    <row r="6" spans="1:10" s="58" customFormat="1" ht="15" customHeight="1" x14ac:dyDescent="0.2">
      <c r="A6" s="285" t="s">
        <v>1</v>
      </c>
      <c r="B6" s="285"/>
      <c r="C6" s="289" t="str">
        <f>IF('Príloha č. 1'!$C$6="","",'Príloha č. 1'!$C$6)</f>
        <v/>
      </c>
      <c r="D6" s="289"/>
      <c r="E6" s="60"/>
    </row>
    <row r="7" spans="1:10" s="58" customFormat="1" ht="15" customHeight="1" x14ac:dyDescent="0.2">
      <c r="A7" s="285" t="s">
        <v>2</v>
      </c>
      <c r="B7" s="285"/>
      <c r="C7" s="290" t="str">
        <f>IF('Príloha č. 1'!$C$7="","",'Príloha č. 1'!$C$7)</f>
        <v/>
      </c>
      <c r="D7" s="290"/>
    </row>
    <row r="8" spans="1:10" ht="15" customHeight="1" x14ac:dyDescent="0.2">
      <c r="A8" s="286" t="s">
        <v>3</v>
      </c>
      <c r="B8" s="286"/>
      <c r="C8" s="290" t="str">
        <f>IF('Príloha č. 1'!C8:D8="","",'Príloha č. 1'!C8:D8)</f>
        <v/>
      </c>
      <c r="D8" s="290"/>
    </row>
    <row r="9" spans="1:10" ht="15" customHeight="1" x14ac:dyDescent="0.2">
      <c r="A9" s="286" t="s">
        <v>4</v>
      </c>
      <c r="B9" s="286"/>
      <c r="C9" s="290" t="str">
        <f>IF('Príloha č. 1'!C9:D9="","",'Príloha č. 1'!C9:D9)</f>
        <v/>
      </c>
      <c r="D9" s="290"/>
    </row>
    <row r="10" spans="1:10" ht="20.100000000000001" customHeight="1" x14ac:dyDescent="0.2">
      <c r="C10" s="62"/>
    </row>
    <row r="11" spans="1:10" s="63" customFormat="1" ht="20.100000000000001" customHeight="1" x14ac:dyDescent="0.25">
      <c r="A11" s="271" t="s">
        <v>19</v>
      </c>
      <c r="B11" s="271"/>
      <c r="C11" s="271"/>
      <c r="D11" s="271"/>
    </row>
    <row r="12" spans="1:10" ht="24.95" customHeight="1" x14ac:dyDescent="0.2">
      <c r="A12" s="58" t="s">
        <v>0</v>
      </c>
      <c r="B12" s="285" t="s">
        <v>25</v>
      </c>
      <c r="C12" s="285"/>
      <c r="D12" s="285"/>
    </row>
    <row r="13" spans="1:10" ht="3" customHeight="1" x14ac:dyDescent="0.2">
      <c r="A13" s="58"/>
      <c r="B13" s="64"/>
      <c r="C13" s="64"/>
      <c r="D13" s="64"/>
    </row>
    <row r="14" spans="1:10" ht="24.95" customHeight="1" x14ac:dyDescent="0.2">
      <c r="A14" s="58" t="s">
        <v>0</v>
      </c>
      <c r="B14" s="285" t="s">
        <v>20</v>
      </c>
      <c r="C14" s="285"/>
      <c r="D14" s="285"/>
    </row>
    <row r="15" spans="1:10" ht="3" customHeight="1" x14ac:dyDescent="0.2">
      <c r="A15" s="58"/>
      <c r="B15" s="64"/>
      <c r="C15" s="64"/>
      <c r="D15" s="64"/>
    </row>
    <row r="16" spans="1:10" ht="24.95" customHeight="1" x14ac:dyDescent="0.2">
      <c r="A16" s="58" t="s">
        <v>0</v>
      </c>
      <c r="B16" s="285" t="s">
        <v>21</v>
      </c>
      <c r="C16" s="285"/>
      <c r="D16" s="285"/>
    </row>
    <row r="17" spans="1:5" ht="3" customHeight="1" x14ac:dyDescent="0.2">
      <c r="A17" s="58"/>
      <c r="B17" s="64"/>
      <c r="C17" s="64"/>
      <c r="D17" s="64"/>
    </row>
    <row r="18" spans="1:5" ht="36" customHeight="1" x14ac:dyDescent="0.2">
      <c r="A18" s="58" t="s">
        <v>0</v>
      </c>
      <c r="B18" s="285" t="s">
        <v>22</v>
      </c>
      <c r="C18" s="285"/>
      <c r="D18" s="285"/>
    </row>
    <row r="19" spans="1:5" ht="3" customHeight="1" x14ac:dyDescent="0.2">
      <c r="A19" s="58"/>
      <c r="B19" s="64"/>
      <c r="C19" s="64"/>
      <c r="D19" s="64"/>
    </row>
    <row r="20" spans="1:5" ht="19.5" customHeight="1" x14ac:dyDescent="0.2">
      <c r="A20" s="58" t="s">
        <v>0</v>
      </c>
      <c r="B20" s="285" t="s">
        <v>23</v>
      </c>
      <c r="C20" s="285"/>
      <c r="D20" s="285"/>
    </row>
    <row r="21" spans="1:5" ht="20.100000000000001" customHeight="1" x14ac:dyDescent="0.2"/>
    <row r="22" spans="1:5" s="63" customFormat="1" x14ac:dyDescent="0.25">
      <c r="A22" s="63" t="s">
        <v>8</v>
      </c>
      <c r="B22" s="54" t="str">
        <f>IF('Príloha č. 1'!B23:B23="","",'Príloha č. 1'!B23:B23)</f>
        <v/>
      </c>
    </row>
    <row r="23" spans="1:5" s="63" customFormat="1" x14ac:dyDescent="0.25">
      <c r="A23" s="63" t="s">
        <v>9</v>
      </c>
      <c r="B23" s="54" t="str">
        <f>IF('Príloha č. 1'!B24:B24="","",'Príloha č. 1'!B24:B24)</f>
        <v/>
      </c>
    </row>
    <row r="24" spans="1:5" ht="46.5" customHeight="1" x14ac:dyDescent="0.2">
      <c r="D24" s="65"/>
    </row>
    <row r="25" spans="1:5" ht="18.75" customHeight="1" x14ac:dyDescent="0.2">
      <c r="C25" s="43" t="s">
        <v>73</v>
      </c>
      <c r="D25" s="44" t="str">
        <f>IF('Príloha č. 1'!D27="","",'Príloha č. 1'!D27)</f>
        <v/>
      </c>
    </row>
    <row r="26" spans="1:5" ht="45" customHeight="1" x14ac:dyDescent="0.2">
      <c r="D26" s="131" t="s">
        <v>86</v>
      </c>
    </row>
    <row r="28" spans="1:5" s="46" customFormat="1" x14ac:dyDescent="0.2">
      <c r="A28" s="281" t="s">
        <v>10</v>
      </c>
      <c r="B28" s="281"/>
      <c r="C28" s="8"/>
    </row>
    <row r="29" spans="1:5" s="51" customFormat="1" ht="12" customHeight="1" x14ac:dyDescent="0.2">
      <c r="A29" s="55"/>
      <c r="B29" s="291" t="s">
        <v>11</v>
      </c>
      <c r="C29" s="291"/>
      <c r="D29" s="56"/>
      <c r="E29" s="57"/>
    </row>
    <row r="30" spans="1:5" x14ac:dyDescent="0.2">
      <c r="A30" s="66"/>
      <c r="B30" s="66"/>
      <c r="C30" s="66"/>
    </row>
  </sheetData>
  <mergeCells count="20">
    <mergeCell ref="B29:C29"/>
    <mergeCell ref="A8:B8"/>
    <mergeCell ref="A9:B9"/>
    <mergeCell ref="A11:D11"/>
    <mergeCell ref="B12:D12"/>
    <mergeCell ref="B14:D14"/>
    <mergeCell ref="B16:D16"/>
    <mergeCell ref="B18:D18"/>
    <mergeCell ref="B20:D20"/>
    <mergeCell ref="A28:B28"/>
    <mergeCell ref="C8:D8"/>
    <mergeCell ref="C9:D9"/>
    <mergeCell ref="A7:B7"/>
    <mergeCell ref="A6:B6"/>
    <mergeCell ref="A1:B1"/>
    <mergeCell ref="A2:D2"/>
    <mergeCell ref="A3:C3"/>
    <mergeCell ref="A4:D4"/>
    <mergeCell ref="C6:D6"/>
    <mergeCell ref="C7:D7"/>
  </mergeCells>
  <conditionalFormatting sqref="A29 B22:B23 D25 C6:D9">
    <cfRule type="containsBlanks" dxfId="17" priority="13">
      <formula>LEN(TRIM(A6))=0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I23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67" customWidth="1"/>
    <col min="2" max="2" width="19.7109375" style="67" customWidth="1"/>
    <col min="3" max="3" width="28.7109375" style="67" customWidth="1"/>
    <col min="4" max="4" width="30" style="67" customWidth="1"/>
    <col min="5" max="16384" width="9.140625" style="67"/>
  </cols>
  <sheetData>
    <row r="1" spans="1:9" s="1" customFormat="1" ht="15" customHeight="1" x14ac:dyDescent="0.2">
      <c r="A1" s="286" t="s">
        <v>12</v>
      </c>
      <c r="B1" s="286"/>
      <c r="C1" s="50"/>
      <c r="D1" s="50"/>
    </row>
    <row r="2" spans="1:9" s="1" customFormat="1" ht="39" customHeight="1" x14ac:dyDescent="0.2">
      <c r="A2" s="278" t="str">
        <f>'Príloha č. 1'!A2:D2</f>
        <v>Prenájom analyzátorov a dodávka diagnostík</v>
      </c>
      <c r="B2" s="278"/>
      <c r="C2" s="278"/>
      <c r="D2" s="278"/>
    </row>
    <row r="3" spans="1:9" ht="15" customHeight="1" x14ac:dyDescent="0.2">
      <c r="A3" s="287"/>
      <c r="B3" s="287"/>
      <c r="C3" s="287"/>
      <c r="D3" s="50"/>
    </row>
    <row r="4" spans="1:9" s="68" customFormat="1" ht="35.1" customHeight="1" x14ac:dyDescent="0.25">
      <c r="A4" s="292" t="s">
        <v>24</v>
      </c>
      <c r="B4" s="292"/>
      <c r="C4" s="292"/>
      <c r="D4" s="292"/>
      <c r="E4" s="15"/>
      <c r="F4" s="15"/>
      <c r="G4" s="15"/>
      <c r="H4" s="15"/>
      <c r="I4" s="15"/>
    </row>
    <row r="5" spans="1:9" s="1" customFormat="1" ht="15" customHeight="1" x14ac:dyDescent="0.2">
      <c r="A5" s="50"/>
      <c r="B5" s="50"/>
      <c r="C5" s="50"/>
      <c r="D5" s="50"/>
    </row>
    <row r="6" spans="1:9" s="1" customFormat="1" ht="15" customHeight="1" x14ac:dyDescent="0.2">
      <c r="A6" s="286" t="s">
        <v>1</v>
      </c>
      <c r="B6" s="286"/>
      <c r="C6" s="289" t="str">
        <f>IF('Príloha č. 1'!$C$6="","",'Príloha č. 1'!$C$6)</f>
        <v/>
      </c>
      <c r="D6" s="289"/>
    </row>
    <row r="7" spans="1:9" s="1" customFormat="1" ht="15" customHeight="1" x14ac:dyDescent="0.2">
      <c r="A7" s="286" t="s">
        <v>2</v>
      </c>
      <c r="B7" s="286"/>
      <c r="C7" s="290" t="str">
        <f>IF('Príloha č. 1'!$C$7="","",'Príloha č. 1'!$C$7)</f>
        <v/>
      </c>
      <c r="D7" s="290"/>
    </row>
    <row r="8" spans="1:9" s="1" customFormat="1" ht="15" customHeight="1" x14ac:dyDescent="0.2">
      <c r="A8" s="286" t="s">
        <v>3</v>
      </c>
      <c r="B8" s="286"/>
      <c r="C8" s="290" t="str">
        <f>IF('Príloha č. 1'!C8:D8="","",'Príloha č. 1'!C8:D8)</f>
        <v/>
      </c>
      <c r="D8" s="290"/>
    </row>
    <row r="9" spans="1:9" s="1" customFormat="1" ht="15" customHeight="1" x14ac:dyDescent="0.2">
      <c r="A9" s="286" t="s">
        <v>4</v>
      </c>
      <c r="B9" s="286"/>
      <c r="C9" s="290" t="str">
        <f>IF('Príloha č. 1'!C9:D9="","",'Príloha č. 1'!C9:D9)</f>
        <v/>
      </c>
      <c r="D9" s="290"/>
    </row>
    <row r="10" spans="1:9" s="1" customFormat="1" ht="15" customHeight="1" x14ac:dyDescent="0.2">
      <c r="A10" s="50"/>
      <c r="B10" s="50"/>
      <c r="C10" s="62"/>
      <c r="D10" s="50"/>
    </row>
    <row r="11" spans="1:9" s="6" customFormat="1" ht="36.75" customHeight="1" x14ac:dyDescent="0.25">
      <c r="A11" s="271" t="s">
        <v>74</v>
      </c>
      <c r="B11" s="271"/>
      <c r="C11" s="271"/>
      <c r="D11" s="271"/>
    </row>
    <row r="12" spans="1:9" x14ac:dyDescent="0.2">
      <c r="A12" s="50"/>
      <c r="B12" s="50"/>
      <c r="C12" s="50"/>
      <c r="D12" s="50"/>
    </row>
    <row r="13" spans="1:9" s="69" customFormat="1" ht="15" customHeight="1" x14ac:dyDescent="0.2">
      <c r="A13" s="70"/>
      <c r="B13" s="70"/>
      <c r="C13" s="70"/>
      <c r="D13" s="70"/>
    </row>
    <row r="14" spans="1:9" s="69" customFormat="1" ht="15" customHeight="1" x14ac:dyDescent="0.2">
      <c r="A14" s="70"/>
      <c r="B14" s="70"/>
      <c r="C14" s="70"/>
      <c r="D14" s="70"/>
    </row>
    <row r="15" spans="1:9" s="1" customFormat="1" ht="15" customHeight="1" x14ac:dyDescent="0.2">
      <c r="A15" s="50" t="s">
        <v>8</v>
      </c>
      <c r="B15" s="71" t="str">
        <f>IF('Príloha č. 1'!B23:B23="","",'Príloha č. 1'!B23:B23)</f>
        <v/>
      </c>
      <c r="C15" s="61"/>
      <c r="D15" s="50"/>
    </row>
    <row r="16" spans="1:9" s="33" customFormat="1" ht="15" customHeight="1" x14ac:dyDescent="0.25">
      <c r="A16" s="58" t="s">
        <v>9</v>
      </c>
      <c r="B16" s="72" t="str">
        <f>IF('Príloha č. 1'!B24:B24="","",'Príloha č. 1'!B24:B24)</f>
        <v/>
      </c>
      <c r="C16" s="73"/>
      <c r="D16" s="58"/>
    </row>
    <row r="17" spans="1:4" s="1" customFormat="1" ht="15" customHeight="1" x14ac:dyDescent="0.2">
      <c r="A17" s="50"/>
      <c r="B17" s="50"/>
      <c r="C17" s="50"/>
      <c r="D17" s="50"/>
    </row>
    <row r="18" spans="1:4" ht="15.75" customHeight="1" x14ac:dyDescent="0.2">
      <c r="A18" s="50"/>
      <c r="B18" s="50"/>
      <c r="C18" s="43" t="s">
        <v>73</v>
      </c>
      <c r="D18" s="44" t="str">
        <f>IF('Príloha č. 1'!D27="","",'Príloha č. 1'!D27)</f>
        <v/>
      </c>
    </row>
    <row r="19" spans="1:4" ht="45" customHeight="1" x14ac:dyDescent="0.2">
      <c r="D19" s="131" t="s">
        <v>86</v>
      </c>
    </row>
    <row r="22" spans="1:4" s="8" customFormat="1" ht="11.25" x14ac:dyDescent="0.2">
      <c r="A22" s="281" t="s">
        <v>10</v>
      </c>
      <c r="B22" s="281"/>
    </row>
    <row r="23" spans="1:4" s="12" customFormat="1" ht="12" customHeight="1" x14ac:dyDescent="0.2">
      <c r="A23" s="55"/>
      <c r="B23" s="293" t="s">
        <v>11</v>
      </c>
      <c r="C23" s="293"/>
      <c r="D23" s="10"/>
    </row>
  </sheetData>
  <mergeCells count="15">
    <mergeCell ref="A22:B22"/>
    <mergeCell ref="B23:C23"/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9 B15:B16 D18 A23">
    <cfRule type="containsBlanks" dxfId="16" priority="7">
      <formula>LEN(TRIM(A6))=0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5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74" bestFit="1" customWidth="1"/>
    <col min="2" max="2" width="19.7109375" style="74" customWidth="1"/>
    <col min="3" max="3" width="28.7109375" style="74" customWidth="1"/>
    <col min="4" max="4" width="33.42578125" style="74" customWidth="1"/>
    <col min="5" max="5" width="10.42578125" style="74" bestFit="1" customWidth="1"/>
    <col min="6" max="256" width="9.140625" style="74"/>
    <col min="257" max="257" width="4.7109375" style="74" bestFit="1" customWidth="1"/>
    <col min="258" max="258" width="19.7109375" style="74" customWidth="1"/>
    <col min="259" max="259" width="28.7109375" style="74" customWidth="1"/>
    <col min="260" max="260" width="33.42578125" style="74" customWidth="1"/>
    <col min="261" max="261" width="10.42578125" style="74" bestFit="1" customWidth="1"/>
    <col min="262" max="512" width="9.140625" style="74"/>
    <col min="513" max="513" width="4.7109375" style="74" bestFit="1" customWidth="1"/>
    <col min="514" max="514" width="19.7109375" style="74" customWidth="1"/>
    <col min="515" max="515" width="28.7109375" style="74" customWidth="1"/>
    <col min="516" max="516" width="33.42578125" style="74" customWidth="1"/>
    <col min="517" max="517" width="10.42578125" style="74" bestFit="1" customWidth="1"/>
    <col min="518" max="768" width="9.140625" style="74"/>
    <col min="769" max="769" width="4.7109375" style="74" bestFit="1" customWidth="1"/>
    <col min="770" max="770" width="19.7109375" style="74" customWidth="1"/>
    <col min="771" max="771" width="28.7109375" style="74" customWidth="1"/>
    <col min="772" max="772" width="33.42578125" style="74" customWidth="1"/>
    <col min="773" max="773" width="10.42578125" style="74" bestFit="1" customWidth="1"/>
    <col min="774" max="1024" width="9.140625" style="74"/>
    <col min="1025" max="1025" width="4.7109375" style="74" bestFit="1" customWidth="1"/>
    <col min="1026" max="1026" width="19.7109375" style="74" customWidth="1"/>
    <col min="1027" max="1027" width="28.7109375" style="74" customWidth="1"/>
    <col min="1028" max="1028" width="33.42578125" style="74" customWidth="1"/>
    <col min="1029" max="1029" width="10.42578125" style="74" bestFit="1" customWidth="1"/>
    <col min="1030" max="1280" width="9.140625" style="74"/>
    <col min="1281" max="1281" width="4.7109375" style="74" bestFit="1" customWidth="1"/>
    <col min="1282" max="1282" width="19.7109375" style="74" customWidth="1"/>
    <col min="1283" max="1283" width="28.7109375" style="74" customWidth="1"/>
    <col min="1284" max="1284" width="33.42578125" style="74" customWidth="1"/>
    <col min="1285" max="1285" width="10.42578125" style="74" bestFit="1" customWidth="1"/>
    <col min="1286" max="1536" width="9.140625" style="74"/>
    <col min="1537" max="1537" width="4.7109375" style="74" bestFit="1" customWidth="1"/>
    <col min="1538" max="1538" width="19.7109375" style="74" customWidth="1"/>
    <col min="1539" max="1539" width="28.7109375" style="74" customWidth="1"/>
    <col min="1540" max="1540" width="33.42578125" style="74" customWidth="1"/>
    <col min="1541" max="1541" width="10.42578125" style="74" bestFit="1" customWidth="1"/>
    <col min="1542" max="1792" width="9.140625" style="74"/>
    <col min="1793" max="1793" width="4.7109375" style="74" bestFit="1" customWidth="1"/>
    <col min="1794" max="1794" width="19.7109375" style="74" customWidth="1"/>
    <col min="1795" max="1795" width="28.7109375" style="74" customWidth="1"/>
    <col min="1796" max="1796" width="33.42578125" style="74" customWidth="1"/>
    <col min="1797" max="1797" width="10.42578125" style="74" bestFit="1" customWidth="1"/>
    <col min="1798" max="2048" width="9.140625" style="74"/>
    <col min="2049" max="2049" width="4.7109375" style="74" bestFit="1" customWidth="1"/>
    <col min="2050" max="2050" width="19.7109375" style="74" customWidth="1"/>
    <col min="2051" max="2051" width="28.7109375" style="74" customWidth="1"/>
    <col min="2052" max="2052" width="33.42578125" style="74" customWidth="1"/>
    <col min="2053" max="2053" width="10.42578125" style="74" bestFit="1" customWidth="1"/>
    <col min="2054" max="2304" width="9.140625" style="74"/>
    <col min="2305" max="2305" width="4.7109375" style="74" bestFit="1" customWidth="1"/>
    <col min="2306" max="2306" width="19.7109375" style="74" customWidth="1"/>
    <col min="2307" max="2307" width="28.7109375" style="74" customWidth="1"/>
    <col min="2308" max="2308" width="33.42578125" style="74" customWidth="1"/>
    <col min="2309" max="2309" width="10.42578125" style="74" bestFit="1" customWidth="1"/>
    <col min="2310" max="2560" width="9.140625" style="74"/>
    <col min="2561" max="2561" width="4.7109375" style="74" bestFit="1" customWidth="1"/>
    <col min="2562" max="2562" width="19.7109375" style="74" customWidth="1"/>
    <col min="2563" max="2563" width="28.7109375" style="74" customWidth="1"/>
    <col min="2564" max="2564" width="33.42578125" style="74" customWidth="1"/>
    <col min="2565" max="2565" width="10.42578125" style="74" bestFit="1" customWidth="1"/>
    <col min="2566" max="2816" width="9.140625" style="74"/>
    <col min="2817" max="2817" width="4.7109375" style="74" bestFit="1" customWidth="1"/>
    <col min="2818" max="2818" width="19.7109375" style="74" customWidth="1"/>
    <col min="2819" max="2819" width="28.7109375" style="74" customWidth="1"/>
    <col min="2820" max="2820" width="33.42578125" style="74" customWidth="1"/>
    <col min="2821" max="2821" width="10.42578125" style="74" bestFit="1" customWidth="1"/>
    <col min="2822" max="3072" width="9.140625" style="74"/>
    <col min="3073" max="3073" width="4.7109375" style="74" bestFit="1" customWidth="1"/>
    <col min="3074" max="3074" width="19.7109375" style="74" customWidth="1"/>
    <col min="3075" max="3075" width="28.7109375" style="74" customWidth="1"/>
    <col min="3076" max="3076" width="33.42578125" style="74" customWidth="1"/>
    <col min="3077" max="3077" width="10.42578125" style="74" bestFit="1" customWidth="1"/>
    <col min="3078" max="3328" width="9.140625" style="74"/>
    <col min="3329" max="3329" width="4.7109375" style="74" bestFit="1" customWidth="1"/>
    <col min="3330" max="3330" width="19.7109375" style="74" customWidth="1"/>
    <col min="3331" max="3331" width="28.7109375" style="74" customWidth="1"/>
    <col min="3332" max="3332" width="33.42578125" style="74" customWidth="1"/>
    <col min="3333" max="3333" width="10.42578125" style="74" bestFit="1" customWidth="1"/>
    <col min="3334" max="3584" width="9.140625" style="74"/>
    <col min="3585" max="3585" width="4.7109375" style="74" bestFit="1" customWidth="1"/>
    <col min="3586" max="3586" width="19.7109375" style="74" customWidth="1"/>
    <col min="3587" max="3587" width="28.7109375" style="74" customWidth="1"/>
    <col min="3588" max="3588" width="33.42578125" style="74" customWidth="1"/>
    <col min="3589" max="3589" width="10.42578125" style="74" bestFit="1" customWidth="1"/>
    <col min="3590" max="3840" width="9.140625" style="74"/>
    <col min="3841" max="3841" width="4.7109375" style="74" bestFit="1" customWidth="1"/>
    <col min="3842" max="3842" width="19.7109375" style="74" customWidth="1"/>
    <col min="3843" max="3843" width="28.7109375" style="74" customWidth="1"/>
    <col min="3844" max="3844" width="33.42578125" style="74" customWidth="1"/>
    <col min="3845" max="3845" width="10.42578125" style="74" bestFit="1" customWidth="1"/>
    <col min="3846" max="4096" width="9.140625" style="74"/>
    <col min="4097" max="4097" width="4.7109375" style="74" bestFit="1" customWidth="1"/>
    <col min="4098" max="4098" width="19.7109375" style="74" customWidth="1"/>
    <col min="4099" max="4099" width="28.7109375" style="74" customWidth="1"/>
    <col min="4100" max="4100" width="33.42578125" style="74" customWidth="1"/>
    <col min="4101" max="4101" width="10.42578125" style="74" bestFit="1" customWidth="1"/>
    <col min="4102" max="4352" width="9.140625" style="74"/>
    <col min="4353" max="4353" width="4.7109375" style="74" bestFit="1" customWidth="1"/>
    <col min="4354" max="4354" width="19.7109375" style="74" customWidth="1"/>
    <col min="4355" max="4355" width="28.7109375" style="74" customWidth="1"/>
    <col min="4356" max="4356" width="33.42578125" style="74" customWidth="1"/>
    <col min="4357" max="4357" width="10.42578125" style="74" bestFit="1" customWidth="1"/>
    <col min="4358" max="4608" width="9.140625" style="74"/>
    <col min="4609" max="4609" width="4.7109375" style="74" bestFit="1" customWidth="1"/>
    <col min="4610" max="4610" width="19.7109375" style="74" customWidth="1"/>
    <col min="4611" max="4611" width="28.7109375" style="74" customWidth="1"/>
    <col min="4612" max="4612" width="33.42578125" style="74" customWidth="1"/>
    <col min="4613" max="4613" width="10.42578125" style="74" bestFit="1" customWidth="1"/>
    <col min="4614" max="4864" width="9.140625" style="74"/>
    <col min="4865" max="4865" width="4.7109375" style="74" bestFit="1" customWidth="1"/>
    <col min="4866" max="4866" width="19.7109375" style="74" customWidth="1"/>
    <col min="4867" max="4867" width="28.7109375" style="74" customWidth="1"/>
    <col min="4868" max="4868" width="33.42578125" style="74" customWidth="1"/>
    <col min="4869" max="4869" width="10.42578125" style="74" bestFit="1" customWidth="1"/>
    <col min="4870" max="5120" width="9.140625" style="74"/>
    <col min="5121" max="5121" width="4.7109375" style="74" bestFit="1" customWidth="1"/>
    <col min="5122" max="5122" width="19.7109375" style="74" customWidth="1"/>
    <col min="5123" max="5123" width="28.7109375" style="74" customWidth="1"/>
    <col min="5124" max="5124" width="33.42578125" style="74" customWidth="1"/>
    <col min="5125" max="5125" width="10.42578125" style="74" bestFit="1" customWidth="1"/>
    <col min="5126" max="5376" width="9.140625" style="74"/>
    <col min="5377" max="5377" width="4.7109375" style="74" bestFit="1" customWidth="1"/>
    <col min="5378" max="5378" width="19.7109375" style="74" customWidth="1"/>
    <col min="5379" max="5379" width="28.7109375" style="74" customWidth="1"/>
    <col min="5380" max="5380" width="33.42578125" style="74" customWidth="1"/>
    <col min="5381" max="5381" width="10.42578125" style="74" bestFit="1" customWidth="1"/>
    <col min="5382" max="5632" width="9.140625" style="74"/>
    <col min="5633" max="5633" width="4.7109375" style="74" bestFit="1" customWidth="1"/>
    <col min="5634" max="5634" width="19.7109375" style="74" customWidth="1"/>
    <col min="5635" max="5635" width="28.7109375" style="74" customWidth="1"/>
    <col min="5636" max="5636" width="33.42578125" style="74" customWidth="1"/>
    <col min="5637" max="5637" width="10.42578125" style="74" bestFit="1" customWidth="1"/>
    <col min="5638" max="5888" width="9.140625" style="74"/>
    <col min="5889" max="5889" width="4.7109375" style="74" bestFit="1" customWidth="1"/>
    <col min="5890" max="5890" width="19.7109375" style="74" customWidth="1"/>
    <col min="5891" max="5891" width="28.7109375" style="74" customWidth="1"/>
    <col min="5892" max="5892" width="33.42578125" style="74" customWidth="1"/>
    <col min="5893" max="5893" width="10.42578125" style="74" bestFit="1" customWidth="1"/>
    <col min="5894" max="6144" width="9.140625" style="74"/>
    <col min="6145" max="6145" width="4.7109375" style="74" bestFit="1" customWidth="1"/>
    <col min="6146" max="6146" width="19.7109375" style="74" customWidth="1"/>
    <col min="6147" max="6147" width="28.7109375" style="74" customWidth="1"/>
    <col min="6148" max="6148" width="33.42578125" style="74" customWidth="1"/>
    <col min="6149" max="6149" width="10.42578125" style="74" bestFit="1" customWidth="1"/>
    <col min="6150" max="6400" width="9.140625" style="74"/>
    <col min="6401" max="6401" width="4.7109375" style="74" bestFit="1" customWidth="1"/>
    <col min="6402" max="6402" width="19.7109375" style="74" customWidth="1"/>
    <col min="6403" max="6403" width="28.7109375" style="74" customWidth="1"/>
    <col min="6404" max="6404" width="33.42578125" style="74" customWidth="1"/>
    <col min="6405" max="6405" width="10.42578125" style="74" bestFit="1" customWidth="1"/>
    <col min="6406" max="6656" width="9.140625" style="74"/>
    <col min="6657" max="6657" width="4.7109375" style="74" bestFit="1" customWidth="1"/>
    <col min="6658" max="6658" width="19.7109375" style="74" customWidth="1"/>
    <col min="6659" max="6659" width="28.7109375" style="74" customWidth="1"/>
    <col min="6660" max="6660" width="33.42578125" style="74" customWidth="1"/>
    <col min="6661" max="6661" width="10.42578125" style="74" bestFit="1" customWidth="1"/>
    <col min="6662" max="6912" width="9.140625" style="74"/>
    <col min="6913" max="6913" width="4.7109375" style="74" bestFit="1" customWidth="1"/>
    <col min="6914" max="6914" width="19.7109375" style="74" customWidth="1"/>
    <col min="6915" max="6915" width="28.7109375" style="74" customWidth="1"/>
    <col min="6916" max="6916" width="33.42578125" style="74" customWidth="1"/>
    <col min="6917" max="6917" width="10.42578125" style="74" bestFit="1" customWidth="1"/>
    <col min="6918" max="7168" width="9.140625" style="74"/>
    <col min="7169" max="7169" width="4.7109375" style="74" bestFit="1" customWidth="1"/>
    <col min="7170" max="7170" width="19.7109375" style="74" customWidth="1"/>
    <col min="7171" max="7171" width="28.7109375" style="74" customWidth="1"/>
    <col min="7172" max="7172" width="33.42578125" style="74" customWidth="1"/>
    <col min="7173" max="7173" width="10.42578125" style="74" bestFit="1" customWidth="1"/>
    <col min="7174" max="7424" width="9.140625" style="74"/>
    <col min="7425" max="7425" width="4.7109375" style="74" bestFit="1" customWidth="1"/>
    <col min="7426" max="7426" width="19.7109375" style="74" customWidth="1"/>
    <col min="7427" max="7427" width="28.7109375" style="74" customWidth="1"/>
    <col min="7428" max="7428" width="33.42578125" style="74" customWidth="1"/>
    <col min="7429" max="7429" width="10.42578125" style="74" bestFit="1" customWidth="1"/>
    <col min="7430" max="7680" width="9.140625" style="74"/>
    <col min="7681" max="7681" width="4.7109375" style="74" bestFit="1" customWidth="1"/>
    <col min="7682" max="7682" width="19.7109375" style="74" customWidth="1"/>
    <col min="7683" max="7683" width="28.7109375" style="74" customWidth="1"/>
    <col min="7684" max="7684" width="33.42578125" style="74" customWidth="1"/>
    <col min="7685" max="7685" width="10.42578125" style="74" bestFit="1" customWidth="1"/>
    <col min="7686" max="7936" width="9.140625" style="74"/>
    <col min="7937" max="7937" width="4.7109375" style="74" bestFit="1" customWidth="1"/>
    <col min="7938" max="7938" width="19.7109375" style="74" customWidth="1"/>
    <col min="7939" max="7939" width="28.7109375" style="74" customWidth="1"/>
    <col min="7940" max="7940" width="33.42578125" style="74" customWidth="1"/>
    <col min="7941" max="7941" width="10.42578125" style="74" bestFit="1" customWidth="1"/>
    <col min="7942" max="8192" width="9.140625" style="74"/>
    <col min="8193" max="8193" width="4.7109375" style="74" bestFit="1" customWidth="1"/>
    <col min="8194" max="8194" width="19.7109375" style="74" customWidth="1"/>
    <col min="8195" max="8195" width="28.7109375" style="74" customWidth="1"/>
    <col min="8196" max="8196" width="33.42578125" style="74" customWidth="1"/>
    <col min="8197" max="8197" width="10.42578125" style="74" bestFit="1" customWidth="1"/>
    <col min="8198" max="8448" width="9.140625" style="74"/>
    <col min="8449" max="8449" width="4.7109375" style="74" bestFit="1" customWidth="1"/>
    <col min="8450" max="8450" width="19.7109375" style="74" customWidth="1"/>
    <col min="8451" max="8451" width="28.7109375" style="74" customWidth="1"/>
    <col min="8452" max="8452" width="33.42578125" style="74" customWidth="1"/>
    <col min="8453" max="8453" width="10.42578125" style="74" bestFit="1" customWidth="1"/>
    <col min="8454" max="8704" width="9.140625" style="74"/>
    <col min="8705" max="8705" width="4.7109375" style="74" bestFit="1" customWidth="1"/>
    <col min="8706" max="8706" width="19.7109375" style="74" customWidth="1"/>
    <col min="8707" max="8707" width="28.7109375" style="74" customWidth="1"/>
    <col min="8708" max="8708" width="33.42578125" style="74" customWidth="1"/>
    <col min="8709" max="8709" width="10.42578125" style="74" bestFit="1" customWidth="1"/>
    <col min="8710" max="8960" width="9.140625" style="74"/>
    <col min="8961" max="8961" width="4.7109375" style="74" bestFit="1" customWidth="1"/>
    <col min="8962" max="8962" width="19.7109375" style="74" customWidth="1"/>
    <col min="8963" max="8963" width="28.7109375" style="74" customWidth="1"/>
    <col min="8964" max="8964" width="33.42578125" style="74" customWidth="1"/>
    <col min="8965" max="8965" width="10.42578125" style="74" bestFit="1" customWidth="1"/>
    <col min="8966" max="9216" width="9.140625" style="74"/>
    <col min="9217" max="9217" width="4.7109375" style="74" bestFit="1" customWidth="1"/>
    <col min="9218" max="9218" width="19.7109375" style="74" customWidth="1"/>
    <col min="9219" max="9219" width="28.7109375" style="74" customWidth="1"/>
    <col min="9220" max="9220" width="33.42578125" style="74" customWidth="1"/>
    <col min="9221" max="9221" width="10.42578125" style="74" bestFit="1" customWidth="1"/>
    <col min="9222" max="9472" width="9.140625" style="74"/>
    <col min="9473" max="9473" width="4.7109375" style="74" bestFit="1" customWidth="1"/>
    <col min="9474" max="9474" width="19.7109375" style="74" customWidth="1"/>
    <col min="9475" max="9475" width="28.7109375" style="74" customWidth="1"/>
    <col min="9476" max="9476" width="33.42578125" style="74" customWidth="1"/>
    <col min="9477" max="9477" width="10.42578125" style="74" bestFit="1" customWidth="1"/>
    <col min="9478" max="9728" width="9.140625" style="74"/>
    <col min="9729" max="9729" width="4.7109375" style="74" bestFit="1" customWidth="1"/>
    <col min="9730" max="9730" width="19.7109375" style="74" customWidth="1"/>
    <col min="9731" max="9731" width="28.7109375" style="74" customWidth="1"/>
    <col min="9732" max="9732" width="33.42578125" style="74" customWidth="1"/>
    <col min="9733" max="9733" width="10.42578125" style="74" bestFit="1" customWidth="1"/>
    <col min="9734" max="9984" width="9.140625" style="74"/>
    <col min="9985" max="9985" width="4.7109375" style="74" bestFit="1" customWidth="1"/>
    <col min="9986" max="9986" width="19.7109375" style="74" customWidth="1"/>
    <col min="9987" max="9987" width="28.7109375" style="74" customWidth="1"/>
    <col min="9988" max="9988" width="33.42578125" style="74" customWidth="1"/>
    <col min="9989" max="9989" width="10.42578125" style="74" bestFit="1" customWidth="1"/>
    <col min="9990" max="10240" width="9.140625" style="74"/>
    <col min="10241" max="10241" width="4.7109375" style="74" bestFit="1" customWidth="1"/>
    <col min="10242" max="10242" width="19.7109375" style="74" customWidth="1"/>
    <col min="10243" max="10243" width="28.7109375" style="74" customWidth="1"/>
    <col min="10244" max="10244" width="33.42578125" style="74" customWidth="1"/>
    <col min="10245" max="10245" width="10.42578125" style="74" bestFit="1" customWidth="1"/>
    <col min="10246" max="10496" width="9.140625" style="74"/>
    <col min="10497" max="10497" width="4.7109375" style="74" bestFit="1" customWidth="1"/>
    <col min="10498" max="10498" width="19.7109375" style="74" customWidth="1"/>
    <col min="10499" max="10499" width="28.7109375" style="74" customWidth="1"/>
    <col min="10500" max="10500" width="33.42578125" style="74" customWidth="1"/>
    <col min="10501" max="10501" width="10.42578125" style="74" bestFit="1" customWidth="1"/>
    <col min="10502" max="10752" width="9.140625" style="74"/>
    <col min="10753" max="10753" width="4.7109375" style="74" bestFit="1" customWidth="1"/>
    <col min="10754" max="10754" width="19.7109375" style="74" customWidth="1"/>
    <col min="10755" max="10755" width="28.7109375" style="74" customWidth="1"/>
    <col min="10756" max="10756" width="33.42578125" style="74" customWidth="1"/>
    <col min="10757" max="10757" width="10.42578125" style="74" bestFit="1" customWidth="1"/>
    <col min="10758" max="11008" width="9.140625" style="74"/>
    <col min="11009" max="11009" width="4.7109375" style="74" bestFit="1" customWidth="1"/>
    <col min="11010" max="11010" width="19.7109375" style="74" customWidth="1"/>
    <col min="11011" max="11011" width="28.7109375" style="74" customWidth="1"/>
    <col min="11012" max="11012" width="33.42578125" style="74" customWidth="1"/>
    <col min="11013" max="11013" width="10.42578125" style="74" bestFit="1" customWidth="1"/>
    <col min="11014" max="11264" width="9.140625" style="74"/>
    <col min="11265" max="11265" width="4.7109375" style="74" bestFit="1" customWidth="1"/>
    <col min="11266" max="11266" width="19.7109375" style="74" customWidth="1"/>
    <col min="11267" max="11267" width="28.7109375" style="74" customWidth="1"/>
    <col min="11268" max="11268" width="33.42578125" style="74" customWidth="1"/>
    <col min="11269" max="11269" width="10.42578125" style="74" bestFit="1" customWidth="1"/>
    <col min="11270" max="11520" width="9.140625" style="74"/>
    <col min="11521" max="11521" width="4.7109375" style="74" bestFit="1" customWidth="1"/>
    <col min="11522" max="11522" width="19.7109375" style="74" customWidth="1"/>
    <col min="11523" max="11523" width="28.7109375" style="74" customWidth="1"/>
    <col min="11524" max="11524" width="33.42578125" style="74" customWidth="1"/>
    <col min="11525" max="11525" width="10.42578125" style="74" bestFit="1" customWidth="1"/>
    <col min="11526" max="11776" width="9.140625" style="74"/>
    <col min="11777" max="11777" width="4.7109375" style="74" bestFit="1" customWidth="1"/>
    <col min="11778" max="11778" width="19.7109375" style="74" customWidth="1"/>
    <col min="11779" max="11779" width="28.7109375" style="74" customWidth="1"/>
    <col min="11780" max="11780" width="33.42578125" style="74" customWidth="1"/>
    <col min="11781" max="11781" width="10.42578125" style="74" bestFit="1" customWidth="1"/>
    <col min="11782" max="12032" width="9.140625" style="74"/>
    <col min="12033" max="12033" width="4.7109375" style="74" bestFit="1" customWidth="1"/>
    <col min="12034" max="12034" width="19.7109375" style="74" customWidth="1"/>
    <col min="12035" max="12035" width="28.7109375" style="74" customWidth="1"/>
    <col min="12036" max="12036" width="33.42578125" style="74" customWidth="1"/>
    <col min="12037" max="12037" width="10.42578125" style="74" bestFit="1" customWidth="1"/>
    <col min="12038" max="12288" width="9.140625" style="74"/>
    <col min="12289" max="12289" width="4.7109375" style="74" bestFit="1" customWidth="1"/>
    <col min="12290" max="12290" width="19.7109375" style="74" customWidth="1"/>
    <col min="12291" max="12291" width="28.7109375" style="74" customWidth="1"/>
    <col min="12292" max="12292" width="33.42578125" style="74" customWidth="1"/>
    <col min="12293" max="12293" width="10.42578125" style="74" bestFit="1" customWidth="1"/>
    <col min="12294" max="12544" width="9.140625" style="74"/>
    <col min="12545" max="12545" width="4.7109375" style="74" bestFit="1" customWidth="1"/>
    <col min="12546" max="12546" width="19.7109375" style="74" customWidth="1"/>
    <col min="12547" max="12547" width="28.7109375" style="74" customWidth="1"/>
    <col min="12548" max="12548" width="33.42578125" style="74" customWidth="1"/>
    <col min="12549" max="12549" width="10.42578125" style="74" bestFit="1" customWidth="1"/>
    <col min="12550" max="12800" width="9.140625" style="74"/>
    <col min="12801" max="12801" width="4.7109375" style="74" bestFit="1" customWidth="1"/>
    <col min="12802" max="12802" width="19.7109375" style="74" customWidth="1"/>
    <col min="12803" max="12803" width="28.7109375" style="74" customWidth="1"/>
    <col min="12804" max="12804" width="33.42578125" style="74" customWidth="1"/>
    <col min="12805" max="12805" width="10.42578125" style="74" bestFit="1" customWidth="1"/>
    <col min="12806" max="13056" width="9.140625" style="74"/>
    <col min="13057" max="13057" width="4.7109375" style="74" bestFit="1" customWidth="1"/>
    <col min="13058" max="13058" width="19.7109375" style="74" customWidth="1"/>
    <col min="13059" max="13059" width="28.7109375" style="74" customWidth="1"/>
    <col min="13060" max="13060" width="33.42578125" style="74" customWidth="1"/>
    <col min="13061" max="13061" width="10.42578125" style="74" bestFit="1" customWidth="1"/>
    <col min="13062" max="13312" width="9.140625" style="74"/>
    <col min="13313" max="13313" width="4.7109375" style="74" bestFit="1" customWidth="1"/>
    <col min="13314" max="13314" width="19.7109375" style="74" customWidth="1"/>
    <col min="13315" max="13315" width="28.7109375" style="74" customWidth="1"/>
    <col min="13316" max="13316" width="33.42578125" style="74" customWidth="1"/>
    <col min="13317" max="13317" width="10.42578125" style="74" bestFit="1" customWidth="1"/>
    <col min="13318" max="13568" width="9.140625" style="74"/>
    <col min="13569" max="13569" width="4.7109375" style="74" bestFit="1" customWidth="1"/>
    <col min="13570" max="13570" width="19.7109375" style="74" customWidth="1"/>
    <col min="13571" max="13571" width="28.7109375" style="74" customWidth="1"/>
    <col min="13572" max="13572" width="33.42578125" style="74" customWidth="1"/>
    <col min="13573" max="13573" width="10.42578125" style="74" bestFit="1" customWidth="1"/>
    <col min="13574" max="13824" width="9.140625" style="74"/>
    <col min="13825" max="13825" width="4.7109375" style="74" bestFit="1" customWidth="1"/>
    <col min="13826" max="13826" width="19.7109375" style="74" customWidth="1"/>
    <col min="13827" max="13827" width="28.7109375" style="74" customWidth="1"/>
    <col min="13828" max="13828" width="33.42578125" style="74" customWidth="1"/>
    <col min="13829" max="13829" width="10.42578125" style="74" bestFit="1" customWidth="1"/>
    <col min="13830" max="14080" width="9.140625" style="74"/>
    <col min="14081" max="14081" width="4.7109375" style="74" bestFit="1" customWidth="1"/>
    <col min="14082" max="14082" width="19.7109375" style="74" customWidth="1"/>
    <col min="14083" max="14083" width="28.7109375" style="74" customWidth="1"/>
    <col min="14084" max="14084" width="33.42578125" style="74" customWidth="1"/>
    <col min="14085" max="14085" width="10.42578125" style="74" bestFit="1" customWidth="1"/>
    <col min="14086" max="14336" width="9.140625" style="74"/>
    <col min="14337" max="14337" width="4.7109375" style="74" bestFit="1" customWidth="1"/>
    <col min="14338" max="14338" width="19.7109375" style="74" customWidth="1"/>
    <col min="14339" max="14339" width="28.7109375" style="74" customWidth="1"/>
    <col min="14340" max="14340" width="33.42578125" style="74" customWidth="1"/>
    <col min="14341" max="14341" width="10.42578125" style="74" bestFit="1" customWidth="1"/>
    <col min="14342" max="14592" width="9.140625" style="74"/>
    <col min="14593" max="14593" width="4.7109375" style="74" bestFit="1" customWidth="1"/>
    <col min="14594" max="14594" width="19.7109375" style="74" customWidth="1"/>
    <col min="14595" max="14595" width="28.7109375" style="74" customWidth="1"/>
    <col min="14596" max="14596" width="33.42578125" style="74" customWidth="1"/>
    <col min="14597" max="14597" width="10.42578125" style="74" bestFit="1" customWidth="1"/>
    <col min="14598" max="14848" width="9.140625" style="74"/>
    <col min="14849" max="14849" width="4.7109375" style="74" bestFit="1" customWidth="1"/>
    <col min="14850" max="14850" width="19.7109375" style="74" customWidth="1"/>
    <col min="14851" max="14851" width="28.7109375" style="74" customWidth="1"/>
    <col min="14852" max="14852" width="33.42578125" style="74" customWidth="1"/>
    <col min="14853" max="14853" width="10.42578125" style="74" bestFit="1" customWidth="1"/>
    <col min="14854" max="15104" width="9.140625" style="74"/>
    <col min="15105" max="15105" width="4.7109375" style="74" bestFit="1" customWidth="1"/>
    <col min="15106" max="15106" width="19.7109375" style="74" customWidth="1"/>
    <col min="15107" max="15107" width="28.7109375" style="74" customWidth="1"/>
    <col min="15108" max="15108" width="33.42578125" style="74" customWidth="1"/>
    <col min="15109" max="15109" width="10.42578125" style="74" bestFit="1" customWidth="1"/>
    <col min="15110" max="15360" width="9.140625" style="74"/>
    <col min="15361" max="15361" width="4.7109375" style="74" bestFit="1" customWidth="1"/>
    <col min="15362" max="15362" width="19.7109375" style="74" customWidth="1"/>
    <col min="15363" max="15363" width="28.7109375" style="74" customWidth="1"/>
    <col min="15364" max="15364" width="33.42578125" style="74" customWidth="1"/>
    <col min="15365" max="15365" width="10.42578125" style="74" bestFit="1" customWidth="1"/>
    <col min="15366" max="15616" width="9.140625" style="74"/>
    <col min="15617" max="15617" width="4.7109375" style="74" bestFit="1" customWidth="1"/>
    <col min="15618" max="15618" width="19.7109375" style="74" customWidth="1"/>
    <col min="15619" max="15619" width="28.7109375" style="74" customWidth="1"/>
    <col min="15620" max="15620" width="33.42578125" style="74" customWidth="1"/>
    <col min="15621" max="15621" width="10.42578125" style="74" bestFit="1" customWidth="1"/>
    <col min="15622" max="15872" width="9.140625" style="74"/>
    <col min="15873" max="15873" width="4.7109375" style="74" bestFit="1" customWidth="1"/>
    <col min="15874" max="15874" width="19.7109375" style="74" customWidth="1"/>
    <col min="15875" max="15875" width="28.7109375" style="74" customWidth="1"/>
    <col min="15876" max="15876" width="33.42578125" style="74" customWidth="1"/>
    <col min="15877" max="15877" width="10.42578125" style="74" bestFit="1" customWidth="1"/>
    <col min="15878" max="16128" width="9.140625" style="74"/>
    <col min="16129" max="16129" width="4.7109375" style="74" bestFit="1" customWidth="1"/>
    <col min="16130" max="16130" width="19.7109375" style="74" customWidth="1"/>
    <col min="16131" max="16131" width="28.7109375" style="74" customWidth="1"/>
    <col min="16132" max="16132" width="33.42578125" style="74" customWidth="1"/>
    <col min="16133" max="16133" width="10.42578125" style="74" bestFit="1" customWidth="1"/>
    <col min="16134" max="16384" width="9.140625" style="74"/>
  </cols>
  <sheetData>
    <row r="1" spans="1:10" x14ac:dyDescent="0.2">
      <c r="A1" s="296" t="s">
        <v>12</v>
      </c>
      <c r="B1" s="296"/>
    </row>
    <row r="2" spans="1:10" s="75" customFormat="1" x14ac:dyDescent="0.25">
      <c r="A2" s="297" t="str">
        <f>'Príloha č. 1'!A2:D2</f>
        <v>Prenájom analyzátorov a dodávka diagnostík</v>
      </c>
      <c r="B2" s="297"/>
      <c r="C2" s="297"/>
      <c r="D2" s="297"/>
    </row>
    <row r="3" spans="1:10" x14ac:dyDescent="0.2">
      <c r="A3" s="298"/>
      <c r="B3" s="298"/>
      <c r="C3" s="298"/>
    </row>
    <row r="4" spans="1:10" ht="32.25" customHeight="1" x14ac:dyDescent="0.25">
      <c r="A4" s="299" t="s">
        <v>72</v>
      </c>
      <c r="B4" s="299"/>
      <c r="C4" s="299"/>
      <c r="D4" s="299"/>
      <c r="E4" s="76"/>
      <c r="F4" s="76"/>
      <c r="G4" s="76"/>
      <c r="H4" s="76"/>
      <c r="I4" s="76"/>
      <c r="J4" s="76"/>
    </row>
    <row r="6" spans="1:10" s="75" customFormat="1" ht="15" customHeight="1" x14ac:dyDescent="0.25">
      <c r="A6" s="294" t="s">
        <v>1</v>
      </c>
      <c r="B6" s="294"/>
      <c r="C6" s="300" t="str">
        <f>IF('Príloha č. 1'!$C$6="","",'Príloha č. 1'!$C$6)</f>
        <v/>
      </c>
      <c r="D6" s="301"/>
      <c r="E6" s="77"/>
    </row>
    <row r="7" spans="1:10" s="75" customFormat="1" ht="15" customHeight="1" x14ac:dyDescent="0.25">
      <c r="A7" s="294" t="s">
        <v>2</v>
      </c>
      <c r="B7" s="294"/>
      <c r="C7" s="303" t="str">
        <f>IF('Príloha č. 1'!$C$7="","",'Príloha č. 1'!$C$7)</f>
        <v/>
      </c>
      <c r="D7" s="304"/>
    </row>
    <row r="8" spans="1:10" ht="15" customHeight="1" x14ac:dyDescent="0.2">
      <c r="A8" s="296" t="s">
        <v>3</v>
      </c>
      <c r="B8" s="296"/>
      <c r="C8" s="303" t="str">
        <f>IF('Príloha č. 1'!C8:D8="","",'Príloha č. 1'!C8:D8)</f>
        <v/>
      </c>
      <c r="D8" s="304"/>
    </row>
    <row r="9" spans="1:10" ht="15" customHeight="1" x14ac:dyDescent="0.2">
      <c r="A9" s="296" t="s">
        <v>4</v>
      </c>
      <c r="B9" s="296"/>
      <c r="C9" s="303" t="str">
        <f>IF('Príloha č. 1'!C9:D9="","",'Príloha č. 1'!C9:D9)</f>
        <v/>
      </c>
      <c r="D9" s="304"/>
    </row>
    <row r="10" spans="1:10" x14ac:dyDescent="0.2">
      <c r="C10" s="78"/>
    </row>
    <row r="11" spans="1:10" s="79" customFormat="1" x14ac:dyDescent="0.25">
      <c r="A11" s="302" t="s">
        <v>19</v>
      </c>
      <c r="B11" s="302"/>
      <c r="C11" s="302"/>
      <c r="D11" s="302"/>
    </row>
    <row r="12" spans="1:10" ht="52.5" customHeight="1" x14ac:dyDescent="0.2">
      <c r="A12" s="75" t="s">
        <v>0</v>
      </c>
      <c r="B12" s="294" t="s">
        <v>57</v>
      </c>
      <c r="C12" s="294"/>
      <c r="D12" s="294"/>
    </row>
    <row r="13" spans="1:10" ht="39" customHeight="1" x14ac:dyDescent="0.2">
      <c r="A13" s="75" t="s">
        <v>0</v>
      </c>
      <c r="B13" s="294" t="s">
        <v>58</v>
      </c>
      <c r="C13" s="294"/>
      <c r="D13" s="294"/>
    </row>
    <row r="14" spans="1:10" ht="39.75" customHeight="1" x14ac:dyDescent="0.2">
      <c r="A14" s="75" t="s">
        <v>0</v>
      </c>
      <c r="B14" s="294" t="s">
        <v>59</v>
      </c>
      <c r="C14" s="294"/>
      <c r="D14" s="294"/>
    </row>
    <row r="16" spans="1:10" s="79" customFormat="1" x14ac:dyDescent="0.25">
      <c r="A16" s="79" t="s">
        <v>8</v>
      </c>
      <c r="B16" s="80" t="str">
        <f>IF('Príloha č. 1'!B23:B23="","",'Príloha č. 1'!B23:B23)</f>
        <v/>
      </c>
    </row>
    <row r="17" spans="1:5" s="79" customFormat="1" x14ac:dyDescent="0.25">
      <c r="A17" s="79" t="s">
        <v>9</v>
      </c>
      <c r="B17" s="81" t="str">
        <f>IF('Príloha č. 1'!B24:B24="","",'Príloha č. 1'!B24:B24)</f>
        <v/>
      </c>
    </row>
    <row r="20" spans="1:5" s="67" customFormat="1" ht="16.5" customHeight="1" x14ac:dyDescent="0.2">
      <c r="A20" s="50"/>
      <c r="B20" s="50"/>
      <c r="C20" s="43" t="s">
        <v>73</v>
      </c>
      <c r="D20" s="44" t="str">
        <f>IF('Príloha č. 1'!D27="","",'Príloha č. 1'!D27)</f>
        <v/>
      </c>
    </row>
    <row r="21" spans="1:5" s="67" customFormat="1" ht="45" customHeight="1" x14ac:dyDescent="0.2">
      <c r="D21" s="131" t="s">
        <v>86</v>
      </c>
    </row>
    <row r="24" spans="1:5" s="82" customFormat="1" x14ac:dyDescent="0.2">
      <c r="A24" s="295" t="s">
        <v>10</v>
      </c>
      <c r="B24" s="295"/>
    </row>
    <row r="25" spans="1:5" s="86" customFormat="1" ht="12" customHeight="1" x14ac:dyDescent="0.2">
      <c r="A25" s="83"/>
      <c r="B25" s="296" t="s">
        <v>11</v>
      </c>
      <c r="C25" s="296"/>
      <c r="D25" s="84"/>
      <c r="E25" s="85"/>
    </row>
  </sheetData>
  <mergeCells count="18"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  <mergeCell ref="B12:D12"/>
    <mergeCell ref="B13:D13"/>
    <mergeCell ref="B14:D14"/>
    <mergeCell ref="A24:B24"/>
    <mergeCell ref="B25:C25"/>
  </mergeCells>
  <conditionalFormatting sqref="C6:D9 B16:B17 A25 D20">
    <cfRule type="containsBlanks" dxfId="15" priority="7">
      <formula>LEN(TRIM(A6))=0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2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269" customWidth="1"/>
    <col min="5" max="6" width="12.7109375" style="269" customWidth="1"/>
    <col min="7" max="7" width="15.7109375" style="269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05" t="s">
        <v>12</v>
      </c>
      <c r="B1" s="305"/>
      <c r="C1" s="305"/>
      <c r="D1" s="305"/>
    </row>
    <row r="2" spans="1:11" ht="30" customHeight="1" x14ac:dyDescent="0.2">
      <c r="A2" s="306" t="str">
        <f>'Príloha č. 1'!A2:B2</f>
        <v>Prenájom analyzátorov a dodávka diagnostík</v>
      </c>
      <c r="B2" s="306"/>
      <c r="C2" s="306"/>
      <c r="D2" s="306"/>
      <c r="E2" s="16"/>
      <c r="F2" s="16"/>
      <c r="G2" s="16"/>
      <c r="H2" s="16"/>
      <c r="I2" s="16"/>
      <c r="J2" s="16"/>
      <c r="K2" s="16"/>
    </row>
    <row r="3" spans="1:11" s="2" customFormat="1" ht="30" customHeight="1" x14ac:dyDescent="0.25">
      <c r="A3" s="307" t="s">
        <v>75</v>
      </c>
      <c r="B3" s="307"/>
      <c r="C3" s="307"/>
      <c r="D3" s="307"/>
      <c r="E3" s="15"/>
      <c r="F3" s="15"/>
      <c r="G3" s="15"/>
      <c r="H3" s="15"/>
      <c r="I3" s="15"/>
      <c r="J3" s="15"/>
      <c r="K3" s="15"/>
    </row>
    <row r="4" spans="1:11" s="2" customFormat="1" ht="11.25" customHeight="1" thickBot="1" x14ac:dyDescent="0.3">
      <c r="A4" s="267"/>
      <c r="B4" s="267"/>
      <c r="C4" s="267"/>
      <c r="D4" s="267"/>
      <c r="E4" s="15"/>
      <c r="F4" s="15"/>
      <c r="G4" s="15"/>
      <c r="H4" s="15"/>
      <c r="I4" s="15"/>
      <c r="J4" s="15"/>
      <c r="K4" s="15"/>
    </row>
    <row r="5" spans="1:11" s="265" customFormat="1" ht="90" customHeight="1" x14ac:dyDescent="0.25">
      <c r="A5" s="308" t="s">
        <v>51</v>
      </c>
      <c r="B5" s="309"/>
      <c r="C5" s="312" t="s">
        <v>52</v>
      </c>
      <c r="D5" s="313"/>
    </row>
    <row r="6" spans="1:11" s="265" customFormat="1" ht="25.5" customHeight="1" thickBot="1" x14ac:dyDescent="0.3">
      <c r="A6" s="310"/>
      <c r="B6" s="311"/>
      <c r="C6" s="135" t="s">
        <v>55</v>
      </c>
      <c r="D6" s="136" t="s">
        <v>53</v>
      </c>
    </row>
    <row r="7" spans="1:11" s="133" customFormat="1" ht="63.75" customHeight="1" x14ac:dyDescent="0.25">
      <c r="A7" s="399" t="s">
        <v>109</v>
      </c>
      <c r="B7" s="400"/>
      <c r="C7" s="400"/>
      <c r="D7" s="401"/>
      <c r="E7" s="132"/>
    </row>
    <row r="8" spans="1:11" s="405" customFormat="1" ht="32.25" customHeight="1" x14ac:dyDescent="0.25">
      <c r="A8" s="402" t="s">
        <v>110</v>
      </c>
      <c r="B8" s="403"/>
      <c r="C8" s="403"/>
      <c r="D8" s="404"/>
    </row>
    <row r="9" spans="1:11" s="405" customFormat="1" ht="33.75" customHeight="1" x14ac:dyDescent="0.25">
      <c r="A9" s="142">
        <v>1</v>
      </c>
      <c r="B9" s="134" t="s">
        <v>111</v>
      </c>
      <c r="C9" s="406"/>
      <c r="D9" s="144"/>
    </row>
    <row r="10" spans="1:11" s="405" customFormat="1" ht="29.25" customHeight="1" x14ac:dyDescent="0.25">
      <c r="A10" s="142" t="s">
        <v>112</v>
      </c>
      <c r="B10" s="134" t="s">
        <v>113</v>
      </c>
      <c r="C10" s="406"/>
      <c r="D10" s="144"/>
    </row>
    <row r="11" spans="1:11" s="405" customFormat="1" ht="36.75" customHeight="1" x14ac:dyDescent="0.25">
      <c r="A11" s="142" t="s">
        <v>114</v>
      </c>
      <c r="B11" s="143" t="s">
        <v>115</v>
      </c>
      <c r="C11" s="406"/>
      <c r="D11" s="144"/>
    </row>
    <row r="12" spans="1:11" s="405" customFormat="1" ht="44.25" customHeight="1" x14ac:dyDescent="0.25">
      <c r="A12" s="142" t="s">
        <v>116</v>
      </c>
      <c r="B12" s="143" t="s">
        <v>117</v>
      </c>
      <c r="C12" s="406"/>
      <c r="D12" s="144"/>
    </row>
    <row r="13" spans="1:11" s="405" customFormat="1" ht="29.25" customHeight="1" x14ac:dyDescent="0.25">
      <c r="A13" s="142" t="s">
        <v>118</v>
      </c>
      <c r="B13" s="143" t="s">
        <v>119</v>
      </c>
      <c r="C13" s="406"/>
      <c r="D13" s="144"/>
    </row>
    <row r="14" spans="1:11" s="405" customFormat="1" ht="37.5" customHeight="1" x14ac:dyDescent="0.25">
      <c r="A14" s="142" t="s">
        <v>120</v>
      </c>
      <c r="B14" s="143" t="s">
        <v>121</v>
      </c>
      <c r="C14" s="406"/>
      <c r="D14" s="144"/>
    </row>
    <row r="15" spans="1:11" s="405" customFormat="1" ht="35.25" customHeight="1" x14ac:dyDescent="0.25">
      <c r="A15" s="142" t="s">
        <v>122</v>
      </c>
      <c r="B15" s="143" t="s">
        <v>123</v>
      </c>
      <c r="C15" s="406"/>
      <c r="D15" s="144"/>
    </row>
    <row r="16" spans="1:11" s="405" customFormat="1" ht="28.5" customHeight="1" x14ac:dyDescent="0.25">
      <c r="A16" s="142" t="s">
        <v>124</v>
      </c>
      <c r="B16" s="143" t="s">
        <v>125</v>
      </c>
      <c r="C16" s="406"/>
      <c r="D16" s="144"/>
    </row>
    <row r="17" spans="1:10" s="405" customFormat="1" ht="29.25" customHeight="1" x14ac:dyDescent="0.25">
      <c r="A17" s="142" t="s">
        <v>126</v>
      </c>
      <c r="B17" s="143" t="s">
        <v>127</v>
      </c>
      <c r="C17" s="406"/>
      <c r="D17" s="144"/>
    </row>
    <row r="18" spans="1:10" s="405" customFormat="1" ht="32.25" customHeight="1" x14ac:dyDescent="0.25">
      <c r="A18" s="142" t="s">
        <v>107</v>
      </c>
      <c r="B18" s="143" t="s">
        <v>128</v>
      </c>
      <c r="C18" s="406"/>
      <c r="D18" s="144"/>
    </row>
    <row r="19" spans="1:10" s="405" customFormat="1" ht="30.75" customHeight="1" x14ac:dyDescent="0.25">
      <c r="A19" s="142" t="s">
        <v>129</v>
      </c>
      <c r="B19" s="143" t="s">
        <v>130</v>
      </c>
      <c r="C19" s="406"/>
      <c r="D19" s="144"/>
    </row>
    <row r="20" spans="1:10" s="405" customFormat="1" ht="30" customHeight="1" x14ac:dyDescent="0.25">
      <c r="A20" s="142" t="s">
        <v>131</v>
      </c>
      <c r="B20" s="143" t="s">
        <v>132</v>
      </c>
      <c r="C20" s="406"/>
      <c r="D20" s="144"/>
    </row>
    <row r="21" spans="1:10" s="405" customFormat="1" ht="31.5" customHeight="1" x14ac:dyDescent="0.25">
      <c r="A21" s="142" t="s">
        <v>133</v>
      </c>
      <c r="B21" s="143" t="s">
        <v>134</v>
      </c>
      <c r="C21" s="406"/>
      <c r="D21" s="144"/>
    </row>
    <row r="22" spans="1:10" s="405" customFormat="1" ht="81" customHeight="1" x14ac:dyDescent="0.25">
      <c r="A22" s="142" t="s">
        <v>135</v>
      </c>
      <c r="B22" s="143" t="s">
        <v>136</v>
      </c>
      <c r="C22" s="406"/>
      <c r="D22" s="144"/>
    </row>
    <row r="23" spans="1:10" s="405" customFormat="1" ht="39.75" customHeight="1" x14ac:dyDescent="0.25">
      <c r="A23" s="142" t="s">
        <v>137</v>
      </c>
      <c r="B23" s="143" t="s">
        <v>138</v>
      </c>
      <c r="C23" s="406"/>
      <c r="D23" s="144"/>
    </row>
    <row r="24" spans="1:10" s="405" customFormat="1" ht="27.75" customHeight="1" x14ac:dyDescent="0.25">
      <c r="A24" s="142" t="s">
        <v>139</v>
      </c>
      <c r="B24" s="143" t="s">
        <v>140</v>
      </c>
      <c r="C24" s="406"/>
      <c r="D24" s="144"/>
    </row>
    <row r="25" spans="1:10" s="405" customFormat="1" ht="32.25" customHeight="1" x14ac:dyDescent="0.25">
      <c r="A25" s="402" t="s">
        <v>141</v>
      </c>
      <c r="B25" s="403"/>
      <c r="C25" s="403"/>
      <c r="D25" s="404"/>
    </row>
    <row r="26" spans="1:10" s="405" customFormat="1" ht="59.25" customHeight="1" thickBot="1" x14ac:dyDescent="0.3">
      <c r="A26" s="253" t="s">
        <v>26</v>
      </c>
      <c r="B26" s="254" t="s">
        <v>142</v>
      </c>
      <c r="C26" s="407"/>
      <c r="D26" s="145"/>
    </row>
    <row r="27" spans="1:10" s="34" customFormat="1" ht="12" customHeight="1" x14ac:dyDescent="0.25">
      <c r="A27" s="35"/>
      <c r="B27" s="36"/>
      <c r="C27" s="17"/>
      <c r="D27" s="37"/>
    </row>
    <row r="28" spans="1:10" s="39" customFormat="1" ht="20.100000000000001" customHeight="1" x14ac:dyDescent="0.25">
      <c r="A28" s="314" t="s">
        <v>37</v>
      </c>
      <c r="B28" s="314"/>
      <c r="C28" s="314"/>
      <c r="D28" s="314"/>
      <c r="E28" s="38"/>
      <c r="F28" s="38"/>
      <c r="G28" s="38"/>
      <c r="H28" s="38"/>
      <c r="I28" s="38"/>
      <c r="J28" s="38"/>
    </row>
    <row r="29" spans="1:10" s="39" customFormat="1" ht="20.100000000000001" customHeight="1" x14ac:dyDescent="0.25">
      <c r="A29" s="40"/>
      <c r="B29" s="40"/>
      <c r="C29" s="40"/>
      <c r="D29" s="40"/>
      <c r="E29" s="38"/>
      <c r="F29" s="38"/>
      <c r="G29" s="38"/>
      <c r="H29" s="38"/>
      <c r="I29" s="38"/>
      <c r="J29" s="38"/>
    </row>
    <row r="30" spans="1:10" s="6" customFormat="1" ht="15" customHeight="1" x14ac:dyDescent="0.25">
      <c r="A30" s="315" t="s">
        <v>1</v>
      </c>
      <c r="B30" s="315"/>
      <c r="C30" s="316" t="str">
        <f>IF('Príloha č. 1'!$C$6="","",'Príloha č. 1'!$C$6)</f>
        <v/>
      </c>
      <c r="D30" s="316"/>
      <c r="G30" s="7"/>
    </row>
    <row r="31" spans="1:10" s="6" customFormat="1" ht="15" customHeight="1" x14ac:dyDescent="0.25">
      <c r="A31" s="317" t="s">
        <v>2</v>
      </c>
      <c r="B31" s="317"/>
      <c r="C31" s="318" t="str">
        <f>IF('Príloha č. 1'!$C$7="","",'Príloha č. 1'!$C$7)</f>
        <v/>
      </c>
      <c r="D31" s="318"/>
    </row>
    <row r="32" spans="1:10" s="6" customFormat="1" ht="15" customHeight="1" x14ac:dyDescent="0.25">
      <c r="A32" s="317" t="s">
        <v>3</v>
      </c>
      <c r="B32" s="317"/>
      <c r="C32" s="318" t="str">
        <f>IF('Príloha č. 1'!C8:D8="","",'Príloha č. 1'!C8:D8)</f>
        <v/>
      </c>
      <c r="D32" s="318"/>
    </row>
    <row r="33" spans="1:8" s="6" customFormat="1" ht="15" customHeight="1" x14ac:dyDescent="0.25">
      <c r="A33" s="317" t="s">
        <v>4</v>
      </c>
      <c r="B33" s="317"/>
      <c r="C33" s="318" t="str">
        <f>IF('Príloha č. 1'!C9:D9="","",'Príloha č. 1'!C9:D9)</f>
        <v/>
      </c>
      <c r="D33" s="318"/>
    </row>
    <row r="36" spans="1:8" ht="15" customHeight="1" x14ac:dyDescent="0.2">
      <c r="A36" s="1" t="s">
        <v>8</v>
      </c>
      <c r="B36" s="41" t="str">
        <f>IF('Príloha č. 1'!B23:B23="","",'Príloha č. 1'!B23:B23)</f>
        <v/>
      </c>
      <c r="C36" s="269"/>
      <c r="E36" s="1"/>
      <c r="F36" s="1"/>
      <c r="G36" s="1"/>
    </row>
    <row r="37" spans="1:8" ht="15" customHeight="1" x14ac:dyDescent="0.2">
      <c r="A37" s="1" t="s">
        <v>9</v>
      </c>
      <c r="B37" s="42" t="str">
        <f>IF('Príloha č. 1'!B24:B24="","",'Príloha č. 1'!B24:B24)</f>
        <v/>
      </c>
      <c r="C37" s="269"/>
      <c r="E37" s="1"/>
      <c r="F37" s="1"/>
      <c r="G37" s="1"/>
    </row>
    <row r="38" spans="1:8" ht="39.950000000000003" customHeight="1" x14ac:dyDescent="0.2">
      <c r="D38" s="270"/>
    </row>
    <row r="39" spans="1:8" ht="19.5" customHeight="1" x14ac:dyDescent="0.2">
      <c r="C39" s="43" t="s">
        <v>73</v>
      </c>
      <c r="D39" s="44" t="str">
        <f>IF('Príloha č. 1'!D27="","",'Príloha č. 1'!D27)</f>
        <v/>
      </c>
    </row>
    <row r="40" spans="1:8" ht="45" customHeight="1" x14ac:dyDescent="0.2">
      <c r="D40" s="131" t="s">
        <v>86</v>
      </c>
      <c r="E40" s="10"/>
      <c r="F40" s="10"/>
      <c r="G40" s="10"/>
    </row>
    <row r="41" spans="1:8" s="8" customFormat="1" x14ac:dyDescent="0.2">
      <c r="A41" s="281" t="s">
        <v>10</v>
      </c>
      <c r="B41" s="281"/>
      <c r="C41" s="262"/>
      <c r="D41" s="10"/>
      <c r="E41" s="269"/>
      <c r="F41" s="269"/>
      <c r="G41" s="269"/>
    </row>
    <row r="42" spans="1:8" s="12" customFormat="1" ht="12" customHeight="1" x14ac:dyDescent="0.2">
      <c r="A42" s="9"/>
      <c r="B42" s="263" t="s">
        <v>11</v>
      </c>
      <c r="C42" s="263"/>
      <c r="D42" s="4"/>
      <c r="E42" s="269"/>
      <c r="F42" s="269"/>
      <c r="G42" s="269"/>
      <c r="H42" s="10"/>
    </row>
  </sheetData>
  <sheetProtection algorithmName="SHA-512" hashValue="JGY3IBs6CfITFNPaD0FjoeRKdhER2ue3xyI9h9sHnqaKnuVvrKbmwcjtWsE6c16n9U51XUuIMZ3XqcPrllXYWw==" saltValue="WtUL/4clan8NTi9TJ7S/3A==" spinCount="100000" sheet="1" formatCells="0" formatColumns="0" formatRows="0" insertColumns="0" insertRows="0" insertHyperlinks="0" deleteColumns="0" deleteRows="0" selectLockedCells="1" sort="0" autoFilter="0" pivotTables="0"/>
  <mergeCells count="18">
    <mergeCell ref="A8:D8"/>
    <mergeCell ref="A25:D25"/>
    <mergeCell ref="A41:B41"/>
    <mergeCell ref="A28:D28"/>
    <mergeCell ref="A30:B30"/>
    <mergeCell ref="C30:D30"/>
    <mergeCell ref="A31:B31"/>
    <mergeCell ref="C31:D31"/>
    <mergeCell ref="A32:B32"/>
    <mergeCell ref="C32:D32"/>
    <mergeCell ref="A33:B33"/>
    <mergeCell ref="C33:D33"/>
    <mergeCell ref="A7:D7"/>
    <mergeCell ref="A1:D1"/>
    <mergeCell ref="A2:D2"/>
    <mergeCell ref="A3:D3"/>
    <mergeCell ref="A5:B6"/>
    <mergeCell ref="C5:D5"/>
  </mergeCells>
  <conditionalFormatting sqref="B36:B37 C30:D33 D39">
    <cfRule type="containsBlanks" dxfId="14" priority="8">
      <formula>LEN(TRIM(B30))=0</formula>
    </cfRule>
  </conditionalFormatting>
  <conditionalFormatting sqref="C9:C24 C26">
    <cfRule type="containsBlanks" dxfId="13" priority="2">
      <formula>LEN(TRIM(C9))=0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 (Príloha č. 1 zmluvy)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Q34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29.85546875" style="1" customWidth="1"/>
    <col min="3" max="3" width="7.7109375" style="1" customWidth="1"/>
    <col min="4" max="4" width="15.85546875" style="22" customWidth="1"/>
    <col min="5" max="8" width="15.7109375" style="1" customWidth="1"/>
    <col min="9" max="9" width="17.85546875" style="1" customWidth="1"/>
    <col min="10" max="15" width="15.7109375" style="1" customWidth="1"/>
    <col min="16" max="16384" width="9.140625" style="1"/>
  </cols>
  <sheetData>
    <row r="1" spans="1:17" ht="15" customHeight="1" x14ac:dyDescent="0.2">
      <c r="A1" s="305" t="s">
        <v>12</v>
      </c>
      <c r="B1" s="305"/>
    </row>
    <row r="2" spans="1:17" ht="37.5" customHeight="1" x14ac:dyDescent="0.2">
      <c r="A2" s="306" t="str">
        <f>'Príloha č. 1'!A2:B2</f>
        <v>Prenájom analyzátorov a dodávka diagnostík</v>
      </c>
      <c r="B2" s="306"/>
      <c r="C2" s="306"/>
      <c r="D2" s="306"/>
      <c r="E2" s="306"/>
      <c r="F2" s="306"/>
      <c r="G2" s="306"/>
    </row>
    <row r="3" spans="1:17" s="2" customFormat="1" ht="42" customHeight="1" thickBot="1" x14ac:dyDescent="0.3">
      <c r="A3" s="319" t="s">
        <v>43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7" s="3" customFormat="1" ht="91.5" customHeight="1" x14ac:dyDescent="0.25">
      <c r="A4" s="321" t="s">
        <v>39</v>
      </c>
      <c r="B4" s="323" t="s">
        <v>56</v>
      </c>
      <c r="C4" s="325" t="s">
        <v>40</v>
      </c>
      <c r="D4" s="327" t="s">
        <v>143</v>
      </c>
      <c r="E4" s="335" t="s">
        <v>88</v>
      </c>
      <c r="F4" s="336"/>
      <c r="G4" s="336"/>
      <c r="H4" s="337"/>
      <c r="I4" s="332" t="s">
        <v>89</v>
      </c>
      <c r="J4" s="335" t="s">
        <v>90</v>
      </c>
      <c r="K4" s="336"/>
      <c r="L4" s="336"/>
      <c r="M4" s="337"/>
      <c r="N4" s="338" t="s">
        <v>91</v>
      </c>
      <c r="O4" s="339"/>
    </row>
    <row r="5" spans="1:17" s="3" customFormat="1" ht="28.5" customHeight="1" x14ac:dyDescent="0.25">
      <c r="A5" s="322"/>
      <c r="B5" s="324"/>
      <c r="C5" s="326"/>
      <c r="D5" s="328"/>
      <c r="E5" s="146" t="s">
        <v>41</v>
      </c>
      <c r="F5" s="147" t="s">
        <v>92</v>
      </c>
      <c r="G5" s="147" t="s">
        <v>93</v>
      </c>
      <c r="H5" s="148" t="s">
        <v>42</v>
      </c>
      <c r="I5" s="333"/>
      <c r="J5" s="146" t="s">
        <v>41</v>
      </c>
      <c r="K5" s="147" t="s">
        <v>92</v>
      </c>
      <c r="L5" s="147" t="s">
        <v>93</v>
      </c>
      <c r="M5" s="148" t="s">
        <v>42</v>
      </c>
      <c r="N5" s="149" t="s">
        <v>41</v>
      </c>
      <c r="O5" s="150" t="s">
        <v>42</v>
      </c>
    </row>
    <row r="6" spans="1:17" s="4" customFormat="1" ht="12" customHeight="1" x14ac:dyDescent="0.25">
      <c r="A6" s="151" t="s">
        <v>26</v>
      </c>
      <c r="B6" s="152" t="s">
        <v>27</v>
      </c>
      <c r="C6" s="153" t="s">
        <v>28</v>
      </c>
      <c r="D6" s="154" t="s">
        <v>29</v>
      </c>
      <c r="E6" s="155" t="s">
        <v>30</v>
      </c>
      <c r="F6" s="155" t="s">
        <v>31</v>
      </c>
      <c r="G6" s="155" t="s">
        <v>32</v>
      </c>
      <c r="H6" s="155" t="s">
        <v>33</v>
      </c>
      <c r="I6" s="155" t="s">
        <v>34</v>
      </c>
      <c r="J6" s="155" t="s">
        <v>35</v>
      </c>
      <c r="K6" s="155" t="s">
        <v>49</v>
      </c>
      <c r="L6" s="155" t="s">
        <v>50</v>
      </c>
      <c r="M6" s="155" t="s">
        <v>94</v>
      </c>
      <c r="N6" s="155" t="s">
        <v>95</v>
      </c>
      <c r="O6" s="156" t="s">
        <v>96</v>
      </c>
    </row>
    <row r="7" spans="1:17" s="5" customFormat="1" ht="45.75" customHeight="1" x14ac:dyDescent="0.25">
      <c r="A7" s="418" t="s">
        <v>26</v>
      </c>
      <c r="B7" s="419" t="s">
        <v>144</v>
      </c>
      <c r="C7" s="420" t="s">
        <v>38</v>
      </c>
      <c r="D7" s="421">
        <v>7</v>
      </c>
      <c r="E7" s="408"/>
      <c r="F7" s="409"/>
      <c r="G7" s="157">
        <f t="shared" ref="G7:G14" si="0">E7*F7</f>
        <v>0</v>
      </c>
      <c r="H7" s="158">
        <f t="shared" ref="H7:H14" si="1">E7+G7</f>
        <v>0</v>
      </c>
      <c r="I7" s="410"/>
      <c r="J7" s="159">
        <f>E7+I7</f>
        <v>0</v>
      </c>
      <c r="K7" s="409">
        <f>F7</f>
        <v>0</v>
      </c>
      <c r="L7" s="157">
        <f t="shared" ref="L7:L14" si="2">J7*K7</f>
        <v>0</v>
      </c>
      <c r="M7" s="158">
        <f t="shared" ref="M7:M14" si="3">J7+L7</f>
        <v>0</v>
      </c>
      <c r="N7" s="160">
        <f t="shared" ref="N7:N14" si="4">J7*D7</f>
        <v>0</v>
      </c>
      <c r="O7" s="161">
        <f t="shared" ref="O7:O14" si="5">M7*D7</f>
        <v>0</v>
      </c>
    </row>
    <row r="8" spans="1:17" s="5" customFormat="1" ht="45.75" customHeight="1" x14ac:dyDescent="0.25">
      <c r="A8" s="418" t="s">
        <v>27</v>
      </c>
      <c r="B8" s="419" t="s">
        <v>145</v>
      </c>
      <c r="C8" s="420" t="s">
        <v>38</v>
      </c>
      <c r="D8" s="421">
        <v>192</v>
      </c>
      <c r="E8" s="411"/>
      <c r="F8" s="412"/>
      <c r="G8" s="162">
        <f t="shared" si="0"/>
        <v>0</v>
      </c>
      <c r="H8" s="163">
        <f t="shared" si="1"/>
        <v>0</v>
      </c>
      <c r="I8" s="413"/>
      <c r="J8" s="159">
        <f t="shared" ref="J8:J14" si="6">E8+I8</f>
        <v>0</v>
      </c>
      <c r="K8" s="409">
        <f t="shared" ref="K8:K14" si="7">F8</f>
        <v>0</v>
      </c>
      <c r="L8" s="157">
        <f t="shared" si="2"/>
        <v>0</v>
      </c>
      <c r="M8" s="158">
        <f t="shared" si="3"/>
        <v>0</v>
      </c>
      <c r="N8" s="160">
        <f t="shared" si="4"/>
        <v>0</v>
      </c>
      <c r="O8" s="161">
        <f t="shared" si="5"/>
        <v>0</v>
      </c>
    </row>
    <row r="9" spans="1:17" s="5" customFormat="1" ht="45.75" customHeight="1" x14ac:dyDescent="0.25">
      <c r="A9" s="418" t="s">
        <v>28</v>
      </c>
      <c r="B9" s="419" t="s">
        <v>146</v>
      </c>
      <c r="C9" s="420" t="s">
        <v>38</v>
      </c>
      <c r="D9" s="421">
        <v>48</v>
      </c>
      <c r="E9" s="411"/>
      <c r="F9" s="412"/>
      <c r="G9" s="162">
        <f t="shared" si="0"/>
        <v>0</v>
      </c>
      <c r="H9" s="163">
        <f t="shared" si="1"/>
        <v>0</v>
      </c>
      <c r="I9" s="413"/>
      <c r="J9" s="159">
        <f t="shared" si="6"/>
        <v>0</v>
      </c>
      <c r="K9" s="409">
        <f t="shared" si="7"/>
        <v>0</v>
      </c>
      <c r="L9" s="157">
        <f t="shared" si="2"/>
        <v>0</v>
      </c>
      <c r="M9" s="158">
        <f t="shared" si="3"/>
        <v>0</v>
      </c>
      <c r="N9" s="160">
        <f t="shared" si="4"/>
        <v>0</v>
      </c>
      <c r="O9" s="161">
        <f t="shared" si="5"/>
        <v>0</v>
      </c>
    </row>
    <row r="10" spans="1:17" s="5" customFormat="1" ht="45.75" customHeight="1" x14ac:dyDescent="0.25">
      <c r="A10" s="418" t="s">
        <v>29</v>
      </c>
      <c r="B10" s="419" t="s">
        <v>147</v>
      </c>
      <c r="C10" s="420" t="s">
        <v>38</v>
      </c>
      <c r="D10" s="421">
        <v>96</v>
      </c>
      <c r="E10" s="411"/>
      <c r="F10" s="412"/>
      <c r="G10" s="162">
        <f t="shared" si="0"/>
        <v>0</v>
      </c>
      <c r="H10" s="163">
        <f t="shared" si="1"/>
        <v>0</v>
      </c>
      <c r="I10" s="413"/>
      <c r="J10" s="159">
        <f t="shared" si="6"/>
        <v>0</v>
      </c>
      <c r="K10" s="409">
        <f t="shared" si="7"/>
        <v>0</v>
      </c>
      <c r="L10" s="157">
        <f t="shared" si="2"/>
        <v>0</v>
      </c>
      <c r="M10" s="158">
        <f t="shared" si="3"/>
        <v>0</v>
      </c>
      <c r="N10" s="160">
        <f t="shared" si="4"/>
        <v>0</v>
      </c>
      <c r="O10" s="161">
        <f t="shared" si="5"/>
        <v>0</v>
      </c>
    </row>
    <row r="11" spans="1:17" s="5" customFormat="1" ht="45.75" customHeight="1" x14ac:dyDescent="0.25">
      <c r="A11" s="418" t="s">
        <v>30</v>
      </c>
      <c r="B11" s="419" t="s">
        <v>148</v>
      </c>
      <c r="C11" s="420" t="s">
        <v>38</v>
      </c>
      <c r="D11" s="421">
        <v>252</v>
      </c>
      <c r="E11" s="411"/>
      <c r="F11" s="412"/>
      <c r="G11" s="162">
        <f t="shared" si="0"/>
        <v>0</v>
      </c>
      <c r="H11" s="163">
        <f t="shared" si="1"/>
        <v>0</v>
      </c>
      <c r="I11" s="413"/>
      <c r="J11" s="159">
        <f t="shared" si="6"/>
        <v>0</v>
      </c>
      <c r="K11" s="409">
        <f t="shared" si="7"/>
        <v>0</v>
      </c>
      <c r="L11" s="157">
        <f t="shared" si="2"/>
        <v>0</v>
      </c>
      <c r="M11" s="158">
        <f t="shared" si="3"/>
        <v>0</v>
      </c>
      <c r="N11" s="160">
        <f t="shared" si="4"/>
        <v>0</v>
      </c>
      <c r="O11" s="161">
        <f t="shared" si="5"/>
        <v>0</v>
      </c>
    </row>
    <row r="12" spans="1:17" s="5" customFormat="1" ht="45.75" customHeight="1" x14ac:dyDescent="0.25">
      <c r="A12" s="418" t="s">
        <v>31</v>
      </c>
      <c r="B12" s="419" t="s">
        <v>149</v>
      </c>
      <c r="C12" s="420" t="s">
        <v>38</v>
      </c>
      <c r="D12" s="421">
        <v>336</v>
      </c>
      <c r="E12" s="411"/>
      <c r="F12" s="412"/>
      <c r="G12" s="162">
        <f t="shared" si="0"/>
        <v>0</v>
      </c>
      <c r="H12" s="163">
        <f t="shared" si="1"/>
        <v>0</v>
      </c>
      <c r="I12" s="413"/>
      <c r="J12" s="159">
        <f t="shared" si="6"/>
        <v>0</v>
      </c>
      <c r="K12" s="409">
        <f t="shared" si="7"/>
        <v>0</v>
      </c>
      <c r="L12" s="157">
        <f t="shared" si="2"/>
        <v>0</v>
      </c>
      <c r="M12" s="158">
        <f t="shared" si="3"/>
        <v>0</v>
      </c>
      <c r="N12" s="160">
        <f t="shared" si="4"/>
        <v>0</v>
      </c>
      <c r="O12" s="161">
        <f t="shared" si="5"/>
        <v>0</v>
      </c>
    </row>
    <row r="13" spans="1:17" s="5" customFormat="1" ht="45.75" customHeight="1" x14ac:dyDescent="0.25">
      <c r="A13" s="418" t="s">
        <v>32</v>
      </c>
      <c r="B13" s="419" t="s">
        <v>150</v>
      </c>
      <c r="C13" s="420" t="s">
        <v>38</v>
      </c>
      <c r="D13" s="421">
        <v>10</v>
      </c>
      <c r="E13" s="411"/>
      <c r="F13" s="412"/>
      <c r="G13" s="162">
        <f t="shared" si="0"/>
        <v>0</v>
      </c>
      <c r="H13" s="163">
        <f t="shared" si="1"/>
        <v>0</v>
      </c>
      <c r="I13" s="413"/>
      <c r="J13" s="159">
        <f t="shared" si="6"/>
        <v>0</v>
      </c>
      <c r="K13" s="409">
        <f t="shared" si="7"/>
        <v>0</v>
      </c>
      <c r="L13" s="157">
        <f t="shared" si="2"/>
        <v>0</v>
      </c>
      <c r="M13" s="158">
        <f t="shared" si="3"/>
        <v>0</v>
      </c>
      <c r="N13" s="160">
        <f t="shared" si="4"/>
        <v>0</v>
      </c>
      <c r="O13" s="161">
        <f t="shared" si="5"/>
        <v>0</v>
      </c>
    </row>
    <row r="14" spans="1:17" s="5" customFormat="1" ht="45.75" customHeight="1" thickBot="1" x14ac:dyDescent="0.3">
      <c r="A14" s="422" t="s">
        <v>33</v>
      </c>
      <c r="B14" s="423" t="s">
        <v>151</v>
      </c>
      <c r="C14" s="424" t="s">
        <v>38</v>
      </c>
      <c r="D14" s="425">
        <v>20</v>
      </c>
      <c r="E14" s="414"/>
      <c r="F14" s="415"/>
      <c r="G14" s="164">
        <f t="shared" si="0"/>
        <v>0</v>
      </c>
      <c r="H14" s="165">
        <f t="shared" si="1"/>
        <v>0</v>
      </c>
      <c r="I14" s="416"/>
      <c r="J14" s="166">
        <f t="shared" si="6"/>
        <v>0</v>
      </c>
      <c r="K14" s="417">
        <f t="shared" si="7"/>
        <v>0</v>
      </c>
      <c r="L14" s="167">
        <f t="shared" si="2"/>
        <v>0</v>
      </c>
      <c r="M14" s="168">
        <f t="shared" si="3"/>
        <v>0</v>
      </c>
      <c r="N14" s="169">
        <f t="shared" si="4"/>
        <v>0</v>
      </c>
      <c r="O14" s="170">
        <f t="shared" si="5"/>
        <v>0</v>
      </c>
    </row>
    <row r="15" spans="1:17" s="14" customFormat="1" ht="22.5" customHeight="1" thickBot="1" x14ac:dyDescent="0.3">
      <c r="A15" s="137"/>
      <c r="B15" s="137"/>
      <c r="C15" s="137"/>
      <c r="D15" s="138"/>
      <c r="E15" s="138"/>
      <c r="F15" s="138"/>
      <c r="G15" s="138"/>
      <c r="L15" s="14" t="s">
        <v>87</v>
      </c>
      <c r="N15" s="139">
        <f>SUM(N7:N14)</f>
        <v>0</v>
      </c>
      <c r="O15" s="140">
        <f>SUM(O7:O14)</f>
        <v>0</v>
      </c>
    </row>
    <row r="16" spans="1:17" s="261" customFormat="1" ht="17.25" customHeight="1" x14ac:dyDescent="0.25">
      <c r="A16" s="255" t="s">
        <v>152</v>
      </c>
      <c r="B16" s="256"/>
      <c r="C16" s="256"/>
      <c r="D16" s="256"/>
      <c r="E16" s="256"/>
      <c r="F16" s="257"/>
      <c r="G16" s="257"/>
      <c r="H16" s="257"/>
      <c r="I16" s="257"/>
      <c r="J16" s="258"/>
      <c r="K16" s="256"/>
      <c r="L16" s="259"/>
      <c r="M16" s="260"/>
      <c r="N16" s="260"/>
      <c r="P16" s="51"/>
      <c r="Q16" s="51"/>
    </row>
    <row r="17" spans="1:9" s="39" customFormat="1" ht="19.5" customHeight="1" x14ac:dyDescent="0.25">
      <c r="A17" s="314"/>
      <c r="B17" s="314"/>
      <c r="C17" s="314"/>
      <c r="D17" s="314"/>
    </row>
    <row r="18" spans="1:9" s="39" customFormat="1" ht="19.5" customHeight="1" x14ac:dyDescent="0.25">
      <c r="A18" s="314" t="s">
        <v>37</v>
      </c>
      <c r="B18" s="314"/>
      <c r="C18" s="314"/>
      <c r="D18" s="314"/>
    </row>
    <row r="19" spans="1:9" s="39" customFormat="1" ht="9" customHeight="1" x14ac:dyDescent="0.25">
      <c r="A19" s="264"/>
      <c r="B19" s="264"/>
      <c r="C19" s="264"/>
      <c r="D19" s="87"/>
    </row>
    <row r="20" spans="1:9" s="6" customFormat="1" ht="15.75" customHeight="1" x14ac:dyDescent="0.25">
      <c r="A20" s="315" t="s">
        <v>1</v>
      </c>
      <c r="B20" s="315"/>
      <c r="C20" s="329" t="str">
        <f>IF('Príloha č. 1'!$C$6="","",'Príloha č. 1'!$C$6)</f>
        <v/>
      </c>
      <c r="D20" s="329"/>
      <c r="E20" s="39"/>
      <c r="F20" s="39"/>
      <c r="G20" s="39"/>
      <c r="H20" s="39"/>
      <c r="I20" s="39"/>
    </row>
    <row r="21" spans="1:9" s="6" customFormat="1" ht="15.75" customHeight="1" x14ac:dyDescent="0.25">
      <c r="A21" s="317" t="s">
        <v>2</v>
      </c>
      <c r="B21" s="317"/>
      <c r="C21" s="317" t="str">
        <f>IF('Príloha č. 1'!$C$7="","",'Príloha č. 1'!$C$7)</f>
        <v/>
      </c>
      <c r="D21" s="317"/>
      <c r="E21" s="39"/>
      <c r="F21" s="39"/>
      <c r="G21" s="39"/>
      <c r="H21" s="39"/>
      <c r="I21" s="39"/>
    </row>
    <row r="22" spans="1:9" s="6" customFormat="1" ht="15.75" customHeight="1" x14ac:dyDescent="0.25">
      <c r="A22" s="317" t="s">
        <v>3</v>
      </c>
      <c r="B22" s="317"/>
      <c r="C22" s="334" t="str">
        <f>IF('Príloha č. 1'!C8:D8="","",'Príloha č. 1'!C8:D8)</f>
        <v/>
      </c>
      <c r="D22" s="334"/>
      <c r="E22" s="39"/>
      <c r="F22" s="39"/>
      <c r="G22" s="39"/>
      <c r="H22" s="39"/>
      <c r="I22" s="39"/>
    </row>
    <row r="23" spans="1:9" s="6" customFormat="1" ht="15.75" customHeight="1" x14ac:dyDescent="0.25">
      <c r="A23" s="317" t="s">
        <v>4</v>
      </c>
      <c r="B23" s="317"/>
      <c r="C23" s="334" t="str">
        <f>IF('Príloha č. 1'!C9:D9="","",'Príloha č. 1'!C9:D9)</f>
        <v/>
      </c>
      <c r="D23" s="334"/>
      <c r="E23" s="39"/>
      <c r="F23" s="39"/>
      <c r="G23" s="39"/>
      <c r="H23" s="39"/>
      <c r="I23" s="39"/>
    </row>
    <row r="24" spans="1:9" x14ac:dyDescent="0.2">
      <c r="F24" s="22"/>
    </row>
    <row r="25" spans="1:9" x14ac:dyDescent="0.2">
      <c r="F25" s="22"/>
    </row>
    <row r="26" spans="1:9" ht="15.75" customHeight="1" x14ac:dyDescent="0.2">
      <c r="A26" s="1" t="s">
        <v>8</v>
      </c>
      <c r="B26" s="45" t="str">
        <f>IF('Príloha č. 1'!B23:B23="","",'Príloha č. 1'!B23:B23)</f>
        <v/>
      </c>
      <c r="F26" s="22"/>
    </row>
    <row r="27" spans="1:9" ht="15.75" customHeight="1" x14ac:dyDescent="0.2">
      <c r="A27" s="1" t="s">
        <v>9</v>
      </c>
      <c r="B27" s="42" t="str">
        <f>IF('Príloha č. 1'!B24:B24="","",'Príloha č. 1'!B24:B24)</f>
        <v/>
      </c>
      <c r="F27" s="22"/>
    </row>
    <row r="28" spans="1:9" ht="40.5" customHeight="1" x14ac:dyDescent="0.2">
      <c r="F28" s="22"/>
    </row>
    <row r="29" spans="1:9" ht="20.25" customHeight="1" x14ac:dyDescent="0.2">
      <c r="C29" s="22"/>
      <c r="D29" s="43" t="s">
        <v>73</v>
      </c>
      <c r="E29" s="330" t="str">
        <f>IF('Príloha č. 1'!G27="","",'Príloha č. 1'!G27)</f>
        <v/>
      </c>
      <c r="F29" s="330"/>
      <c r="G29" s="330"/>
    </row>
    <row r="30" spans="1:9" ht="40.5" customHeight="1" x14ac:dyDescent="0.2">
      <c r="C30" s="22"/>
      <c r="D30" s="1"/>
      <c r="E30" s="331" t="s">
        <v>86</v>
      </c>
      <c r="F30" s="331"/>
      <c r="G30" s="331"/>
    </row>
    <row r="31" spans="1:9" s="8" customFormat="1" ht="11.25" x14ac:dyDescent="0.2">
      <c r="A31" s="281" t="s">
        <v>10</v>
      </c>
      <c r="B31" s="281"/>
      <c r="D31" s="23"/>
    </row>
    <row r="32" spans="1:9" s="12" customFormat="1" ht="15" customHeight="1" x14ac:dyDescent="0.2">
      <c r="A32" s="9"/>
      <c r="B32" s="263" t="s">
        <v>11</v>
      </c>
      <c r="C32" s="10"/>
      <c r="D32" s="11"/>
    </row>
    <row r="33" spans="1:10" ht="11.25" customHeight="1" thickBot="1" x14ac:dyDescent="0.25">
      <c r="B33" s="320"/>
      <c r="C33" s="320"/>
      <c r="D33" s="320"/>
    </row>
    <row r="34" spans="1:10" s="88" customFormat="1" ht="15" customHeight="1" thickBot="1" x14ac:dyDescent="0.3">
      <c r="A34" s="25"/>
      <c r="B34" s="30" t="s">
        <v>70</v>
      </c>
      <c r="C34" s="26"/>
      <c r="D34" s="26"/>
      <c r="E34" s="27"/>
      <c r="F34" s="28"/>
      <c r="G34" s="29"/>
      <c r="H34" s="29"/>
      <c r="I34" s="29"/>
      <c r="J34" s="29"/>
    </row>
  </sheetData>
  <sheetProtection algorithmName="SHA-512" hashValue="A3i1ZccmM+uyepTjJ1C/NtkWIRchODLA4+qh8QFeXtWKlKtl917+b2QFJvZuE8/RXZjXRhzepxxzxNLsfCD4AQ==" saltValue="JP3P0KGSQ+TfzDZqonXFSw==" spinCount="100000" sheet="1" formatCells="0" formatColumns="0" formatRows="0" insertColumns="0" insertRows="0" insertHyperlinks="0" deleteColumns="0" deleteRows="0" selectLockedCells="1" sort="0" autoFilter="0" pivotTables="0"/>
  <mergeCells count="25">
    <mergeCell ref="I4:I5"/>
    <mergeCell ref="A23:B23"/>
    <mergeCell ref="C23:D23"/>
    <mergeCell ref="J4:M4"/>
    <mergeCell ref="N4:O4"/>
    <mergeCell ref="E4:H4"/>
    <mergeCell ref="A17:D17"/>
    <mergeCell ref="A22:B22"/>
    <mergeCell ref="C22:D22"/>
    <mergeCell ref="A3:O3"/>
    <mergeCell ref="B33:D33"/>
    <mergeCell ref="A1:B1"/>
    <mergeCell ref="A2:G2"/>
    <mergeCell ref="A4:A5"/>
    <mergeCell ref="B4:B5"/>
    <mergeCell ref="C4:C5"/>
    <mergeCell ref="D4:D5"/>
    <mergeCell ref="A18:D18"/>
    <mergeCell ref="A20:B20"/>
    <mergeCell ref="C20:D20"/>
    <mergeCell ref="A21:B21"/>
    <mergeCell ref="C21:D21"/>
    <mergeCell ref="A31:B31"/>
    <mergeCell ref="E29:G29"/>
    <mergeCell ref="E30:G30"/>
  </mergeCells>
  <conditionalFormatting sqref="B26:B27 C20:D23">
    <cfRule type="containsBlanks" dxfId="12" priority="20">
      <formula>LEN(TRIM(B20))=0</formula>
    </cfRule>
  </conditionalFormatting>
  <conditionalFormatting sqref="I7">
    <cfRule type="containsBlanks" dxfId="11" priority="5">
      <formula>LEN(TRIM(I7))=0</formula>
    </cfRule>
  </conditionalFormatting>
  <conditionalFormatting sqref="I8:I14">
    <cfRule type="containsBlanks" dxfId="10" priority="4">
      <formula>LEN(TRIM(I8))=0</formula>
    </cfRule>
  </conditionalFormatting>
  <conditionalFormatting sqref="K7:K14">
    <cfRule type="containsBlanks" dxfId="9" priority="3">
      <formula>LEN(TRIM(K7))=0</formula>
    </cfRule>
  </conditionalFormatting>
  <conditionalFormatting sqref="E7">
    <cfRule type="containsBlanks" dxfId="8" priority="9">
      <formula>LEN(TRIM(E7))=0</formula>
    </cfRule>
  </conditionalFormatting>
  <conditionalFormatting sqref="E8:F14">
    <cfRule type="containsBlanks" dxfId="7" priority="8">
      <formula>LEN(TRIM(E8))=0</formula>
    </cfRule>
  </conditionalFormatting>
  <conditionalFormatting sqref="F7">
    <cfRule type="containsBlanks" dxfId="6" priority="7">
      <formula>LEN(TRIM(F7))=0</formula>
    </cfRule>
  </conditionalFormatting>
  <conditionalFormatting sqref="E29:G29">
    <cfRule type="containsBlanks" dxfId="5" priority="1">
      <formula>LEN(TRIM(E29))=0</formula>
    </cfRule>
  </conditionalFormatting>
  <pageMargins left="0.25" right="0.25" top="0.75" bottom="0.75" header="0.3" footer="0.3"/>
  <pageSetup paperSize="9" scale="5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9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69" customWidth="1"/>
    <col min="8" max="11" width="12.7109375" style="1" customWidth="1"/>
    <col min="12" max="12" width="13.5703125" style="1" customWidth="1"/>
    <col min="13" max="15" width="12.7109375" style="1" customWidth="1"/>
    <col min="16" max="16" width="12.5703125" style="1" customWidth="1"/>
    <col min="17" max="16384" width="9.140625" style="1"/>
  </cols>
  <sheetData>
    <row r="1" spans="1:62" ht="15" customHeight="1" x14ac:dyDescent="0.2">
      <c r="A1" s="305" t="s">
        <v>12</v>
      </c>
      <c r="B1" s="305"/>
      <c r="C1" s="266"/>
    </row>
    <row r="2" spans="1:62" ht="15" customHeight="1" x14ac:dyDescent="0.2">
      <c r="A2" s="306" t="str">
        <f>'Príloha č. 1'!A2:B2</f>
        <v>Prenájom analyzátorov a dodávka diagnostík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62" ht="15" customHeight="1" x14ac:dyDescent="0.2">
      <c r="A3" s="344"/>
      <c r="B3" s="344"/>
      <c r="C3" s="269"/>
    </row>
    <row r="4" spans="1:62" s="2" customFormat="1" ht="22.5" customHeight="1" x14ac:dyDescent="0.25">
      <c r="A4" s="354" t="s">
        <v>76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</row>
    <row r="5" spans="1:62" s="173" customFormat="1" ht="88.5" customHeight="1" x14ac:dyDescent="0.25">
      <c r="A5" s="174" t="s">
        <v>39</v>
      </c>
      <c r="B5" s="345" t="s">
        <v>56</v>
      </c>
      <c r="C5" s="345"/>
      <c r="D5" s="345"/>
      <c r="E5" s="175" t="s">
        <v>98</v>
      </c>
      <c r="F5" s="176" t="s">
        <v>99</v>
      </c>
      <c r="G5" s="177" t="s">
        <v>92</v>
      </c>
      <c r="H5" s="177" t="s">
        <v>93</v>
      </c>
      <c r="I5" s="178" t="s">
        <v>100</v>
      </c>
      <c r="J5" s="172"/>
      <c r="K5" s="171"/>
      <c r="L5" s="179"/>
      <c r="M5" s="364"/>
      <c r="N5" s="365"/>
      <c r="O5" s="180"/>
      <c r="P5" s="180"/>
      <c r="Q5" s="180"/>
      <c r="R5" s="180"/>
    </row>
    <row r="6" spans="1:62" s="173" customFormat="1" ht="14.1" customHeight="1" x14ac:dyDescent="0.25">
      <c r="A6" s="268" t="s">
        <v>26</v>
      </c>
      <c r="B6" s="366" t="s">
        <v>27</v>
      </c>
      <c r="C6" s="366"/>
      <c r="D6" s="366"/>
      <c r="E6" s="181" t="s">
        <v>28</v>
      </c>
      <c r="F6" s="182" t="s">
        <v>29</v>
      </c>
      <c r="G6" s="183" t="s">
        <v>30</v>
      </c>
      <c r="H6" s="183" t="s">
        <v>31</v>
      </c>
      <c r="I6" s="184" t="s">
        <v>32</v>
      </c>
      <c r="J6" s="172"/>
      <c r="K6" s="171"/>
      <c r="L6" s="179"/>
      <c r="M6" s="364"/>
      <c r="N6" s="365"/>
      <c r="O6" s="185"/>
      <c r="P6" s="185"/>
      <c r="Q6" s="185"/>
      <c r="R6" s="185"/>
    </row>
    <row r="7" spans="1:62" s="173" customFormat="1" ht="24.95" customHeight="1" x14ac:dyDescent="0.25">
      <c r="A7" s="186" t="s">
        <v>26</v>
      </c>
      <c r="B7" s="427" t="s">
        <v>153</v>
      </c>
      <c r="C7" s="427"/>
      <c r="D7" s="427"/>
      <c r="E7" s="187" t="s">
        <v>101</v>
      </c>
      <c r="F7" s="426"/>
      <c r="G7" s="412"/>
      <c r="H7" s="188">
        <f t="shared" ref="H7:H8" si="0">F7*G7</f>
        <v>0</v>
      </c>
      <c r="I7" s="189">
        <f t="shared" ref="I7:I8" si="1">F7+H7</f>
        <v>0</v>
      </c>
      <c r="J7" s="172"/>
      <c r="K7" s="171"/>
      <c r="L7" s="179"/>
      <c r="M7" s="190"/>
      <c r="N7" s="190"/>
      <c r="O7" s="191"/>
      <c r="P7" s="192"/>
      <c r="Q7" s="193"/>
      <c r="R7" s="193"/>
    </row>
    <row r="8" spans="1:62" s="173" customFormat="1" ht="24.95" customHeight="1" x14ac:dyDescent="0.25">
      <c r="A8" s="186" t="s">
        <v>27</v>
      </c>
      <c r="B8" s="427" t="s">
        <v>154</v>
      </c>
      <c r="C8" s="427"/>
      <c r="D8" s="427"/>
      <c r="E8" s="187" t="s">
        <v>101</v>
      </c>
      <c r="F8" s="426"/>
      <c r="G8" s="412"/>
      <c r="H8" s="188">
        <f t="shared" si="0"/>
        <v>0</v>
      </c>
      <c r="I8" s="189">
        <f t="shared" si="1"/>
        <v>0</v>
      </c>
      <c r="J8" s="172"/>
      <c r="K8" s="171"/>
      <c r="L8" s="179"/>
      <c r="M8" s="190"/>
      <c r="N8" s="190"/>
      <c r="O8" s="191"/>
      <c r="P8" s="192"/>
      <c r="Q8" s="193"/>
      <c r="R8" s="193"/>
    </row>
    <row r="9" spans="1:62" s="194" customFormat="1" ht="21.75" customHeight="1" x14ac:dyDescent="0.25"/>
    <row r="10" spans="1:62" s="196" customFormat="1" ht="29.25" customHeight="1" x14ac:dyDescent="0.25">
      <c r="A10" s="428" t="s">
        <v>155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195"/>
      <c r="M10" s="195"/>
      <c r="N10" s="195"/>
      <c r="O10" s="195"/>
      <c r="P10" s="195"/>
    </row>
    <row r="11" spans="1:62" s="198" customFormat="1" ht="60.75" customHeight="1" x14ac:dyDescent="0.25">
      <c r="A11" s="346" t="s">
        <v>39</v>
      </c>
      <c r="B11" s="346" t="s">
        <v>47</v>
      </c>
      <c r="C11" s="346" t="s">
        <v>48</v>
      </c>
      <c r="D11" s="346" t="s">
        <v>44</v>
      </c>
      <c r="E11" s="348" t="s">
        <v>46</v>
      </c>
      <c r="F11" s="350" t="s">
        <v>45</v>
      </c>
      <c r="G11" s="346" t="s">
        <v>156</v>
      </c>
      <c r="H11" s="346" t="s">
        <v>102</v>
      </c>
      <c r="I11" s="352" t="s">
        <v>103</v>
      </c>
      <c r="J11" s="353"/>
      <c r="K11" s="353"/>
      <c r="L11" s="355" t="s">
        <v>104</v>
      </c>
      <c r="M11" s="352" t="s">
        <v>105</v>
      </c>
      <c r="N11" s="353"/>
      <c r="O11" s="353"/>
      <c r="P11" s="357" t="s">
        <v>157</v>
      </c>
      <c r="Q11" s="359"/>
      <c r="R11" s="197"/>
    </row>
    <row r="12" spans="1:62" s="198" customFormat="1" ht="28.5" customHeight="1" x14ac:dyDescent="0.25">
      <c r="A12" s="347"/>
      <c r="B12" s="347"/>
      <c r="C12" s="347"/>
      <c r="D12" s="347"/>
      <c r="E12" s="349"/>
      <c r="F12" s="351"/>
      <c r="G12" s="347"/>
      <c r="H12" s="347"/>
      <c r="I12" s="199" t="s">
        <v>41</v>
      </c>
      <c r="J12" s="200" t="s">
        <v>106</v>
      </c>
      <c r="K12" s="201" t="s">
        <v>42</v>
      </c>
      <c r="L12" s="356"/>
      <c r="M12" s="199" t="s">
        <v>41</v>
      </c>
      <c r="N12" s="200" t="s">
        <v>106</v>
      </c>
      <c r="O12" s="201" t="s">
        <v>42</v>
      </c>
      <c r="P12" s="358"/>
      <c r="Q12" s="359"/>
      <c r="R12" s="197"/>
    </row>
    <row r="13" spans="1:62" s="216" customFormat="1" ht="14.1" customHeight="1" x14ac:dyDescent="0.25">
      <c r="A13" s="202" t="s">
        <v>26</v>
      </c>
      <c r="B13" s="203" t="s">
        <v>27</v>
      </c>
      <c r="C13" s="203" t="s">
        <v>28</v>
      </c>
      <c r="D13" s="204" t="s">
        <v>29</v>
      </c>
      <c r="E13" s="205" t="s">
        <v>30</v>
      </c>
      <c r="F13" s="206" t="s">
        <v>31</v>
      </c>
      <c r="G13" s="207" t="s">
        <v>32</v>
      </c>
      <c r="H13" s="183" t="s">
        <v>33</v>
      </c>
      <c r="I13" s="208" t="s">
        <v>34</v>
      </c>
      <c r="J13" s="209" t="s">
        <v>35</v>
      </c>
      <c r="K13" s="210" t="s">
        <v>49</v>
      </c>
      <c r="L13" s="211" t="s">
        <v>50</v>
      </c>
      <c r="M13" s="208" t="s">
        <v>94</v>
      </c>
      <c r="N13" s="209" t="s">
        <v>95</v>
      </c>
      <c r="O13" s="210" t="s">
        <v>96</v>
      </c>
      <c r="P13" s="212" t="s">
        <v>97</v>
      </c>
      <c r="Q13" s="213"/>
      <c r="R13" s="214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</row>
    <row r="14" spans="1:62" s="228" customFormat="1" ht="24.95" customHeight="1" x14ac:dyDescent="0.25">
      <c r="A14" s="217" t="s">
        <v>26</v>
      </c>
      <c r="B14" s="218"/>
      <c r="C14" s="219"/>
      <c r="D14" s="220"/>
      <c r="E14" s="221"/>
      <c r="F14" s="222"/>
      <c r="G14" s="223"/>
      <c r="H14" s="223" t="s">
        <v>38</v>
      </c>
      <c r="I14" s="224"/>
      <c r="J14" s="225"/>
      <c r="K14" s="141">
        <f>I14+(I14*J14)</f>
        <v>0</v>
      </c>
      <c r="L14" s="226"/>
      <c r="M14" s="224">
        <f>I14+L14</f>
        <v>0</v>
      </c>
      <c r="N14" s="225">
        <f>J14</f>
        <v>0</v>
      </c>
      <c r="O14" s="141">
        <f>M14+(M14*N14)</f>
        <v>0</v>
      </c>
      <c r="P14" s="360" t="s">
        <v>122</v>
      </c>
      <c r="Q14" s="363"/>
      <c r="R14" s="227"/>
    </row>
    <row r="15" spans="1:62" s="228" customFormat="1" ht="24.95" customHeight="1" x14ac:dyDescent="0.25">
      <c r="A15" s="229" t="s">
        <v>27</v>
      </c>
      <c r="B15" s="230"/>
      <c r="C15" s="231"/>
      <c r="D15" s="232"/>
      <c r="E15" s="233"/>
      <c r="F15" s="234"/>
      <c r="G15" s="229"/>
      <c r="H15" s="217"/>
      <c r="I15" s="224"/>
      <c r="J15" s="225"/>
      <c r="K15" s="141">
        <f t="shared" ref="K15:K16" si="2">I15+(I15*J15)</f>
        <v>0</v>
      </c>
      <c r="L15" s="235"/>
      <c r="M15" s="224">
        <f>I15+L15</f>
        <v>0</v>
      </c>
      <c r="N15" s="225">
        <f t="shared" ref="N15:N16" si="3">J15</f>
        <v>0</v>
      </c>
      <c r="O15" s="141">
        <f t="shared" ref="O15:O16" si="4">M15+(M15*N15)</f>
        <v>0</v>
      </c>
      <c r="P15" s="361"/>
      <c r="Q15" s="363"/>
      <c r="R15" s="227"/>
    </row>
    <row r="16" spans="1:62" s="228" customFormat="1" ht="24.95" customHeight="1" x14ac:dyDescent="0.25">
      <c r="A16" s="236" t="s">
        <v>28</v>
      </c>
      <c r="B16" s="237"/>
      <c r="C16" s="238"/>
      <c r="D16" s="239"/>
      <c r="E16" s="240"/>
      <c r="F16" s="241"/>
      <c r="G16" s="236"/>
      <c r="H16" s="236"/>
      <c r="I16" s="242"/>
      <c r="J16" s="243"/>
      <c r="K16" s="244">
        <f t="shared" si="2"/>
        <v>0</v>
      </c>
      <c r="L16" s="245"/>
      <c r="M16" s="242">
        <f>I16+L16</f>
        <v>0</v>
      </c>
      <c r="N16" s="243">
        <f t="shared" si="3"/>
        <v>0</v>
      </c>
      <c r="O16" s="244">
        <f t="shared" si="4"/>
        <v>0</v>
      </c>
      <c r="P16" s="362"/>
      <c r="Q16" s="363"/>
      <c r="R16" s="227"/>
    </row>
    <row r="17" spans="1:62" s="228" customFormat="1" ht="14.25" customHeight="1" x14ac:dyDescent="0.25">
      <c r="A17" s="247"/>
      <c r="B17" s="248"/>
      <c r="C17" s="248"/>
      <c r="D17" s="247"/>
      <c r="E17" s="247"/>
      <c r="F17" s="247"/>
      <c r="G17" s="247"/>
      <c r="H17" s="247"/>
      <c r="I17" s="247"/>
      <c r="J17" s="249"/>
      <c r="K17" s="250"/>
      <c r="L17" s="249"/>
      <c r="M17" s="251"/>
      <c r="N17" s="252"/>
      <c r="O17" s="252"/>
      <c r="P17" s="252"/>
    </row>
    <row r="18" spans="1:62" s="196" customFormat="1" ht="29.25" customHeight="1" x14ac:dyDescent="0.25">
      <c r="A18" s="428" t="s">
        <v>158</v>
      </c>
      <c r="B18" s="428"/>
      <c r="C18" s="428"/>
      <c r="D18" s="428"/>
      <c r="E18" s="428"/>
      <c r="F18" s="428"/>
      <c r="G18" s="428"/>
      <c r="H18" s="428"/>
      <c r="I18" s="428"/>
      <c r="J18" s="428"/>
      <c r="K18" s="428"/>
      <c r="L18" s="195"/>
      <c r="M18" s="195"/>
      <c r="N18" s="195"/>
      <c r="O18" s="195"/>
      <c r="P18" s="195"/>
    </row>
    <row r="19" spans="1:62" s="198" customFormat="1" ht="66.75" customHeight="1" x14ac:dyDescent="0.25">
      <c r="A19" s="346" t="s">
        <v>39</v>
      </c>
      <c r="B19" s="346" t="s">
        <v>47</v>
      </c>
      <c r="C19" s="346" t="s">
        <v>48</v>
      </c>
      <c r="D19" s="346" t="s">
        <v>44</v>
      </c>
      <c r="E19" s="348" t="s">
        <v>46</v>
      </c>
      <c r="F19" s="350" t="s">
        <v>45</v>
      </c>
      <c r="G19" s="346" t="s">
        <v>156</v>
      </c>
      <c r="H19" s="346" t="s">
        <v>102</v>
      </c>
      <c r="I19" s="352" t="s">
        <v>103</v>
      </c>
      <c r="J19" s="353"/>
      <c r="K19" s="353"/>
      <c r="L19" s="355" t="s">
        <v>104</v>
      </c>
      <c r="M19" s="352" t="s">
        <v>105</v>
      </c>
      <c r="N19" s="353"/>
      <c r="O19" s="353"/>
      <c r="P19" s="357" t="s">
        <v>157</v>
      </c>
    </row>
    <row r="20" spans="1:62" s="198" customFormat="1" ht="22.5" customHeight="1" x14ac:dyDescent="0.25">
      <c r="A20" s="347"/>
      <c r="B20" s="347"/>
      <c r="C20" s="347"/>
      <c r="D20" s="347"/>
      <c r="E20" s="349"/>
      <c r="F20" s="351"/>
      <c r="G20" s="347"/>
      <c r="H20" s="347"/>
      <c r="I20" s="199" t="s">
        <v>41</v>
      </c>
      <c r="J20" s="200" t="s">
        <v>106</v>
      </c>
      <c r="K20" s="201" t="s">
        <v>42</v>
      </c>
      <c r="L20" s="356"/>
      <c r="M20" s="199" t="s">
        <v>41</v>
      </c>
      <c r="N20" s="200" t="s">
        <v>106</v>
      </c>
      <c r="O20" s="201" t="s">
        <v>42</v>
      </c>
      <c r="P20" s="358"/>
    </row>
    <row r="21" spans="1:62" s="216" customFormat="1" ht="14.1" customHeight="1" x14ac:dyDescent="0.25">
      <c r="A21" s="202" t="s">
        <v>26</v>
      </c>
      <c r="B21" s="203" t="s">
        <v>27</v>
      </c>
      <c r="C21" s="203" t="s">
        <v>28</v>
      </c>
      <c r="D21" s="204" t="s">
        <v>29</v>
      </c>
      <c r="E21" s="205" t="s">
        <v>30</v>
      </c>
      <c r="F21" s="206" t="s">
        <v>31</v>
      </c>
      <c r="G21" s="207" t="s">
        <v>32</v>
      </c>
      <c r="H21" s="183" t="s">
        <v>33</v>
      </c>
      <c r="I21" s="208" t="s">
        <v>34</v>
      </c>
      <c r="J21" s="209" t="s">
        <v>35</v>
      </c>
      <c r="K21" s="210" t="s">
        <v>49</v>
      </c>
      <c r="L21" s="211" t="s">
        <v>50</v>
      </c>
      <c r="M21" s="208" t="s">
        <v>94</v>
      </c>
      <c r="N21" s="209" t="s">
        <v>95</v>
      </c>
      <c r="O21" s="210" t="s">
        <v>96</v>
      </c>
      <c r="P21" s="212" t="s">
        <v>97</v>
      </c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</row>
    <row r="22" spans="1:62" s="228" customFormat="1" ht="24.95" customHeight="1" x14ac:dyDescent="0.25">
      <c r="A22" s="217" t="s">
        <v>26</v>
      </c>
      <c r="B22" s="218"/>
      <c r="C22" s="219"/>
      <c r="D22" s="220"/>
      <c r="E22" s="221"/>
      <c r="F22" s="222"/>
      <c r="G22" s="223"/>
      <c r="H22" s="223" t="s">
        <v>38</v>
      </c>
      <c r="I22" s="224"/>
      <c r="J22" s="225"/>
      <c r="K22" s="141">
        <f>I22+(I22*J22)</f>
        <v>0</v>
      </c>
      <c r="L22" s="226"/>
      <c r="M22" s="224">
        <f>I22+L22</f>
        <v>0</v>
      </c>
      <c r="N22" s="225">
        <f>J22</f>
        <v>0</v>
      </c>
      <c r="O22" s="141">
        <f>M22+(M22*N22)</f>
        <v>0</v>
      </c>
      <c r="P22" s="360" t="s">
        <v>159</v>
      </c>
    </row>
    <row r="23" spans="1:62" s="228" customFormat="1" ht="24.95" customHeight="1" x14ac:dyDescent="0.25">
      <c r="A23" s="229" t="s">
        <v>27</v>
      </c>
      <c r="B23" s="230"/>
      <c r="C23" s="231"/>
      <c r="D23" s="232"/>
      <c r="E23" s="233"/>
      <c r="F23" s="234"/>
      <c r="G23" s="229"/>
      <c r="H23" s="217"/>
      <c r="I23" s="224"/>
      <c r="J23" s="225"/>
      <c r="K23" s="141">
        <f t="shared" ref="K23:K24" si="5">I23+(I23*J23)</f>
        <v>0</v>
      </c>
      <c r="L23" s="235"/>
      <c r="M23" s="224">
        <f>I23+L23</f>
        <v>0</v>
      </c>
      <c r="N23" s="225">
        <f t="shared" ref="N23:N24" si="6">J23</f>
        <v>0</v>
      </c>
      <c r="O23" s="141">
        <f t="shared" ref="O23:O24" si="7">M23+(M23*N23)</f>
        <v>0</v>
      </c>
      <c r="P23" s="361"/>
    </row>
    <row r="24" spans="1:62" s="228" customFormat="1" ht="24.95" customHeight="1" x14ac:dyDescent="0.25">
      <c r="A24" s="236" t="s">
        <v>28</v>
      </c>
      <c r="B24" s="237"/>
      <c r="C24" s="238"/>
      <c r="D24" s="239"/>
      <c r="E24" s="240"/>
      <c r="F24" s="241"/>
      <c r="G24" s="236"/>
      <c r="H24" s="236"/>
      <c r="I24" s="242"/>
      <c r="J24" s="243"/>
      <c r="K24" s="244">
        <f t="shared" si="5"/>
        <v>0</v>
      </c>
      <c r="L24" s="245"/>
      <c r="M24" s="242">
        <f>I24+L24</f>
        <v>0</v>
      </c>
      <c r="N24" s="243">
        <f t="shared" si="6"/>
        <v>0</v>
      </c>
      <c r="O24" s="244">
        <f t="shared" si="7"/>
        <v>0</v>
      </c>
      <c r="P24" s="362"/>
    </row>
    <row r="25" spans="1:62" s="246" customFormat="1" ht="15.75" customHeight="1" x14ac:dyDescent="0.2">
      <c r="A25" s="340"/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1"/>
      <c r="O25" s="31"/>
      <c r="P25" s="31"/>
    </row>
    <row r="26" spans="1:62" s="196" customFormat="1" ht="29.25" customHeight="1" x14ac:dyDescent="0.25">
      <c r="A26" s="428" t="s">
        <v>160</v>
      </c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195"/>
      <c r="M26" s="195"/>
      <c r="N26" s="195"/>
      <c r="O26" s="195"/>
      <c r="P26" s="195"/>
    </row>
    <row r="27" spans="1:62" s="198" customFormat="1" ht="70.5" customHeight="1" x14ac:dyDescent="0.25">
      <c r="A27" s="346" t="s">
        <v>39</v>
      </c>
      <c r="B27" s="346" t="s">
        <v>47</v>
      </c>
      <c r="C27" s="346" t="s">
        <v>48</v>
      </c>
      <c r="D27" s="346" t="s">
        <v>44</v>
      </c>
      <c r="E27" s="348" t="s">
        <v>46</v>
      </c>
      <c r="F27" s="350" t="s">
        <v>45</v>
      </c>
      <c r="G27" s="346" t="s">
        <v>156</v>
      </c>
      <c r="H27" s="346" t="s">
        <v>102</v>
      </c>
      <c r="I27" s="352" t="s">
        <v>103</v>
      </c>
      <c r="J27" s="353"/>
      <c r="K27" s="353"/>
      <c r="L27" s="355" t="s">
        <v>104</v>
      </c>
      <c r="M27" s="352" t="s">
        <v>105</v>
      </c>
      <c r="N27" s="353"/>
      <c r="O27" s="353"/>
      <c r="P27" s="357" t="s">
        <v>157</v>
      </c>
    </row>
    <row r="28" spans="1:62" s="198" customFormat="1" ht="22.5" customHeight="1" x14ac:dyDescent="0.25">
      <c r="A28" s="347"/>
      <c r="B28" s="347"/>
      <c r="C28" s="347"/>
      <c r="D28" s="347"/>
      <c r="E28" s="349"/>
      <c r="F28" s="351"/>
      <c r="G28" s="347"/>
      <c r="H28" s="347"/>
      <c r="I28" s="199" t="s">
        <v>41</v>
      </c>
      <c r="J28" s="200" t="s">
        <v>106</v>
      </c>
      <c r="K28" s="201" t="s">
        <v>42</v>
      </c>
      <c r="L28" s="356"/>
      <c r="M28" s="199" t="s">
        <v>41</v>
      </c>
      <c r="N28" s="200" t="s">
        <v>106</v>
      </c>
      <c r="O28" s="201" t="s">
        <v>42</v>
      </c>
      <c r="P28" s="358"/>
    </row>
    <row r="29" spans="1:62" s="216" customFormat="1" ht="14.1" customHeight="1" x14ac:dyDescent="0.25">
      <c r="A29" s="202" t="s">
        <v>26</v>
      </c>
      <c r="B29" s="203" t="s">
        <v>27</v>
      </c>
      <c r="C29" s="203" t="s">
        <v>28</v>
      </c>
      <c r="D29" s="204" t="s">
        <v>29</v>
      </c>
      <c r="E29" s="205" t="s">
        <v>30</v>
      </c>
      <c r="F29" s="206" t="s">
        <v>31</v>
      </c>
      <c r="G29" s="207" t="s">
        <v>32</v>
      </c>
      <c r="H29" s="183" t="s">
        <v>33</v>
      </c>
      <c r="I29" s="208" t="s">
        <v>34</v>
      </c>
      <c r="J29" s="209" t="s">
        <v>35</v>
      </c>
      <c r="K29" s="210" t="s">
        <v>49</v>
      </c>
      <c r="L29" s="211" t="s">
        <v>50</v>
      </c>
      <c r="M29" s="208" t="s">
        <v>94</v>
      </c>
      <c r="N29" s="209" t="s">
        <v>95</v>
      </c>
      <c r="O29" s="210" t="s">
        <v>96</v>
      </c>
      <c r="P29" s="212" t="s">
        <v>97</v>
      </c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</row>
    <row r="30" spans="1:62" s="228" customFormat="1" ht="24.95" customHeight="1" x14ac:dyDescent="0.25">
      <c r="A30" s="217" t="s">
        <v>26</v>
      </c>
      <c r="B30" s="218"/>
      <c r="C30" s="219"/>
      <c r="D30" s="220"/>
      <c r="E30" s="221"/>
      <c r="F30" s="222"/>
      <c r="G30" s="223"/>
      <c r="H30" s="223" t="s">
        <v>38</v>
      </c>
      <c r="I30" s="224"/>
      <c r="J30" s="225"/>
      <c r="K30" s="141">
        <f>I30+(I30*J30)</f>
        <v>0</v>
      </c>
      <c r="L30" s="226"/>
      <c r="M30" s="224">
        <f>I30+L30</f>
        <v>0</v>
      </c>
      <c r="N30" s="225">
        <f>J30</f>
        <v>0</v>
      </c>
      <c r="O30" s="141">
        <f>M30+(M30*N30)</f>
        <v>0</v>
      </c>
      <c r="P30" s="360" t="s">
        <v>161</v>
      </c>
    </row>
    <row r="31" spans="1:62" s="228" customFormat="1" ht="24.95" customHeight="1" x14ac:dyDescent="0.25">
      <c r="A31" s="229" t="s">
        <v>27</v>
      </c>
      <c r="B31" s="230"/>
      <c r="C31" s="231"/>
      <c r="D31" s="232"/>
      <c r="E31" s="233"/>
      <c r="F31" s="234"/>
      <c r="G31" s="229"/>
      <c r="H31" s="217"/>
      <c r="I31" s="224"/>
      <c r="J31" s="225"/>
      <c r="K31" s="141">
        <f t="shared" ref="K31:K32" si="8">I31+(I31*J31)</f>
        <v>0</v>
      </c>
      <c r="L31" s="235"/>
      <c r="M31" s="224">
        <f>I31+L31</f>
        <v>0</v>
      </c>
      <c r="N31" s="225">
        <f t="shared" ref="N31:N32" si="9">J31</f>
        <v>0</v>
      </c>
      <c r="O31" s="141">
        <f t="shared" ref="O31:O32" si="10">M31+(M31*N31)</f>
        <v>0</v>
      </c>
      <c r="P31" s="361"/>
    </row>
    <row r="32" spans="1:62" s="228" customFormat="1" ht="24.95" customHeight="1" x14ac:dyDescent="0.25">
      <c r="A32" s="236" t="s">
        <v>28</v>
      </c>
      <c r="B32" s="237"/>
      <c r="C32" s="238"/>
      <c r="D32" s="239"/>
      <c r="E32" s="240"/>
      <c r="F32" s="241"/>
      <c r="G32" s="236"/>
      <c r="H32" s="236"/>
      <c r="I32" s="242"/>
      <c r="J32" s="243"/>
      <c r="K32" s="244">
        <f t="shared" si="8"/>
        <v>0</v>
      </c>
      <c r="L32" s="245"/>
      <c r="M32" s="242">
        <f>I32+L32</f>
        <v>0</v>
      </c>
      <c r="N32" s="243">
        <f t="shared" si="9"/>
        <v>0</v>
      </c>
      <c r="O32" s="244">
        <f t="shared" si="10"/>
        <v>0</v>
      </c>
      <c r="P32" s="362"/>
    </row>
    <row r="33" spans="1:62" s="246" customFormat="1" ht="15.75" customHeight="1" x14ac:dyDescent="0.2">
      <c r="A33" s="341"/>
      <c r="B33" s="341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1"/>
      <c r="O33" s="31"/>
      <c r="P33" s="31"/>
    </row>
    <row r="34" spans="1:62" s="196" customFormat="1" ht="29.25" customHeight="1" x14ac:dyDescent="0.25">
      <c r="A34" s="428" t="s">
        <v>162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195"/>
      <c r="M34" s="195"/>
      <c r="N34" s="195"/>
      <c r="O34" s="195"/>
      <c r="P34" s="195"/>
    </row>
    <row r="35" spans="1:62" s="198" customFormat="1" ht="68.25" customHeight="1" x14ac:dyDescent="0.25">
      <c r="A35" s="346" t="s">
        <v>39</v>
      </c>
      <c r="B35" s="346" t="s">
        <v>47</v>
      </c>
      <c r="C35" s="346" t="s">
        <v>48</v>
      </c>
      <c r="D35" s="346" t="s">
        <v>44</v>
      </c>
      <c r="E35" s="348" t="s">
        <v>46</v>
      </c>
      <c r="F35" s="350" t="s">
        <v>45</v>
      </c>
      <c r="G35" s="346" t="s">
        <v>156</v>
      </c>
      <c r="H35" s="346" t="s">
        <v>102</v>
      </c>
      <c r="I35" s="352" t="s">
        <v>103</v>
      </c>
      <c r="J35" s="353"/>
      <c r="K35" s="353"/>
      <c r="L35" s="355" t="s">
        <v>104</v>
      </c>
      <c r="M35" s="352" t="s">
        <v>105</v>
      </c>
      <c r="N35" s="353"/>
      <c r="O35" s="353"/>
      <c r="P35" s="357" t="s">
        <v>157</v>
      </c>
    </row>
    <row r="36" spans="1:62" s="198" customFormat="1" ht="22.5" customHeight="1" x14ac:dyDescent="0.25">
      <c r="A36" s="347"/>
      <c r="B36" s="347"/>
      <c r="C36" s="347"/>
      <c r="D36" s="347"/>
      <c r="E36" s="349"/>
      <c r="F36" s="351"/>
      <c r="G36" s="347"/>
      <c r="H36" s="347"/>
      <c r="I36" s="199" t="s">
        <v>41</v>
      </c>
      <c r="J36" s="200" t="s">
        <v>106</v>
      </c>
      <c r="K36" s="201" t="s">
        <v>42</v>
      </c>
      <c r="L36" s="356"/>
      <c r="M36" s="199" t="s">
        <v>41</v>
      </c>
      <c r="N36" s="200" t="s">
        <v>106</v>
      </c>
      <c r="O36" s="201" t="s">
        <v>42</v>
      </c>
      <c r="P36" s="358"/>
    </row>
    <row r="37" spans="1:62" s="216" customFormat="1" ht="14.1" customHeight="1" x14ac:dyDescent="0.25">
      <c r="A37" s="202" t="s">
        <v>26</v>
      </c>
      <c r="B37" s="203" t="s">
        <v>27</v>
      </c>
      <c r="C37" s="203" t="s">
        <v>28</v>
      </c>
      <c r="D37" s="204" t="s">
        <v>29</v>
      </c>
      <c r="E37" s="205" t="s">
        <v>30</v>
      </c>
      <c r="F37" s="206" t="s">
        <v>31</v>
      </c>
      <c r="G37" s="207" t="s">
        <v>32</v>
      </c>
      <c r="H37" s="183" t="s">
        <v>33</v>
      </c>
      <c r="I37" s="208" t="s">
        <v>34</v>
      </c>
      <c r="J37" s="209" t="s">
        <v>35</v>
      </c>
      <c r="K37" s="210" t="s">
        <v>49</v>
      </c>
      <c r="L37" s="211" t="s">
        <v>50</v>
      </c>
      <c r="M37" s="208" t="s">
        <v>94</v>
      </c>
      <c r="N37" s="209" t="s">
        <v>95</v>
      </c>
      <c r="O37" s="210" t="s">
        <v>96</v>
      </c>
      <c r="P37" s="212" t="s">
        <v>97</v>
      </c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</row>
    <row r="38" spans="1:62" s="228" customFormat="1" ht="24.95" customHeight="1" x14ac:dyDescent="0.25">
      <c r="A38" s="217" t="s">
        <v>26</v>
      </c>
      <c r="B38" s="218"/>
      <c r="C38" s="219"/>
      <c r="D38" s="220"/>
      <c r="E38" s="221"/>
      <c r="F38" s="222"/>
      <c r="G38" s="223"/>
      <c r="H38" s="223" t="s">
        <v>38</v>
      </c>
      <c r="I38" s="224"/>
      <c r="J38" s="225"/>
      <c r="K38" s="141">
        <f>I38+(I38*J38)</f>
        <v>0</v>
      </c>
      <c r="L38" s="226"/>
      <c r="M38" s="224">
        <f>I38+L38</f>
        <v>0</v>
      </c>
      <c r="N38" s="225">
        <f>J38</f>
        <v>0</v>
      </c>
      <c r="O38" s="141">
        <f>M38+(M38*N38)</f>
        <v>0</v>
      </c>
      <c r="P38" s="360" t="s">
        <v>163</v>
      </c>
    </row>
    <row r="39" spans="1:62" s="228" customFormat="1" ht="24.95" customHeight="1" x14ac:dyDescent="0.25">
      <c r="A39" s="229" t="s">
        <v>27</v>
      </c>
      <c r="B39" s="230"/>
      <c r="C39" s="231"/>
      <c r="D39" s="232"/>
      <c r="E39" s="233"/>
      <c r="F39" s="234"/>
      <c r="G39" s="229"/>
      <c r="H39" s="217"/>
      <c r="I39" s="224"/>
      <c r="J39" s="225"/>
      <c r="K39" s="141">
        <f t="shared" ref="K39:K40" si="11">I39+(I39*J39)</f>
        <v>0</v>
      </c>
      <c r="L39" s="235"/>
      <c r="M39" s="224">
        <f>I39+L39</f>
        <v>0</v>
      </c>
      <c r="N39" s="225">
        <f t="shared" ref="N39:N40" si="12">J39</f>
        <v>0</v>
      </c>
      <c r="O39" s="141">
        <f t="shared" ref="O39:O40" si="13">M39+(M39*N39)</f>
        <v>0</v>
      </c>
      <c r="P39" s="361"/>
    </row>
    <row r="40" spans="1:62" s="228" customFormat="1" ht="24.95" customHeight="1" x14ac:dyDescent="0.25">
      <c r="A40" s="236" t="s">
        <v>28</v>
      </c>
      <c r="B40" s="237"/>
      <c r="C40" s="238"/>
      <c r="D40" s="239"/>
      <c r="E40" s="240"/>
      <c r="F40" s="241"/>
      <c r="G40" s="236"/>
      <c r="H40" s="236"/>
      <c r="I40" s="242"/>
      <c r="J40" s="243"/>
      <c r="K40" s="244">
        <f t="shared" si="11"/>
        <v>0</v>
      </c>
      <c r="L40" s="245"/>
      <c r="M40" s="242">
        <f>I40+L40</f>
        <v>0</v>
      </c>
      <c r="N40" s="243">
        <f t="shared" si="12"/>
        <v>0</v>
      </c>
      <c r="O40" s="244">
        <f t="shared" si="13"/>
        <v>0</v>
      </c>
      <c r="P40" s="362"/>
    </row>
    <row r="41" spans="1:62" s="246" customFormat="1" ht="15.75" customHeight="1" x14ac:dyDescent="0.2">
      <c r="A41" s="341"/>
      <c r="B41" s="341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1"/>
      <c r="O41" s="31"/>
      <c r="P41" s="31"/>
    </row>
    <row r="42" spans="1:62" s="196" customFormat="1" ht="29.25" customHeight="1" x14ac:dyDescent="0.25">
      <c r="A42" s="428" t="s">
        <v>164</v>
      </c>
      <c r="B42" s="428"/>
      <c r="C42" s="428"/>
      <c r="D42" s="428"/>
      <c r="E42" s="428"/>
      <c r="F42" s="428"/>
      <c r="G42" s="428"/>
      <c r="H42" s="428"/>
      <c r="I42" s="428"/>
      <c r="J42" s="428"/>
      <c r="K42" s="428"/>
      <c r="L42" s="195"/>
      <c r="M42" s="195"/>
      <c r="N42" s="195"/>
      <c r="O42" s="195"/>
      <c r="P42" s="195"/>
    </row>
    <row r="43" spans="1:62" s="198" customFormat="1" ht="71.25" customHeight="1" x14ac:dyDescent="0.25">
      <c r="A43" s="346" t="s">
        <v>39</v>
      </c>
      <c r="B43" s="346" t="s">
        <v>47</v>
      </c>
      <c r="C43" s="346" t="s">
        <v>48</v>
      </c>
      <c r="D43" s="346" t="s">
        <v>44</v>
      </c>
      <c r="E43" s="348" t="s">
        <v>46</v>
      </c>
      <c r="F43" s="350" t="s">
        <v>45</v>
      </c>
      <c r="G43" s="346" t="s">
        <v>156</v>
      </c>
      <c r="H43" s="346" t="s">
        <v>102</v>
      </c>
      <c r="I43" s="352" t="s">
        <v>103</v>
      </c>
      <c r="J43" s="353"/>
      <c r="K43" s="353"/>
      <c r="L43" s="355" t="s">
        <v>104</v>
      </c>
      <c r="M43" s="352" t="s">
        <v>105</v>
      </c>
      <c r="N43" s="353"/>
      <c r="O43" s="353"/>
      <c r="P43" s="357" t="s">
        <v>157</v>
      </c>
    </row>
    <row r="44" spans="1:62" s="198" customFormat="1" ht="22.5" customHeight="1" x14ac:dyDescent="0.25">
      <c r="A44" s="347"/>
      <c r="B44" s="347"/>
      <c r="C44" s="347"/>
      <c r="D44" s="347"/>
      <c r="E44" s="349"/>
      <c r="F44" s="351"/>
      <c r="G44" s="347"/>
      <c r="H44" s="347"/>
      <c r="I44" s="199" t="s">
        <v>41</v>
      </c>
      <c r="J44" s="200" t="s">
        <v>106</v>
      </c>
      <c r="K44" s="201" t="s">
        <v>42</v>
      </c>
      <c r="L44" s="356"/>
      <c r="M44" s="199" t="s">
        <v>41</v>
      </c>
      <c r="N44" s="200" t="s">
        <v>106</v>
      </c>
      <c r="O44" s="201" t="s">
        <v>42</v>
      </c>
      <c r="P44" s="358"/>
    </row>
    <row r="45" spans="1:62" s="216" customFormat="1" ht="14.1" customHeight="1" x14ac:dyDescent="0.25">
      <c r="A45" s="202" t="s">
        <v>26</v>
      </c>
      <c r="B45" s="203" t="s">
        <v>27</v>
      </c>
      <c r="C45" s="203" t="s">
        <v>28</v>
      </c>
      <c r="D45" s="204" t="s">
        <v>29</v>
      </c>
      <c r="E45" s="205" t="s">
        <v>30</v>
      </c>
      <c r="F45" s="206" t="s">
        <v>31</v>
      </c>
      <c r="G45" s="207" t="s">
        <v>32</v>
      </c>
      <c r="H45" s="183" t="s">
        <v>33</v>
      </c>
      <c r="I45" s="208" t="s">
        <v>34</v>
      </c>
      <c r="J45" s="209" t="s">
        <v>35</v>
      </c>
      <c r="K45" s="210" t="s">
        <v>49</v>
      </c>
      <c r="L45" s="211" t="s">
        <v>50</v>
      </c>
      <c r="M45" s="208" t="s">
        <v>94</v>
      </c>
      <c r="N45" s="209" t="s">
        <v>95</v>
      </c>
      <c r="O45" s="210" t="s">
        <v>96</v>
      </c>
      <c r="P45" s="212" t="s">
        <v>97</v>
      </c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</row>
    <row r="46" spans="1:62" s="228" customFormat="1" ht="24.95" customHeight="1" x14ac:dyDescent="0.25">
      <c r="A46" s="217" t="s">
        <v>26</v>
      </c>
      <c r="B46" s="218"/>
      <c r="C46" s="219"/>
      <c r="D46" s="220"/>
      <c r="E46" s="221"/>
      <c r="F46" s="222"/>
      <c r="G46" s="223"/>
      <c r="H46" s="223" t="s">
        <v>38</v>
      </c>
      <c r="I46" s="224"/>
      <c r="J46" s="225"/>
      <c r="K46" s="141">
        <f>I46+(I46*J46)</f>
        <v>0</v>
      </c>
      <c r="L46" s="226"/>
      <c r="M46" s="224">
        <f>I46+L46</f>
        <v>0</v>
      </c>
      <c r="N46" s="225">
        <f>J46</f>
        <v>0</v>
      </c>
      <c r="O46" s="141">
        <f>M46+(M46*N46)</f>
        <v>0</v>
      </c>
      <c r="P46" s="360" t="s">
        <v>165</v>
      </c>
    </row>
    <row r="47" spans="1:62" s="228" customFormat="1" ht="24.95" customHeight="1" x14ac:dyDescent="0.25">
      <c r="A47" s="229" t="s">
        <v>27</v>
      </c>
      <c r="B47" s="230"/>
      <c r="C47" s="231"/>
      <c r="D47" s="232"/>
      <c r="E47" s="233"/>
      <c r="F47" s="234"/>
      <c r="G47" s="229"/>
      <c r="H47" s="217"/>
      <c r="I47" s="224"/>
      <c r="J47" s="225"/>
      <c r="K47" s="141">
        <f t="shared" ref="K47:K48" si="14">I47+(I47*J47)</f>
        <v>0</v>
      </c>
      <c r="L47" s="235"/>
      <c r="M47" s="224">
        <f>I47+L47</f>
        <v>0</v>
      </c>
      <c r="N47" s="225">
        <f t="shared" ref="N47:N48" si="15">J47</f>
        <v>0</v>
      </c>
      <c r="O47" s="141">
        <f t="shared" ref="O47:O48" si="16">M47+(M47*N47)</f>
        <v>0</v>
      </c>
      <c r="P47" s="361"/>
    </row>
    <row r="48" spans="1:62" s="228" customFormat="1" ht="24.95" customHeight="1" x14ac:dyDescent="0.25">
      <c r="A48" s="236" t="s">
        <v>28</v>
      </c>
      <c r="B48" s="237"/>
      <c r="C48" s="238"/>
      <c r="D48" s="239"/>
      <c r="E48" s="240"/>
      <c r="F48" s="241"/>
      <c r="G48" s="236"/>
      <c r="H48" s="236"/>
      <c r="I48" s="242"/>
      <c r="J48" s="243"/>
      <c r="K48" s="244">
        <f t="shared" si="14"/>
        <v>0</v>
      </c>
      <c r="L48" s="245"/>
      <c r="M48" s="242">
        <f>I48+L48</f>
        <v>0</v>
      </c>
      <c r="N48" s="243">
        <f t="shared" si="15"/>
        <v>0</v>
      </c>
      <c r="O48" s="244">
        <f t="shared" si="16"/>
        <v>0</v>
      </c>
      <c r="P48" s="362"/>
    </row>
    <row r="49" spans="1:62" s="246" customFormat="1" ht="15.75" customHeight="1" x14ac:dyDescent="0.2">
      <c r="A49" s="341"/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1"/>
      <c r="O49" s="31"/>
      <c r="P49" s="31"/>
    </row>
    <row r="50" spans="1:62" s="196" customFormat="1" ht="14.25" customHeight="1" x14ac:dyDescent="0.25">
      <c r="A50" s="428" t="s">
        <v>166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8"/>
      <c r="L50" s="195"/>
      <c r="M50" s="195"/>
      <c r="N50" s="195"/>
      <c r="O50" s="195"/>
      <c r="P50" s="195"/>
    </row>
    <row r="51" spans="1:62" s="198" customFormat="1" ht="71.25" customHeight="1" x14ac:dyDescent="0.25">
      <c r="A51" s="346" t="s">
        <v>39</v>
      </c>
      <c r="B51" s="346" t="s">
        <v>47</v>
      </c>
      <c r="C51" s="346" t="s">
        <v>48</v>
      </c>
      <c r="D51" s="346" t="s">
        <v>44</v>
      </c>
      <c r="E51" s="348" t="s">
        <v>46</v>
      </c>
      <c r="F51" s="350" t="s">
        <v>45</v>
      </c>
      <c r="G51" s="346" t="s">
        <v>156</v>
      </c>
      <c r="H51" s="346" t="s">
        <v>102</v>
      </c>
      <c r="I51" s="352" t="s">
        <v>103</v>
      </c>
      <c r="J51" s="353"/>
      <c r="K51" s="353"/>
      <c r="L51" s="355" t="s">
        <v>104</v>
      </c>
      <c r="M51" s="352" t="s">
        <v>105</v>
      </c>
      <c r="N51" s="353"/>
      <c r="O51" s="353"/>
      <c r="P51" s="357" t="s">
        <v>157</v>
      </c>
    </row>
    <row r="52" spans="1:62" s="198" customFormat="1" ht="22.5" customHeight="1" x14ac:dyDescent="0.25">
      <c r="A52" s="347"/>
      <c r="B52" s="347"/>
      <c r="C52" s="347"/>
      <c r="D52" s="347"/>
      <c r="E52" s="349"/>
      <c r="F52" s="351"/>
      <c r="G52" s="347"/>
      <c r="H52" s="347"/>
      <c r="I52" s="199" t="s">
        <v>41</v>
      </c>
      <c r="J52" s="200" t="s">
        <v>106</v>
      </c>
      <c r="K52" s="201" t="s">
        <v>42</v>
      </c>
      <c r="L52" s="356"/>
      <c r="M52" s="199" t="s">
        <v>41</v>
      </c>
      <c r="N52" s="200" t="s">
        <v>106</v>
      </c>
      <c r="O52" s="201" t="s">
        <v>42</v>
      </c>
      <c r="P52" s="358"/>
    </row>
    <row r="53" spans="1:62" s="216" customFormat="1" ht="14.1" customHeight="1" x14ac:dyDescent="0.25">
      <c r="A53" s="202" t="s">
        <v>26</v>
      </c>
      <c r="B53" s="203" t="s">
        <v>27</v>
      </c>
      <c r="C53" s="203" t="s">
        <v>28</v>
      </c>
      <c r="D53" s="204" t="s">
        <v>29</v>
      </c>
      <c r="E53" s="205" t="s">
        <v>30</v>
      </c>
      <c r="F53" s="206" t="s">
        <v>31</v>
      </c>
      <c r="G53" s="207" t="s">
        <v>32</v>
      </c>
      <c r="H53" s="183" t="s">
        <v>33</v>
      </c>
      <c r="I53" s="208" t="s">
        <v>34</v>
      </c>
      <c r="J53" s="209" t="s">
        <v>35</v>
      </c>
      <c r="K53" s="210" t="s">
        <v>49</v>
      </c>
      <c r="L53" s="211" t="s">
        <v>50</v>
      </c>
      <c r="M53" s="208" t="s">
        <v>94</v>
      </c>
      <c r="N53" s="209" t="s">
        <v>95</v>
      </c>
      <c r="O53" s="210" t="s">
        <v>96</v>
      </c>
      <c r="P53" s="212" t="s">
        <v>97</v>
      </c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</row>
    <row r="54" spans="1:62" s="228" customFormat="1" ht="24.95" customHeight="1" x14ac:dyDescent="0.25">
      <c r="A54" s="217" t="s">
        <v>26</v>
      </c>
      <c r="B54" s="218"/>
      <c r="C54" s="219"/>
      <c r="D54" s="220"/>
      <c r="E54" s="221"/>
      <c r="F54" s="222"/>
      <c r="G54" s="223"/>
      <c r="H54" s="223" t="s">
        <v>38</v>
      </c>
      <c r="I54" s="224"/>
      <c r="J54" s="225"/>
      <c r="K54" s="141">
        <f>I54+(I54*J54)</f>
        <v>0</v>
      </c>
      <c r="L54" s="226"/>
      <c r="M54" s="224">
        <f>I54+L54</f>
        <v>0</v>
      </c>
      <c r="N54" s="225">
        <f>J54</f>
        <v>0</v>
      </c>
      <c r="O54" s="141">
        <f>M54+(M54*N54)</f>
        <v>0</v>
      </c>
      <c r="P54" s="360" t="s">
        <v>167</v>
      </c>
    </row>
    <row r="55" spans="1:62" s="228" customFormat="1" ht="24.95" customHeight="1" x14ac:dyDescent="0.25">
      <c r="A55" s="229" t="s">
        <v>27</v>
      </c>
      <c r="B55" s="230"/>
      <c r="C55" s="231"/>
      <c r="D55" s="232"/>
      <c r="E55" s="233"/>
      <c r="F55" s="234"/>
      <c r="G55" s="229"/>
      <c r="H55" s="217"/>
      <c r="I55" s="224"/>
      <c r="J55" s="225"/>
      <c r="K55" s="141">
        <f t="shared" ref="K55:K56" si="17">I55+(I55*J55)</f>
        <v>0</v>
      </c>
      <c r="L55" s="235"/>
      <c r="M55" s="224">
        <f>I55+L55</f>
        <v>0</v>
      </c>
      <c r="N55" s="225">
        <f t="shared" ref="N55:N56" si="18">J55</f>
        <v>0</v>
      </c>
      <c r="O55" s="141">
        <f t="shared" ref="O55:O56" si="19">M55+(M55*N55)</f>
        <v>0</v>
      </c>
      <c r="P55" s="361"/>
    </row>
    <row r="56" spans="1:62" s="228" customFormat="1" ht="24.95" customHeight="1" x14ac:dyDescent="0.25">
      <c r="A56" s="236" t="s">
        <v>28</v>
      </c>
      <c r="B56" s="237"/>
      <c r="C56" s="238"/>
      <c r="D56" s="239"/>
      <c r="E56" s="240"/>
      <c r="F56" s="241"/>
      <c r="G56" s="236"/>
      <c r="H56" s="236"/>
      <c r="I56" s="242"/>
      <c r="J56" s="243"/>
      <c r="K56" s="244">
        <f t="shared" si="17"/>
        <v>0</v>
      </c>
      <c r="L56" s="245"/>
      <c r="M56" s="242">
        <f>I56+L56</f>
        <v>0</v>
      </c>
      <c r="N56" s="243">
        <f t="shared" si="18"/>
        <v>0</v>
      </c>
      <c r="O56" s="244">
        <f t="shared" si="19"/>
        <v>0</v>
      </c>
      <c r="P56" s="362"/>
    </row>
    <row r="57" spans="1:62" s="246" customFormat="1" ht="15.75" customHeight="1" x14ac:dyDescent="0.2">
      <c r="A57" s="341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1"/>
      <c r="O57" s="31"/>
      <c r="P57" s="31"/>
    </row>
    <row r="58" spans="1:62" s="196" customFormat="1" ht="14.25" customHeight="1" x14ac:dyDescent="0.25">
      <c r="A58" s="428" t="s">
        <v>168</v>
      </c>
      <c r="B58" s="428"/>
      <c r="C58" s="428"/>
      <c r="D58" s="428"/>
      <c r="E58" s="428"/>
      <c r="F58" s="428"/>
      <c r="G58" s="428"/>
      <c r="H58" s="428"/>
      <c r="I58" s="428"/>
      <c r="J58" s="428"/>
      <c r="K58" s="428"/>
      <c r="L58" s="195"/>
      <c r="M58" s="195"/>
      <c r="N58" s="195"/>
      <c r="O58" s="195"/>
      <c r="P58" s="195"/>
    </row>
    <row r="59" spans="1:62" s="198" customFormat="1" ht="69.75" customHeight="1" x14ac:dyDescent="0.25">
      <c r="A59" s="346" t="s">
        <v>39</v>
      </c>
      <c r="B59" s="346" t="s">
        <v>47</v>
      </c>
      <c r="C59" s="346" t="s">
        <v>48</v>
      </c>
      <c r="D59" s="346" t="s">
        <v>44</v>
      </c>
      <c r="E59" s="348" t="s">
        <v>46</v>
      </c>
      <c r="F59" s="350" t="s">
        <v>45</v>
      </c>
      <c r="G59" s="346" t="s">
        <v>156</v>
      </c>
      <c r="H59" s="346" t="s">
        <v>102</v>
      </c>
      <c r="I59" s="352" t="s">
        <v>103</v>
      </c>
      <c r="J59" s="353"/>
      <c r="K59" s="353"/>
      <c r="L59" s="355" t="s">
        <v>104</v>
      </c>
      <c r="M59" s="352" t="s">
        <v>105</v>
      </c>
      <c r="N59" s="353"/>
      <c r="O59" s="353"/>
      <c r="P59" s="357" t="s">
        <v>157</v>
      </c>
    </row>
    <row r="60" spans="1:62" s="198" customFormat="1" ht="22.5" customHeight="1" x14ac:dyDescent="0.25">
      <c r="A60" s="347"/>
      <c r="B60" s="347"/>
      <c r="C60" s="347"/>
      <c r="D60" s="347"/>
      <c r="E60" s="349"/>
      <c r="F60" s="351"/>
      <c r="G60" s="347"/>
      <c r="H60" s="347"/>
      <c r="I60" s="199" t="s">
        <v>41</v>
      </c>
      <c r="J60" s="200" t="s">
        <v>106</v>
      </c>
      <c r="K60" s="201" t="s">
        <v>42</v>
      </c>
      <c r="L60" s="356"/>
      <c r="M60" s="199" t="s">
        <v>41</v>
      </c>
      <c r="N60" s="200" t="s">
        <v>106</v>
      </c>
      <c r="O60" s="201" t="s">
        <v>42</v>
      </c>
      <c r="P60" s="358"/>
    </row>
    <row r="61" spans="1:62" s="216" customFormat="1" ht="14.1" customHeight="1" x14ac:dyDescent="0.25">
      <c r="A61" s="202" t="s">
        <v>26</v>
      </c>
      <c r="B61" s="203" t="s">
        <v>27</v>
      </c>
      <c r="C61" s="203" t="s">
        <v>28</v>
      </c>
      <c r="D61" s="204" t="s">
        <v>29</v>
      </c>
      <c r="E61" s="205" t="s">
        <v>30</v>
      </c>
      <c r="F61" s="206" t="s">
        <v>31</v>
      </c>
      <c r="G61" s="207" t="s">
        <v>32</v>
      </c>
      <c r="H61" s="183" t="s">
        <v>33</v>
      </c>
      <c r="I61" s="208" t="s">
        <v>34</v>
      </c>
      <c r="J61" s="209" t="s">
        <v>35</v>
      </c>
      <c r="K61" s="210" t="s">
        <v>49</v>
      </c>
      <c r="L61" s="211" t="s">
        <v>50</v>
      </c>
      <c r="M61" s="208" t="s">
        <v>94</v>
      </c>
      <c r="N61" s="209" t="s">
        <v>95</v>
      </c>
      <c r="O61" s="210" t="s">
        <v>96</v>
      </c>
      <c r="P61" s="212" t="s">
        <v>97</v>
      </c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</row>
    <row r="62" spans="1:62" s="228" customFormat="1" ht="24.95" customHeight="1" x14ac:dyDescent="0.25">
      <c r="A62" s="217" t="s">
        <v>26</v>
      </c>
      <c r="B62" s="218"/>
      <c r="C62" s="219"/>
      <c r="D62" s="220"/>
      <c r="E62" s="221"/>
      <c r="F62" s="222"/>
      <c r="G62" s="223"/>
      <c r="H62" s="223" t="s">
        <v>38</v>
      </c>
      <c r="I62" s="224"/>
      <c r="J62" s="225"/>
      <c r="K62" s="141">
        <f>I62+(I62*J62)</f>
        <v>0</v>
      </c>
      <c r="L62" s="226"/>
      <c r="M62" s="224">
        <f>I62+L62</f>
        <v>0</v>
      </c>
      <c r="N62" s="225">
        <f>J62</f>
        <v>0</v>
      </c>
      <c r="O62" s="141">
        <f>M62+(M62*N62)</f>
        <v>0</v>
      </c>
      <c r="P62" s="360" t="s">
        <v>107</v>
      </c>
    </row>
    <row r="63" spans="1:62" s="228" customFormat="1" ht="24.95" customHeight="1" x14ac:dyDescent="0.25">
      <c r="A63" s="229" t="s">
        <v>27</v>
      </c>
      <c r="B63" s="230"/>
      <c r="C63" s="231"/>
      <c r="D63" s="232"/>
      <c r="E63" s="233"/>
      <c r="F63" s="234"/>
      <c r="G63" s="229"/>
      <c r="H63" s="217"/>
      <c r="I63" s="224"/>
      <c r="J63" s="225"/>
      <c r="K63" s="141">
        <f t="shared" ref="K63:K64" si="20">I63+(I63*J63)</f>
        <v>0</v>
      </c>
      <c r="L63" s="235"/>
      <c r="M63" s="224">
        <f>I63+L63</f>
        <v>0</v>
      </c>
      <c r="N63" s="225">
        <f t="shared" ref="N63:N64" si="21">J63</f>
        <v>0</v>
      </c>
      <c r="O63" s="141">
        <f t="shared" ref="O63:O64" si="22">M63+(M63*N63)</f>
        <v>0</v>
      </c>
      <c r="P63" s="361"/>
    </row>
    <row r="64" spans="1:62" s="228" customFormat="1" ht="24.95" customHeight="1" x14ac:dyDescent="0.25">
      <c r="A64" s="236" t="s">
        <v>28</v>
      </c>
      <c r="B64" s="237"/>
      <c r="C64" s="238"/>
      <c r="D64" s="239"/>
      <c r="E64" s="240"/>
      <c r="F64" s="241"/>
      <c r="G64" s="236"/>
      <c r="H64" s="236"/>
      <c r="I64" s="242"/>
      <c r="J64" s="243"/>
      <c r="K64" s="244">
        <f t="shared" si="20"/>
        <v>0</v>
      </c>
      <c r="L64" s="245"/>
      <c r="M64" s="242">
        <f>I64+L64</f>
        <v>0</v>
      </c>
      <c r="N64" s="243">
        <f t="shared" si="21"/>
        <v>0</v>
      </c>
      <c r="O64" s="244">
        <f t="shared" si="22"/>
        <v>0</v>
      </c>
      <c r="P64" s="362"/>
    </row>
    <row r="65" spans="1:62" s="246" customFormat="1" ht="15.75" customHeight="1" x14ac:dyDescent="0.2">
      <c r="A65" s="341"/>
      <c r="B65" s="341"/>
      <c r="C65" s="341"/>
      <c r="D65" s="341"/>
      <c r="E65" s="341"/>
      <c r="F65" s="341"/>
      <c r="G65" s="341"/>
      <c r="H65" s="341"/>
      <c r="I65" s="341"/>
      <c r="J65" s="341"/>
      <c r="K65" s="341"/>
      <c r="L65" s="341"/>
      <c r="M65" s="341"/>
      <c r="N65" s="31"/>
      <c r="O65" s="31"/>
      <c r="P65" s="31"/>
    </row>
    <row r="66" spans="1:62" s="196" customFormat="1" ht="17.25" customHeight="1" x14ac:dyDescent="0.25">
      <c r="A66" s="428" t="s">
        <v>169</v>
      </c>
      <c r="B66" s="428"/>
      <c r="C66" s="428"/>
      <c r="D66" s="428"/>
      <c r="E66" s="428"/>
      <c r="F66" s="428"/>
      <c r="G66" s="428"/>
      <c r="H66" s="428"/>
      <c r="I66" s="428"/>
      <c r="J66" s="428"/>
      <c r="K66" s="428"/>
      <c r="L66" s="195"/>
      <c r="M66" s="195"/>
      <c r="N66" s="195"/>
      <c r="O66" s="195"/>
      <c r="P66" s="195"/>
    </row>
    <row r="67" spans="1:62" s="198" customFormat="1" ht="69.75" customHeight="1" x14ac:dyDescent="0.25">
      <c r="A67" s="346" t="s">
        <v>39</v>
      </c>
      <c r="B67" s="346" t="s">
        <v>47</v>
      </c>
      <c r="C67" s="346" t="s">
        <v>48</v>
      </c>
      <c r="D67" s="346" t="s">
        <v>44</v>
      </c>
      <c r="E67" s="348" t="s">
        <v>46</v>
      </c>
      <c r="F67" s="350" t="s">
        <v>45</v>
      </c>
      <c r="G67" s="346" t="s">
        <v>156</v>
      </c>
      <c r="H67" s="346" t="s">
        <v>102</v>
      </c>
      <c r="I67" s="352" t="s">
        <v>103</v>
      </c>
      <c r="J67" s="353"/>
      <c r="K67" s="353"/>
      <c r="L67" s="355" t="s">
        <v>104</v>
      </c>
      <c r="M67" s="352" t="s">
        <v>105</v>
      </c>
      <c r="N67" s="353"/>
      <c r="O67" s="353"/>
      <c r="P67" s="357" t="s">
        <v>157</v>
      </c>
    </row>
    <row r="68" spans="1:62" s="198" customFormat="1" ht="22.5" customHeight="1" x14ac:dyDescent="0.25">
      <c r="A68" s="347"/>
      <c r="B68" s="347"/>
      <c r="C68" s="347"/>
      <c r="D68" s="347"/>
      <c r="E68" s="349"/>
      <c r="F68" s="351"/>
      <c r="G68" s="347"/>
      <c r="H68" s="347"/>
      <c r="I68" s="199" t="s">
        <v>41</v>
      </c>
      <c r="J68" s="200" t="s">
        <v>106</v>
      </c>
      <c r="K68" s="201" t="s">
        <v>42</v>
      </c>
      <c r="L68" s="356"/>
      <c r="M68" s="199" t="s">
        <v>41</v>
      </c>
      <c r="N68" s="200" t="s">
        <v>106</v>
      </c>
      <c r="O68" s="201" t="s">
        <v>42</v>
      </c>
      <c r="P68" s="358"/>
    </row>
    <row r="69" spans="1:62" s="216" customFormat="1" ht="14.1" customHeight="1" x14ac:dyDescent="0.25">
      <c r="A69" s="202" t="s">
        <v>26</v>
      </c>
      <c r="B69" s="203" t="s">
        <v>27</v>
      </c>
      <c r="C69" s="203" t="s">
        <v>28</v>
      </c>
      <c r="D69" s="204" t="s">
        <v>29</v>
      </c>
      <c r="E69" s="205" t="s">
        <v>30</v>
      </c>
      <c r="F69" s="206" t="s">
        <v>31</v>
      </c>
      <c r="G69" s="207" t="s">
        <v>32</v>
      </c>
      <c r="H69" s="183" t="s">
        <v>33</v>
      </c>
      <c r="I69" s="208" t="s">
        <v>34</v>
      </c>
      <c r="J69" s="209" t="s">
        <v>35</v>
      </c>
      <c r="K69" s="210" t="s">
        <v>49</v>
      </c>
      <c r="L69" s="211" t="s">
        <v>50</v>
      </c>
      <c r="M69" s="208" t="s">
        <v>94</v>
      </c>
      <c r="N69" s="209" t="s">
        <v>95</v>
      </c>
      <c r="O69" s="210" t="s">
        <v>96</v>
      </c>
      <c r="P69" s="212" t="s">
        <v>97</v>
      </c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</row>
    <row r="70" spans="1:62" s="228" customFormat="1" ht="24.95" customHeight="1" x14ac:dyDescent="0.25">
      <c r="A70" s="217" t="s">
        <v>26</v>
      </c>
      <c r="B70" s="218"/>
      <c r="C70" s="219"/>
      <c r="D70" s="220"/>
      <c r="E70" s="221"/>
      <c r="F70" s="222"/>
      <c r="G70" s="223"/>
      <c r="H70" s="223" t="s">
        <v>38</v>
      </c>
      <c r="I70" s="224"/>
      <c r="J70" s="225"/>
      <c r="K70" s="141">
        <f>I70+(I70*J70)</f>
        <v>0</v>
      </c>
      <c r="L70" s="226"/>
      <c r="M70" s="224">
        <f>I70+L70</f>
        <v>0</v>
      </c>
      <c r="N70" s="225">
        <f>J70</f>
        <v>0</v>
      </c>
      <c r="O70" s="141">
        <f>M70+(M70*N70)</f>
        <v>0</v>
      </c>
      <c r="P70" s="360" t="s">
        <v>170</v>
      </c>
    </row>
    <row r="71" spans="1:62" s="228" customFormat="1" ht="24.95" customHeight="1" x14ac:dyDescent="0.25">
      <c r="A71" s="229" t="s">
        <v>27</v>
      </c>
      <c r="B71" s="230"/>
      <c r="C71" s="231"/>
      <c r="D71" s="232"/>
      <c r="E71" s="233"/>
      <c r="F71" s="234"/>
      <c r="G71" s="229"/>
      <c r="H71" s="217"/>
      <c r="I71" s="224"/>
      <c r="J71" s="225"/>
      <c r="K71" s="141">
        <f t="shared" ref="K71:K72" si="23">I71+(I71*J71)</f>
        <v>0</v>
      </c>
      <c r="L71" s="235"/>
      <c r="M71" s="224">
        <f>I71+L71</f>
        <v>0</v>
      </c>
      <c r="N71" s="225">
        <f t="shared" ref="N71:N72" si="24">J71</f>
        <v>0</v>
      </c>
      <c r="O71" s="141">
        <f t="shared" ref="O71:O72" si="25">M71+(M71*N71)</f>
        <v>0</v>
      </c>
      <c r="P71" s="361"/>
    </row>
    <row r="72" spans="1:62" s="228" customFormat="1" ht="24.95" customHeight="1" x14ac:dyDescent="0.25">
      <c r="A72" s="236" t="s">
        <v>28</v>
      </c>
      <c r="B72" s="237"/>
      <c r="C72" s="238"/>
      <c r="D72" s="239"/>
      <c r="E72" s="240"/>
      <c r="F72" s="241"/>
      <c r="G72" s="236"/>
      <c r="H72" s="236"/>
      <c r="I72" s="242"/>
      <c r="J72" s="243"/>
      <c r="K72" s="244">
        <f t="shared" si="23"/>
        <v>0</v>
      </c>
      <c r="L72" s="245"/>
      <c r="M72" s="242">
        <f>I72+L72</f>
        <v>0</v>
      </c>
      <c r="N72" s="243">
        <f t="shared" si="24"/>
        <v>0</v>
      </c>
      <c r="O72" s="244">
        <f t="shared" si="25"/>
        <v>0</v>
      </c>
      <c r="P72" s="362"/>
    </row>
    <row r="73" spans="1:62" s="252" customFormat="1" ht="12" customHeight="1" x14ac:dyDescent="0.25">
      <c r="A73" s="247"/>
      <c r="B73" s="248"/>
      <c r="C73" s="248"/>
      <c r="D73" s="247"/>
      <c r="E73" s="247"/>
      <c r="F73" s="247"/>
      <c r="G73" s="247"/>
      <c r="H73" s="247"/>
      <c r="I73" s="247"/>
      <c r="J73" s="249"/>
      <c r="K73" s="250"/>
      <c r="L73" s="249"/>
      <c r="M73" s="251"/>
    </row>
    <row r="74" spans="1:62" s="31" customFormat="1" ht="17.25" customHeight="1" x14ac:dyDescent="0.25">
      <c r="A74" s="341" t="s">
        <v>71</v>
      </c>
      <c r="B74" s="341"/>
      <c r="C74" s="341"/>
      <c r="D74" s="341"/>
      <c r="E74" s="341"/>
      <c r="F74" s="341"/>
      <c r="G74" s="341"/>
      <c r="H74" s="341"/>
      <c r="I74" s="341"/>
      <c r="J74" s="341"/>
      <c r="K74" s="341"/>
      <c r="L74" s="341"/>
      <c r="M74" s="341"/>
    </row>
    <row r="75" spans="1:62" s="5" customFormat="1" ht="18" customHeight="1" x14ac:dyDescent="0.25">
      <c r="A75" s="17"/>
      <c r="B75" s="19"/>
      <c r="C75" s="19"/>
      <c r="D75" s="17"/>
      <c r="E75" s="17"/>
      <c r="F75" s="17"/>
      <c r="G75" s="17"/>
      <c r="H75" s="17"/>
      <c r="I75" s="20"/>
      <c r="J75" s="21"/>
      <c r="K75" s="20"/>
    </row>
    <row r="76" spans="1:62" s="39" customFormat="1" ht="20.100000000000001" customHeight="1" x14ac:dyDescent="0.25">
      <c r="A76" s="314" t="s">
        <v>37</v>
      </c>
      <c r="B76" s="314"/>
      <c r="C76" s="314"/>
      <c r="D76" s="314"/>
      <c r="E76" s="314"/>
      <c r="F76" s="314"/>
      <c r="G76" s="314"/>
      <c r="H76" s="314"/>
      <c r="I76" s="314"/>
      <c r="J76" s="314"/>
    </row>
    <row r="77" spans="1:62" s="39" customFormat="1" ht="20.100000000000001" customHeight="1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62" s="6" customFormat="1" ht="15" customHeight="1" x14ac:dyDescent="0.25">
      <c r="A78" s="315" t="s">
        <v>1</v>
      </c>
      <c r="B78" s="315"/>
      <c r="C78" s="329" t="str">
        <f>IF('Príloha č. 1'!$C$6="","",'Príloha č. 1'!$C$6)</f>
        <v/>
      </c>
      <c r="D78" s="329"/>
      <c r="E78" s="13"/>
      <c r="F78" s="13"/>
      <c r="I78" s="7"/>
    </row>
    <row r="79" spans="1:62" s="6" customFormat="1" ht="15" customHeight="1" x14ac:dyDescent="0.25">
      <c r="A79" s="317" t="s">
        <v>2</v>
      </c>
      <c r="B79" s="317"/>
      <c r="C79" s="317" t="str">
        <f>IF('Príloha č. 1'!$C$7="","",'Príloha č. 1'!$C$7)</f>
        <v/>
      </c>
      <c r="D79" s="317"/>
      <c r="E79" s="5"/>
      <c r="F79" s="5"/>
    </row>
    <row r="80" spans="1:62" s="6" customFormat="1" ht="15" customHeight="1" x14ac:dyDescent="0.25">
      <c r="A80" s="317" t="s">
        <v>3</v>
      </c>
      <c r="B80" s="317"/>
      <c r="C80" s="334" t="str">
        <f>IF('Príloha č. 1'!C8:D8="","",'Príloha č. 1'!C8:D8)</f>
        <v/>
      </c>
      <c r="D80" s="334"/>
      <c r="E80" s="5"/>
      <c r="F80" s="5"/>
    </row>
    <row r="81" spans="1:11" s="6" customFormat="1" ht="15" customHeight="1" x14ac:dyDescent="0.25">
      <c r="A81" s="317" t="s">
        <v>4</v>
      </c>
      <c r="B81" s="317"/>
      <c r="C81" s="334" t="str">
        <f>IF('Príloha č. 1'!C9:D9="","",'Príloha č. 1'!C9:D9)</f>
        <v/>
      </c>
      <c r="D81" s="334"/>
      <c r="E81" s="5"/>
      <c r="F81" s="5"/>
    </row>
    <row r="84" spans="1:11" ht="15" customHeight="1" x14ac:dyDescent="0.2">
      <c r="A84" s="1" t="s">
        <v>8</v>
      </c>
      <c r="B84" s="45" t="str">
        <f>IF('Príloha č. 1'!B23:B23="","",'Príloha č. 1'!B23:B23)</f>
        <v/>
      </c>
      <c r="C84" s="269"/>
      <c r="F84" s="1"/>
      <c r="G84" s="1"/>
    </row>
    <row r="85" spans="1:11" ht="15" customHeight="1" x14ac:dyDescent="0.2">
      <c r="A85" s="1" t="s">
        <v>9</v>
      </c>
      <c r="B85" s="42" t="str">
        <f>IF('Príloha č. 1'!B24:B24="","",'Príloha č. 1'!B24:B24)</f>
        <v/>
      </c>
      <c r="C85" s="269"/>
      <c r="F85" s="1"/>
      <c r="G85" s="1"/>
    </row>
    <row r="86" spans="1:11" ht="39.950000000000003" customHeight="1" x14ac:dyDescent="0.2">
      <c r="D86" s="343"/>
      <c r="E86" s="343"/>
      <c r="F86" s="343"/>
      <c r="G86" s="266"/>
      <c r="J86" s="18"/>
      <c r="K86" s="270"/>
    </row>
    <row r="87" spans="1:11" ht="18.75" customHeight="1" x14ac:dyDescent="0.2">
      <c r="C87" s="43" t="s">
        <v>73</v>
      </c>
      <c r="D87" s="330" t="str">
        <f>IF('Príloha č. 1'!D27="","",'Príloha č. 1'!D27)</f>
        <v/>
      </c>
      <c r="E87" s="330"/>
      <c r="F87" s="330"/>
      <c r="G87" s="266"/>
      <c r="J87" s="18"/>
      <c r="K87" s="270"/>
    </row>
    <row r="88" spans="1:11" ht="45" customHeight="1" x14ac:dyDescent="0.2">
      <c r="D88" s="331" t="s">
        <v>86</v>
      </c>
      <c r="E88" s="331"/>
      <c r="F88" s="331"/>
      <c r="G88" s="32"/>
      <c r="H88" s="32"/>
      <c r="J88" s="342"/>
      <c r="K88" s="342"/>
    </row>
    <row r="89" spans="1:11" s="8" customFormat="1" x14ac:dyDescent="0.2">
      <c r="A89" s="281" t="s">
        <v>10</v>
      </c>
      <c r="B89" s="281"/>
      <c r="C89" s="262"/>
      <c r="D89" s="10"/>
      <c r="E89" s="269"/>
      <c r="F89" s="269"/>
      <c r="G89" s="269"/>
    </row>
    <row r="90" spans="1:11" s="12" customFormat="1" ht="12" customHeight="1" x14ac:dyDescent="0.2">
      <c r="A90" s="9"/>
      <c r="B90" s="263" t="s">
        <v>11</v>
      </c>
      <c r="C90" s="263"/>
      <c r="D90" s="4"/>
      <c r="E90" s="269"/>
      <c r="F90" s="269"/>
      <c r="G90" s="269"/>
      <c r="H90" s="10"/>
    </row>
  </sheetData>
  <sheetProtection algorithmName="SHA-512" hashValue="0p4B+y51KP448w1uEK4SbmBWegOitKXc72Z5a/FXdICg/C2qpwjIu5XInvudw3XsAZWYJ3sBLd/7kldZ4euK0w==" saltValue="8WWV3UARVCZ/WWTG5HqtHg==" spinCount="100000" sheet="1" formatCells="0" formatColumns="0" formatRows="0" insertColumns="0" insertRows="0" insertHyperlinks="0" deleteColumns="0" deleteRows="0" selectLockedCells="1" sort="0" autoFilter="0" pivotTables="0"/>
  <mergeCells count="145">
    <mergeCell ref="P70:P72"/>
    <mergeCell ref="A74:M74"/>
    <mergeCell ref="P62:P64"/>
    <mergeCell ref="A67:A68"/>
    <mergeCell ref="B67:B68"/>
    <mergeCell ref="C67:C68"/>
    <mergeCell ref="D67:D68"/>
    <mergeCell ref="E67:E68"/>
    <mergeCell ref="F67:F68"/>
    <mergeCell ref="G67:G68"/>
    <mergeCell ref="H67:H68"/>
    <mergeCell ref="I67:K67"/>
    <mergeCell ref="L67:L68"/>
    <mergeCell ref="M67:O67"/>
    <mergeCell ref="P67:P68"/>
    <mergeCell ref="A65:M65"/>
    <mergeCell ref="A66:K66"/>
    <mergeCell ref="P54:P56"/>
    <mergeCell ref="A59:A60"/>
    <mergeCell ref="B59:B60"/>
    <mergeCell ref="C59:C60"/>
    <mergeCell ref="D59:D60"/>
    <mergeCell ref="E59:E60"/>
    <mergeCell ref="F59:F60"/>
    <mergeCell ref="G59:G60"/>
    <mergeCell ref="H59:H60"/>
    <mergeCell ref="I59:K59"/>
    <mergeCell ref="L59:L60"/>
    <mergeCell ref="M59:O59"/>
    <mergeCell ref="P59:P60"/>
    <mergeCell ref="A58:K58"/>
    <mergeCell ref="P46:P48"/>
    <mergeCell ref="A51:A52"/>
    <mergeCell ref="B51:B52"/>
    <mergeCell ref="C51:C52"/>
    <mergeCell ref="D51:D52"/>
    <mergeCell ref="E51:E52"/>
    <mergeCell ref="F51:F52"/>
    <mergeCell ref="G51:G52"/>
    <mergeCell ref="H51:H52"/>
    <mergeCell ref="I51:K51"/>
    <mergeCell ref="L51:L52"/>
    <mergeCell ref="M51:O51"/>
    <mergeCell ref="P51:P52"/>
    <mergeCell ref="P38:P40"/>
    <mergeCell ref="A43:A44"/>
    <mergeCell ref="B43:B44"/>
    <mergeCell ref="C43:C44"/>
    <mergeCell ref="D43:D44"/>
    <mergeCell ref="E43:E44"/>
    <mergeCell ref="F43:F44"/>
    <mergeCell ref="G43:G44"/>
    <mergeCell ref="H43:H44"/>
    <mergeCell ref="I43:K43"/>
    <mergeCell ref="L43:L44"/>
    <mergeCell ref="M43:O43"/>
    <mergeCell ref="P43:P44"/>
    <mergeCell ref="P30:P32"/>
    <mergeCell ref="A35:A36"/>
    <mergeCell ref="B35:B36"/>
    <mergeCell ref="C35:C36"/>
    <mergeCell ref="D35:D36"/>
    <mergeCell ref="E35:E36"/>
    <mergeCell ref="F35:F36"/>
    <mergeCell ref="G35:G36"/>
    <mergeCell ref="H35:H36"/>
    <mergeCell ref="I35:K35"/>
    <mergeCell ref="L35:L36"/>
    <mergeCell ref="M35:O35"/>
    <mergeCell ref="P35:P36"/>
    <mergeCell ref="P22:P24"/>
    <mergeCell ref="A27:A28"/>
    <mergeCell ref="B27:B28"/>
    <mergeCell ref="C27:C28"/>
    <mergeCell ref="D27:D28"/>
    <mergeCell ref="E27:E28"/>
    <mergeCell ref="F27:F28"/>
    <mergeCell ref="G27:G28"/>
    <mergeCell ref="H27:H28"/>
    <mergeCell ref="I27:K27"/>
    <mergeCell ref="L27:L28"/>
    <mergeCell ref="M27:O27"/>
    <mergeCell ref="P27:P28"/>
    <mergeCell ref="H19:H20"/>
    <mergeCell ref="I19:K19"/>
    <mergeCell ref="Q11:Q12"/>
    <mergeCell ref="P14:P16"/>
    <mergeCell ref="Q14:Q16"/>
    <mergeCell ref="M5:M6"/>
    <mergeCell ref="N5:N6"/>
    <mergeCell ref="B6:D6"/>
    <mergeCell ref="B7:D7"/>
    <mergeCell ref="B8:D8"/>
    <mergeCell ref="A18:K18"/>
    <mergeCell ref="L19:L20"/>
    <mergeCell ref="M19:O19"/>
    <mergeCell ref="P19:P20"/>
    <mergeCell ref="A19:A20"/>
    <mergeCell ref="B19:B20"/>
    <mergeCell ref="C19:C20"/>
    <mergeCell ref="D19:D20"/>
    <mergeCell ref="E19:E20"/>
    <mergeCell ref="F19:F20"/>
    <mergeCell ref="G19:G20"/>
    <mergeCell ref="A1:B1"/>
    <mergeCell ref="A2:K2"/>
    <mergeCell ref="A3:B3"/>
    <mergeCell ref="B5:D5"/>
    <mergeCell ref="A10:K10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4:P4"/>
    <mergeCell ref="L11:L12"/>
    <mergeCell ref="M11:O11"/>
    <mergeCell ref="P11:P12"/>
    <mergeCell ref="A76:J76"/>
    <mergeCell ref="A78:B78"/>
    <mergeCell ref="C78:D78"/>
    <mergeCell ref="J88:K88"/>
    <mergeCell ref="D88:F88"/>
    <mergeCell ref="D86:F86"/>
    <mergeCell ref="D87:F87"/>
    <mergeCell ref="A89:B89"/>
    <mergeCell ref="A79:B79"/>
    <mergeCell ref="C79:D79"/>
    <mergeCell ref="A80:B80"/>
    <mergeCell ref="C80:D80"/>
    <mergeCell ref="A81:B81"/>
    <mergeCell ref="C81:D81"/>
    <mergeCell ref="A25:M25"/>
    <mergeCell ref="A26:K26"/>
    <mergeCell ref="A33:M33"/>
    <mergeCell ref="A34:K34"/>
    <mergeCell ref="A41:M41"/>
    <mergeCell ref="A42:K42"/>
    <mergeCell ref="A49:M49"/>
    <mergeCell ref="A50:K50"/>
    <mergeCell ref="A57:M57"/>
  </mergeCells>
  <conditionalFormatting sqref="D87:F87 B84:B85 C78:D81">
    <cfRule type="containsBlanks" dxfId="4" priority="13">
      <formula>LEN(TRIM(B78))=0</formula>
    </cfRule>
  </conditionalFormatting>
  <conditionalFormatting sqref="F7:H8">
    <cfRule type="containsBlanks" dxfId="3" priority="1">
      <formula>LEN(TRIM(F7))=0</formula>
    </cfRule>
  </conditionalFormatting>
  <pageMargins left="0.59055118110236227" right="0.39370078740157483" top="0.98425196850393704" bottom="0.39370078740157483" header="0.31496062992125984" footer="0.31496062992125984"/>
  <pageSetup paperSize="9" scale="57" fitToHeight="0" orientation="landscape" r:id="rId1"/>
  <headerFooter>
    <oddHeader>&amp;L&amp;"Arial,Tučné"&amp;10Príloha č. 7 SP&amp;"Arial,Normálne"
Sortiment ponúkaného tovaru (Príloha č. 2 zmluvy)</oddHead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M32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90" customWidth="1"/>
    <col min="2" max="2" width="26.7109375" style="90" customWidth="1"/>
    <col min="3" max="3" width="23.85546875" style="90" customWidth="1"/>
    <col min="4" max="4" width="18.5703125" style="90" customWidth="1"/>
    <col min="5" max="5" width="14.85546875" style="90" customWidth="1"/>
    <col min="6" max="6" width="16.5703125" style="90" customWidth="1"/>
    <col min="7" max="16384" width="9.140625" style="90"/>
  </cols>
  <sheetData>
    <row r="1" spans="1:13" ht="12.75" x14ac:dyDescent="0.25">
      <c r="A1" s="375" t="s">
        <v>12</v>
      </c>
      <c r="B1" s="376"/>
      <c r="C1" s="89"/>
      <c r="D1" s="89"/>
      <c r="E1" s="89"/>
      <c r="F1" s="89"/>
    </row>
    <row r="2" spans="1:13" ht="15" customHeight="1" x14ac:dyDescent="0.2">
      <c r="A2" s="306" t="str">
        <f>'Príloha č. 1'!A2:B2</f>
        <v>Prenájom analyzátorov a dodávka diagnostík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3" ht="24.95" customHeight="1" x14ac:dyDescent="0.2">
      <c r="A3" s="377"/>
      <c r="B3" s="377"/>
      <c r="C3" s="377"/>
      <c r="D3" s="377"/>
      <c r="E3" s="377"/>
      <c r="F3" s="377"/>
    </row>
    <row r="4" spans="1:13" ht="18.75" x14ac:dyDescent="0.3">
      <c r="A4" s="378" t="s">
        <v>60</v>
      </c>
      <c r="B4" s="378"/>
      <c r="C4" s="378"/>
      <c r="D4" s="378"/>
      <c r="E4" s="378"/>
      <c r="F4" s="378"/>
      <c r="G4" s="91"/>
      <c r="H4" s="91"/>
      <c r="I4" s="91"/>
      <c r="J4" s="91"/>
      <c r="K4" s="91"/>
      <c r="L4" s="91"/>
      <c r="M4" s="91"/>
    </row>
    <row r="5" spans="1:13" x14ac:dyDescent="0.2">
      <c r="A5" s="92"/>
      <c r="B5" s="92"/>
      <c r="C5" s="92"/>
      <c r="D5" s="92"/>
      <c r="E5" s="92"/>
      <c r="F5" s="92"/>
    </row>
    <row r="6" spans="1:13" ht="17.25" customHeight="1" x14ac:dyDescent="0.2">
      <c r="A6" s="372" t="s">
        <v>61</v>
      </c>
      <c r="B6" s="372"/>
      <c r="C6" s="372"/>
      <c r="D6" s="372"/>
      <c r="E6" s="372"/>
      <c r="F6" s="372"/>
    </row>
    <row r="7" spans="1:13" ht="17.25" customHeight="1" x14ac:dyDescent="0.2">
      <c r="A7" s="93"/>
      <c r="B7" s="373" t="s">
        <v>62</v>
      </c>
      <c r="C7" s="373"/>
      <c r="D7" s="373"/>
      <c r="E7" s="93"/>
      <c r="F7" s="93"/>
    </row>
    <row r="8" spans="1:13" ht="9.9499999999999993" customHeight="1" thickBot="1" x14ac:dyDescent="0.25">
      <c r="A8" s="93"/>
      <c r="B8" s="93"/>
      <c r="C8" s="93"/>
      <c r="D8" s="93"/>
      <c r="E8" s="93"/>
      <c r="F8" s="93"/>
    </row>
    <row r="9" spans="1:13" ht="90.75" customHeight="1" x14ac:dyDescent="0.2">
      <c r="A9" s="94" t="s">
        <v>36</v>
      </c>
      <c r="B9" s="95" t="s">
        <v>63</v>
      </c>
      <c r="C9" s="95" t="s">
        <v>64</v>
      </c>
      <c r="D9" s="95" t="s">
        <v>54</v>
      </c>
      <c r="E9" s="96" t="s">
        <v>65</v>
      </c>
      <c r="F9" s="97" t="s">
        <v>66</v>
      </c>
    </row>
    <row r="10" spans="1:13" ht="15" customHeight="1" x14ac:dyDescent="0.2">
      <c r="A10" s="98" t="s">
        <v>26</v>
      </c>
      <c r="B10" s="99" t="s">
        <v>27</v>
      </c>
      <c r="C10" s="99" t="s">
        <v>28</v>
      </c>
      <c r="D10" s="99" t="s">
        <v>29</v>
      </c>
      <c r="E10" s="99" t="s">
        <v>30</v>
      </c>
      <c r="F10" s="100" t="s">
        <v>31</v>
      </c>
    </row>
    <row r="11" spans="1:13" ht="24.95" customHeight="1" x14ac:dyDescent="0.2">
      <c r="A11" s="101"/>
      <c r="B11" s="102"/>
      <c r="C11" s="103"/>
      <c r="D11" s="104"/>
      <c r="E11" s="105"/>
      <c r="F11" s="106"/>
    </row>
    <row r="12" spans="1:13" ht="24.95" customHeight="1" x14ac:dyDescent="0.2">
      <c r="A12" s="101"/>
      <c r="B12" s="102"/>
      <c r="C12" s="103"/>
      <c r="D12" s="104"/>
      <c r="E12" s="105"/>
      <c r="F12" s="106"/>
    </row>
    <row r="13" spans="1:13" s="107" customFormat="1" ht="24.95" customHeight="1" x14ac:dyDescent="0.25">
      <c r="A13" s="101"/>
      <c r="B13" s="102"/>
      <c r="C13" s="103"/>
      <c r="D13" s="104"/>
      <c r="E13" s="105"/>
      <c r="F13" s="106"/>
    </row>
    <row r="14" spans="1:13" s="107" customFormat="1" ht="24.95" customHeight="1" thickBot="1" x14ac:dyDescent="0.3">
      <c r="A14" s="108"/>
      <c r="B14" s="109"/>
      <c r="C14" s="110"/>
      <c r="D14" s="111"/>
      <c r="E14" s="112"/>
      <c r="F14" s="113"/>
    </row>
    <row r="15" spans="1:13" s="107" customFormat="1" ht="15" customHeight="1" x14ac:dyDescent="0.25">
      <c r="A15" s="370"/>
      <c r="B15" s="370"/>
      <c r="C15" s="370"/>
      <c r="D15" s="370"/>
      <c r="E15" s="370"/>
      <c r="F15" s="370"/>
    </row>
    <row r="16" spans="1:13" s="115" customFormat="1" ht="49.5" customHeight="1" x14ac:dyDescent="0.25">
      <c r="A16" s="371" t="s">
        <v>67</v>
      </c>
      <c r="B16" s="371"/>
      <c r="C16" s="371"/>
      <c r="D16" s="371"/>
      <c r="E16" s="371"/>
      <c r="F16" s="371"/>
      <c r="G16" s="114"/>
      <c r="H16" s="114"/>
      <c r="I16" s="114"/>
      <c r="J16" s="114"/>
      <c r="K16" s="114"/>
      <c r="L16" s="114"/>
      <c r="M16" s="114"/>
    </row>
    <row r="17" spans="1:13" s="115" customFormat="1" ht="9.9499999999999993" customHeight="1" x14ac:dyDescent="0.25">
      <c r="A17" s="116"/>
      <c r="B17" s="371"/>
      <c r="C17" s="371"/>
      <c r="D17" s="371"/>
      <c r="E17" s="371"/>
      <c r="F17" s="371"/>
      <c r="G17" s="117"/>
      <c r="H17" s="117"/>
      <c r="I17" s="117"/>
      <c r="J17" s="117"/>
      <c r="K17" s="117"/>
      <c r="L17" s="117"/>
      <c r="M17" s="117"/>
    </row>
    <row r="18" spans="1:13" s="115" customFormat="1" ht="20.100000000000001" customHeight="1" x14ac:dyDescent="0.25">
      <c r="A18" s="372" t="s">
        <v>68</v>
      </c>
      <c r="B18" s="372"/>
      <c r="C18" s="372"/>
      <c r="D18" s="372"/>
      <c r="E18" s="372"/>
      <c r="F18" s="372"/>
      <c r="G18" s="117"/>
      <c r="H18" s="117"/>
      <c r="I18" s="117"/>
      <c r="J18" s="117"/>
      <c r="K18" s="117"/>
      <c r="L18" s="117"/>
      <c r="M18" s="117"/>
    </row>
    <row r="19" spans="1:13" s="115" customFormat="1" ht="20.100000000000001" customHeight="1" x14ac:dyDescent="0.25">
      <c r="A19" s="93"/>
      <c r="B19" s="373" t="s">
        <v>69</v>
      </c>
      <c r="C19" s="373"/>
      <c r="D19" s="373"/>
      <c r="E19" s="373"/>
      <c r="F19" s="373"/>
      <c r="G19" s="117"/>
      <c r="H19" s="117"/>
      <c r="I19" s="117"/>
      <c r="J19" s="117"/>
      <c r="K19" s="117"/>
      <c r="L19" s="117"/>
      <c r="M19" s="117"/>
    </row>
    <row r="20" spans="1:13" s="115" customFormat="1" ht="20.100000000000001" customHeight="1" x14ac:dyDescent="0.25">
      <c r="A20" s="116"/>
      <c r="B20" s="118"/>
      <c r="C20" s="118"/>
      <c r="D20" s="118"/>
      <c r="E20" s="118"/>
      <c r="F20" s="118"/>
      <c r="G20" s="117"/>
      <c r="H20" s="117"/>
      <c r="I20" s="117"/>
      <c r="J20" s="117"/>
      <c r="K20" s="117"/>
      <c r="L20" s="117"/>
      <c r="M20" s="117"/>
    </row>
    <row r="21" spans="1:13" ht="15" customHeight="1" x14ac:dyDescent="0.2">
      <c r="A21" s="116"/>
      <c r="B21" s="118"/>
      <c r="C21" s="118"/>
      <c r="D21" s="118"/>
      <c r="E21" s="118"/>
      <c r="F21" s="118"/>
    </row>
    <row r="22" spans="1:13" s="24" customFormat="1" ht="15" customHeight="1" x14ac:dyDescent="0.25">
      <c r="A22" s="116"/>
      <c r="B22" s="118"/>
      <c r="C22" s="118"/>
      <c r="D22" s="118"/>
      <c r="E22" s="118"/>
      <c r="F22" s="118"/>
    </row>
    <row r="23" spans="1:13" s="24" customFormat="1" ht="15" customHeight="1" x14ac:dyDescent="0.25"/>
    <row r="24" spans="1:13" s="24" customFormat="1" ht="15" x14ac:dyDescent="0.25">
      <c r="A24" s="24" t="s">
        <v>8</v>
      </c>
      <c r="B24" s="374" t="str">
        <f>IF('Príloha č. 1'!B23:B23="","",'Príloha č. 1'!B23:B23)</f>
        <v/>
      </c>
      <c r="C24" s="374"/>
    </row>
    <row r="25" spans="1:13" s="24" customFormat="1" ht="15" customHeight="1" x14ac:dyDescent="0.25">
      <c r="A25" s="24" t="s">
        <v>9</v>
      </c>
      <c r="B25" s="379" t="str">
        <f>IF('Príloha č. 1'!B24:B24="","",'Príloha č. 1'!B24:B24)</f>
        <v/>
      </c>
      <c r="C25" s="374"/>
    </row>
    <row r="26" spans="1:13" ht="15" customHeight="1" x14ac:dyDescent="0.25">
      <c r="A26" s="24"/>
      <c r="B26" s="24"/>
      <c r="C26" s="24"/>
      <c r="D26" s="24"/>
      <c r="E26" s="24"/>
      <c r="F26" s="24"/>
    </row>
    <row r="27" spans="1:13" ht="15" customHeight="1" x14ac:dyDescent="0.25">
      <c r="A27" s="24"/>
      <c r="B27" s="24"/>
      <c r="C27" s="24"/>
      <c r="D27" s="24"/>
      <c r="E27" s="24"/>
      <c r="F27" s="24"/>
    </row>
    <row r="28" spans="1:13" ht="15" customHeight="1" x14ac:dyDescent="0.25">
      <c r="A28" s="24"/>
      <c r="B28" s="24"/>
      <c r="C28" s="24"/>
      <c r="D28" s="24"/>
      <c r="E28" s="24"/>
      <c r="F28" s="24"/>
    </row>
    <row r="29" spans="1:13" ht="20.25" customHeight="1" x14ac:dyDescent="0.25">
      <c r="A29" s="24"/>
      <c r="B29" s="24"/>
      <c r="C29" s="43" t="s">
        <v>73</v>
      </c>
      <c r="D29" s="330" t="str">
        <f>IF('Príloha č. 1'!D27="","",'Príloha č. 1'!D27)</f>
        <v/>
      </c>
      <c r="E29" s="330"/>
      <c r="F29" s="330"/>
    </row>
    <row r="30" spans="1:13" s="1" customFormat="1" ht="45" customHeight="1" x14ac:dyDescent="0.2">
      <c r="D30" s="331" t="s">
        <v>86</v>
      </c>
      <c r="E30" s="331"/>
      <c r="F30" s="331"/>
      <c r="G30" s="32"/>
      <c r="H30" s="32"/>
      <c r="I30" s="32"/>
      <c r="K30" s="342"/>
      <c r="L30" s="342"/>
    </row>
    <row r="31" spans="1:13" x14ac:dyDescent="0.2">
      <c r="A31" s="367" t="s">
        <v>10</v>
      </c>
      <c r="B31" s="367"/>
      <c r="C31" s="119"/>
      <c r="D31" s="119"/>
      <c r="E31" s="119"/>
      <c r="F31" s="119"/>
    </row>
    <row r="32" spans="1:13" x14ac:dyDescent="0.2">
      <c r="A32" s="120"/>
      <c r="B32" s="368" t="s">
        <v>11</v>
      </c>
      <c r="C32" s="369"/>
      <c r="D32" s="369"/>
      <c r="E32" s="369"/>
      <c r="F32" s="369"/>
    </row>
  </sheetData>
  <mergeCells count="18">
    <mergeCell ref="K30:L30"/>
    <mergeCell ref="D29:F29"/>
    <mergeCell ref="B7:D7"/>
    <mergeCell ref="A1:B1"/>
    <mergeCell ref="A2:L2"/>
    <mergeCell ref="A3:F3"/>
    <mergeCell ref="A4:F4"/>
    <mergeCell ref="A6:F6"/>
    <mergeCell ref="B25:C25"/>
    <mergeCell ref="A31:B31"/>
    <mergeCell ref="B32:F32"/>
    <mergeCell ref="A15:F15"/>
    <mergeCell ref="A16:F16"/>
    <mergeCell ref="B17:F17"/>
    <mergeCell ref="A18:F18"/>
    <mergeCell ref="B19:F19"/>
    <mergeCell ref="B24:C24"/>
    <mergeCell ref="D30:F30"/>
  </mergeCells>
  <conditionalFormatting sqref="B24:C25 D29:F29">
    <cfRule type="containsBlanks" dxfId="2" priority="3">
      <formula>LEN(TRIM(B24))=0</formula>
    </cfRule>
  </conditionalFormatting>
  <pageMargins left="0.78740157480314965" right="0.39370078740157483" top="0.98425196850393704" bottom="0.19685039370078741" header="0.31496062992125984" footer="0.31496062992125984"/>
  <pageSetup paperSize="9" scale="85" orientation="portrait" copies="5" r:id="rId1"/>
  <headerFooter>
    <oddHeader>&amp;L&amp;"Arial,Tučné"&amp;9Príloha č. 8 SP&amp;10
&amp;"Arial,Normálne"Zoznam známych subdodávateľov (Príloha č. 3 RD)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142875</xdr:rowOff>
                  </from>
                  <to>
                    <xdr:col>0</xdr:col>
                    <xdr:colOff>285750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171450</xdr:rowOff>
                  </from>
                  <to>
                    <xdr:col>0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9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90" customWidth="1"/>
    <col min="2" max="2" width="26.7109375" style="90" customWidth="1"/>
    <col min="3" max="3" width="23.85546875" style="90" customWidth="1"/>
    <col min="4" max="4" width="18.5703125" style="90" customWidth="1"/>
    <col min="5" max="5" width="14.85546875" style="90" customWidth="1"/>
    <col min="6" max="6" width="20.140625" style="90" customWidth="1"/>
    <col min="7" max="16384" width="9.140625" style="90"/>
  </cols>
  <sheetData>
    <row r="1" spans="1:13" ht="12.75" x14ac:dyDescent="0.25">
      <c r="A1" s="375" t="s">
        <v>12</v>
      </c>
      <c r="B1" s="376"/>
      <c r="C1" s="89"/>
      <c r="D1" s="89"/>
      <c r="E1" s="89"/>
      <c r="F1" s="89"/>
    </row>
    <row r="2" spans="1:13" ht="30" customHeight="1" x14ac:dyDescent="0.2">
      <c r="A2" s="306" t="str">
        <f>'Príloha č. 1'!A2:B2</f>
        <v>Prenájom analyzátorov a dodávka diagnostík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3" s="107" customFormat="1" ht="39.950000000000003" customHeight="1" x14ac:dyDescent="0.25">
      <c r="A3" s="397" t="s">
        <v>85</v>
      </c>
      <c r="B3" s="397"/>
      <c r="C3" s="397"/>
      <c r="D3" s="397"/>
      <c r="E3" s="397"/>
      <c r="F3" s="397"/>
      <c r="G3" s="122"/>
      <c r="H3" s="122"/>
      <c r="I3" s="122"/>
      <c r="J3" s="122"/>
      <c r="K3" s="122"/>
      <c r="L3" s="122"/>
      <c r="M3" s="122"/>
    </row>
    <row r="4" spans="1:13" x14ac:dyDescent="0.2">
      <c r="A4" s="92"/>
      <c r="B4" s="92"/>
      <c r="C4" s="92"/>
      <c r="D4" s="92"/>
      <c r="E4" s="92"/>
      <c r="F4" s="92"/>
    </row>
    <row r="5" spans="1:13" ht="24.95" customHeight="1" x14ac:dyDescent="0.2">
      <c r="A5" s="398" t="s">
        <v>77</v>
      </c>
      <c r="B5" s="398"/>
      <c r="C5" s="398"/>
      <c r="D5" s="398"/>
      <c r="E5" s="398"/>
      <c r="F5" s="398"/>
    </row>
    <row r="6" spans="1:13" s="124" customFormat="1" ht="30.75" customHeight="1" x14ac:dyDescent="0.2">
      <c r="A6" s="123" t="s">
        <v>78</v>
      </c>
      <c r="B6" s="380" t="s">
        <v>79</v>
      </c>
      <c r="C6" s="380"/>
      <c r="D6" s="380"/>
      <c r="E6" s="380"/>
      <c r="F6" s="380"/>
    </row>
    <row r="7" spans="1:13" s="126" customFormat="1" ht="12.75" customHeight="1" x14ac:dyDescent="0.25">
      <c r="A7" s="125"/>
      <c r="B7" s="125"/>
      <c r="C7" s="125"/>
      <c r="D7" s="125"/>
      <c r="E7" s="125"/>
      <c r="F7" s="125"/>
    </row>
    <row r="8" spans="1:13" s="124" customFormat="1" ht="17.25" customHeight="1" x14ac:dyDescent="0.2">
      <c r="A8" s="123" t="s">
        <v>80</v>
      </c>
      <c r="B8" s="380" t="s">
        <v>81</v>
      </c>
      <c r="C8" s="380"/>
      <c r="D8" s="380"/>
      <c r="E8" s="380"/>
      <c r="F8" s="380"/>
    </row>
    <row r="9" spans="1:13" ht="24.95" customHeight="1" thickBot="1" x14ac:dyDescent="0.25">
      <c r="A9" s="121"/>
      <c r="B9" s="121"/>
      <c r="C9" s="121"/>
      <c r="D9" s="121"/>
      <c r="E9" s="121"/>
      <c r="F9" s="121"/>
    </row>
    <row r="10" spans="1:13" ht="24.95" customHeight="1" x14ac:dyDescent="0.2">
      <c r="A10" s="127" t="s">
        <v>36</v>
      </c>
      <c r="B10" s="381" t="s">
        <v>82</v>
      </c>
      <c r="C10" s="382"/>
      <c r="D10" s="382"/>
      <c r="E10" s="382"/>
      <c r="F10" s="383"/>
    </row>
    <row r="11" spans="1:13" ht="15" customHeight="1" x14ac:dyDescent="0.2">
      <c r="A11" s="128" t="s">
        <v>26</v>
      </c>
      <c r="B11" s="384" t="s">
        <v>27</v>
      </c>
      <c r="C11" s="385"/>
      <c r="D11" s="385"/>
      <c r="E11" s="385"/>
      <c r="F11" s="386"/>
    </row>
    <row r="12" spans="1:13" ht="24.95" customHeight="1" x14ac:dyDescent="0.2">
      <c r="A12" s="129"/>
      <c r="B12" s="387"/>
      <c r="C12" s="388"/>
      <c r="D12" s="388"/>
      <c r="E12" s="388"/>
      <c r="F12" s="389"/>
    </row>
    <row r="13" spans="1:13" ht="24.95" customHeight="1" x14ac:dyDescent="0.2">
      <c r="A13" s="129"/>
      <c r="B13" s="390"/>
      <c r="C13" s="391"/>
      <c r="D13" s="391"/>
      <c r="E13" s="391"/>
      <c r="F13" s="392"/>
    </row>
    <row r="14" spans="1:13" s="107" customFormat="1" ht="24.95" customHeight="1" x14ac:dyDescent="0.25">
      <c r="A14" s="129"/>
      <c r="B14" s="390"/>
      <c r="C14" s="391"/>
      <c r="D14" s="391"/>
      <c r="E14" s="391"/>
      <c r="F14" s="392"/>
    </row>
    <row r="15" spans="1:13" s="107" customFormat="1" ht="24.95" customHeight="1" thickBot="1" x14ac:dyDescent="0.3">
      <c r="A15" s="130"/>
      <c r="B15" s="393"/>
      <c r="C15" s="394"/>
      <c r="D15" s="394"/>
      <c r="E15" s="394"/>
      <c r="F15" s="395"/>
    </row>
    <row r="16" spans="1:13" s="107" customFormat="1" ht="15" customHeight="1" x14ac:dyDescent="0.25">
      <c r="A16" s="370"/>
      <c r="B16" s="370"/>
      <c r="C16" s="370"/>
      <c r="D16" s="370"/>
      <c r="E16" s="370"/>
      <c r="F16" s="370"/>
    </row>
    <row r="17" spans="1:12" s="124" customFormat="1" ht="30.75" customHeight="1" x14ac:dyDescent="0.2">
      <c r="A17" s="123" t="s">
        <v>78</v>
      </c>
      <c r="B17" s="396" t="s">
        <v>83</v>
      </c>
      <c r="C17" s="396"/>
      <c r="D17" s="396"/>
      <c r="E17" s="396"/>
      <c r="F17" s="396"/>
    </row>
    <row r="18" spans="1:12" s="126" customFormat="1" ht="12.75" customHeight="1" x14ac:dyDescent="0.25">
      <c r="A18" s="125"/>
      <c r="B18" s="125"/>
      <c r="C18" s="125"/>
      <c r="D18" s="125"/>
      <c r="E18" s="125"/>
      <c r="F18" s="125"/>
    </row>
    <row r="19" spans="1:12" s="124" customFormat="1" ht="17.25" customHeight="1" x14ac:dyDescent="0.2">
      <c r="A19" s="123" t="s">
        <v>80</v>
      </c>
      <c r="B19" s="396" t="s">
        <v>84</v>
      </c>
      <c r="C19" s="396"/>
      <c r="D19" s="396"/>
      <c r="E19" s="396"/>
      <c r="F19" s="396"/>
    </row>
    <row r="20" spans="1:12" s="24" customFormat="1" ht="15" customHeight="1" x14ac:dyDescent="0.25"/>
    <row r="21" spans="1:12" s="24" customFormat="1" ht="15" x14ac:dyDescent="0.25">
      <c r="A21" s="24" t="s">
        <v>8</v>
      </c>
      <c r="B21" s="374" t="str">
        <f>IF('Príloha č. 1'!B23:B23="","",'Príloha č. 1'!B23:B23)</f>
        <v/>
      </c>
      <c r="C21" s="374"/>
    </row>
    <row r="22" spans="1:12" s="24" customFormat="1" ht="15" customHeight="1" x14ac:dyDescent="0.25">
      <c r="A22" s="24" t="s">
        <v>9</v>
      </c>
      <c r="B22" s="379" t="str">
        <f>IF('Príloha č. 1'!B24:B24="","",'Príloha č. 1'!B24:B24)</f>
        <v/>
      </c>
      <c r="C22" s="374"/>
    </row>
    <row r="23" spans="1:12" ht="15" customHeight="1" x14ac:dyDescent="0.25">
      <c r="A23" s="24"/>
      <c r="B23" s="24"/>
      <c r="C23" s="24"/>
      <c r="D23" s="24"/>
      <c r="E23" s="24"/>
      <c r="F23" s="24"/>
    </row>
    <row r="24" spans="1:12" ht="15" customHeight="1" x14ac:dyDescent="0.25">
      <c r="A24" s="24"/>
      <c r="B24" s="24"/>
      <c r="C24" s="24"/>
      <c r="D24" s="24"/>
      <c r="E24" s="24"/>
      <c r="F24" s="24"/>
    </row>
    <row r="25" spans="1:12" ht="15" customHeight="1" x14ac:dyDescent="0.25">
      <c r="A25" s="24"/>
      <c r="B25" s="24"/>
      <c r="C25" s="24"/>
      <c r="D25" s="24"/>
      <c r="E25" s="24"/>
      <c r="F25" s="24"/>
    </row>
    <row r="26" spans="1:12" ht="20.25" customHeight="1" x14ac:dyDescent="0.25">
      <c r="A26" s="24"/>
      <c r="B26" s="24"/>
      <c r="C26" s="43" t="s">
        <v>73</v>
      </c>
      <c r="D26" s="330" t="str">
        <f>IF('Príloha č. 1'!D27="","",'Príloha č. 1'!D27)</f>
        <v/>
      </c>
      <c r="E26" s="330"/>
      <c r="F26" s="330"/>
    </row>
    <row r="27" spans="1:12" s="1" customFormat="1" ht="45" customHeight="1" x14ac:dyDescent="0.2">
      <c r="D27" s="331" t="s">
        <v>86</v>
      </c>
      <c r="E27" s="331"/>
      <c r="F27" s="331"/>
      <c r="G27" s="32"/>
      <c r="H27" s="32"/>
      <c r="I27" s="32"/>
      <c r="K27" s="342"/>
      <c r="L27" s="342"/>
    </row>
    <row r="28" spans="1:12" x14ac:dyDescent="0.2">
      <c r="A28" s="367" t="s">
        <v>10</v>
      </c>
      <c r="B28" s="367"/>
      <c r="C28" s="119"/>
      <c r="D28" s="119"/>
      <c r="E28" s="119"/>
      <c r="F28" s="119"/>
    </row>
    <row r="29" spans="1:12" x14ac:dyDescent="0.2">
      <c r="A29" s="120"/>
      <c r="B29" s="368" t="s">
        <v>11</v>
      </c>
      <c r="C29" s="369"/>
      <c r="D29" s="369"/>
      <c r="E29" s="369"/>
      <c r="F29" s="369"/>
    </row>
  </sheetData>
  <mergeCells count="22">
    <mergeCell ref="A1:B1"/>
    <mergeCell ref="A2:L2"/>
    <mergeCell ref="A3:F3"/>
    <mergeCell ref="A5:F5"/>
    <mergeCell ref="B6:F6"/>
    <mergeCell ref="K27:L27"/>
    <mergeCell ref="A28:B28"/>
    <mergeCell ref="A16:F16"/>
    <mergeCell ref="B17:F17"/>
    <mergeCell ref="B19:F19"/>
    <mergeCell ref="B21:C21"/>
    <mergeCell ref="B22:C22"/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84937499999999999" bottom="0.19685039370078741" header="0.31496062992125984" footer="0.31496062992125984"/>
  <pageSetup paperSize="9" scale="82" orientation="portrait" copies="5" r:id="rId1"/>
  <headerFooter>
    <oddHeader>&amp;L&amp;"Arial,Tučné"&amp;9Príloha č. 9 SP
&amp;"Arial,Normálne"&amp;10Čestné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63" r:id="rId4" name="Check Box 11">
              <controlPr defaultSize="0" autoFill="0" autoLine="0" autoPict="0">
                <anchor moveWithCells="1">
                  <from>
                    <xdr:col>0</xdr:col>
                    <xdr:colOff>152400</xdr:colOff>
                    <xdr:row>5</xdr:row>
                    <xdr:rowOff>276225</xdr:rowOff>
                  </from>
                  <to>
                    <xdr:col>1</xdr:col>
                    <xdr:colOff>38100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5" name="Check Box 12">
              <controlPr defaultSize="0" autoFill="0" autoLine="0" autoPict="0">
                <anchor moveWithCells="1">
                  <from>
                    <xdr:col>0</xdr:col>
                    <xdr:colOff>152400</xdr:colOff>
                    <xdr:row>4</xdr:row>
                    <xdr:rowOff>161925</xdr:rowOff>
                  </from>
                  <to>
                    <xdr:col>1</xdr:col>
                    <xdr:colOff>38100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6" name="Check Box 13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276225</xdr:rowOff>
                  </from>
                  <to>
                    <xdr:col>1</xdr:col>
                    <xdr:colOff>47625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7" name="Check Box 14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123825</xdr:rowOff>
                  </from>
                  <to>
                    <xdr:col>1</xdr:col>
                    <xdr:colOff>38100</xdr:colOff>
                    <xdr:row>17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Príloha č. 1</vt:lpstr>
      <vt:lpstr>Príloha č. 2</vt:lpstr>
      <vt:lpstr>Príloha č. 3</vt:lpstr>
      <vt:lpstr>Príloha č. 4 </vt:lpstr>
      <vt:lpstr>Príloha č. 5</vt:lpstr>
      <vt:lpstr> Príloha č. 6</vt:lpstr>
      <vt:lpstr>Príloha č. 7</vt:lpstr>
      <vt:lpstr>Príloha č. 8</vt:lpstr>
      <vt:lpstr>Príloha č. 9</vt:lpstr>
      <vt:lpstr>' Príloha č. 6'!Oblasť_tlače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5'!Oblasť_tlače</vt:lpstr>
      <vt:lpstr>'Príloha č. 7'!Oblasť_tlače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2025-11-14T09:42:03Z</cp:lastPrinted>
  <dcterms:created xsi:type="dcterms:W3CDTF">2015-02-18T09:10:07Z</dcterms:created>
  <dcterms:modified xsi:type="dcterms:W3CDTF">2026-01-09T12:55:27Z</dcterms:modified>
</cp:coreProperties>
</file>