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14" i="1"/>
  <c r="O58" i="1" s="1"/>
  <c r="M45" i="1" l="1"/>
  <c r="P45" i="1" s="1"/>
  <c r="M23" i="1"/>
  <c r="P23" i="1" s="1"/>
  <c r="P19" i="1"/>
  <c r="N19" i="1"/>
  <c r="M19" i="1"/>
  <c r="N17" i="1"/>
  <c r="M17" i="1"/>
  <c r="P17" i="1" s="1"/>
  <c r="N15" i="1"/>
  <c r="M15" i="1"/>
  <c r="P15" i="1" s="1"/>
  <c r="K45" i="1"/>
  <c r="N45" i="1"/>
  <c r="K23" i="1"/>
  <c r="N23" i="1" s="1"/>
  <c r="K19" i="1"/>
  <c r="K17" i="1"/>
  <c r="K15" i="1"/>
  <c r="M57" i="1" l="1"/>
  <c r="K57" i="1"/>
  <c r="M56" i="1"/>
  <c r="K56" i="1"/>
  <c r="M55" i="1"/>
  <c r="K54" i="1"/>
  <c r="K55" i="1"/>
  <c r="M54" i="1"/>
  <c r="M53" i="1"/>
  <c r="K53" i="1"/>
  <c r="M52" i="1"/>
  <c r="K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4" i="1"/>
  <c r="M35" i="1"/>
  <c r="M33" i="1"/>
  <c r="M32" i="1"/>
  <c r="M31" i="1"/>
  <c r="M28" i="1"/>
  <c r="M29" i="1"/>
  <c r="M30" i="1"/>
  <c r="M27" i="1"/>
  <c r="M26" i="1"/>
  <c r="M25" i="1"/>
  <c r="M24" i="1"/>
  <c r="M22" i="1"/>
  <c r="M21" i="1"/>
  <c r="M20" i="1"/>
  <c r="M18" i="1"/>
  <c r="K18" i="1"/>
  <c r="M16" i="1"/>
  <c r="M14" i="1"/>
  <c r="P53" i="1" l="1"/>
  <c r="N53" i="1"/>
  <c r="N54" i="1"/>
  <c r="P54" i="1"/>
  <c r="P55" i="1"/>
  <c r="N55" i="1"/>
  <c r="N52" i="1"/>
  <c r="P56" i="1" l="1"/>
  <c r="N56" i="1"/>
  <c r="N18" i="1"/>
  <c r="P18" i="1"/>
  <c r="P52" i="1"/>
  <c r="K30" i="1"/>
  <c r="N30" i="1" s="1"/>
  <c r="P30" i="1" l="1"/>
  <c r="P57" i="1" l="1"/>
  <c r="N57" i="1"/>
  <c r="K16" i="1"/>
  <c r="N16" i="1" s="1"/>
  <c r="K20" i="1"/>
  <c r="N20" i="1" s="1"/>
  <c r="K21" i="1"/>
  <c r="N21" i="1" s="1"/>
  <c r="K22" i="1"/>
  <c r="N22" i="1" s="1"/>
  <c r="K24" i="1"/>
  <c r="N24" i="1" s="1"/>
  <c r="K25" i="1"/>
  <c r="N25" i="1" s="1"/>
  <c r="K26" i="1"/>
  <c r="N26" i="1" s="1"/>
  <c r="K27" i="1"/>
  <c r="P27" i="1" s="1"/>
  <c r="K28" i="1"/>
  <c r="P28" i="1" s="1"/>
  <c r="K29" i="1"/>
  <c r="N29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P36" i="1" s="1"/>
  <c r="K37" i="1"/>
  <c r="N37" i="1" s="1"/>
  <c r="K38" i="1"/>
  <c r="P38" i="1" s="1"/>
  <c r="K39" i="1"/>
  <c r="N39" i="1" s="1"/>
  <c r="K40" i="1"/>
  <c r="N40" i="1" s="1"/>
  <c r="K41" i="1"/>
  <c r="N41" i="1" s="1"/>
  <c r="K42" i="1"/>
  <c r="N42" i="1" s="1"/>
  <c r="K43" i="1"/>
  <c r="N43" i="1" s="1"/>
  <c r="K44" i="1"/>
  <c r="P44" i="1" s="1"/>
  <c r="K46" i="1"/>
  <c r="P46" i="1" s="1"/>
  <c r="K47" i="1"/>
  <c r="P47" i="1" s="1"/>
  <c r="K48" i="1"/>
  <c r="N48" i="1" s="1"/>
  <c r="K49" i="1"/>
  <c r="N49" i="1" s="1"/>
  <c r="K50" i="1"/>
  <c r="N50" i="1" s="1"/>
  <c r="K51" i="1"/>
  <c r="N51" i="1" s="1"/>
  <c r="K14" i="1"/>
  <c r="P14" i="1" l="1"/>
  <c r="N14" i="1"/>
  <c r="N46" i="1"/>
  <c r="P25" i="1"/>
  <c r="P51" i="1"/>
  <c r="P50" i="1"/>
  <c r="P42" i="1"/>
  <c r="P41" i="1"/>
  <c r="P24" i="1"/>
  <c r="P39" i="1"/>
  <c r="P21" i="1"/>
  <c r="P37" i="1"/>
  <c r="P16" i="1"/>
  <c r="P35" i="1"/>
  <c r="N47" i="1"/>
  <c r="P34" i="1"/>
  <c r="P48" i="1"/>
  <c r="P33" i="1"/>
  <c r="N38" i="1"/>
  <c r="P26" i="1"/>
  <c r="P31" i="1"/>
  <c r="N28" i="1"/>
  <c r="N27" i="1"/>
  <c r="N44" i="1"/>
  <c r="N36" i="1"/>
  <c r="P43" i="1"/>
  <c r="P49" i="1"/>
  <c r="P40" i="1"/>
  <c r="P32" i="1"/>
  <c r="P22" i="1"/>
  <c r="P20" i="1"/>
  <c r="I58" i="1"/>
  <c r="J58" i="1"/>
  <c r="P29" i="1" l="1"/>
  <c r="K58" i="1" l="1"/>
  <c r="P58" i="1" l="1"/>
  <c r="N58" i="1"/>
</calcChain>
</file>

<file path=xl/sharedStrings.xml><?xml version="1.0" encoding="utf-8"?>
<sst xmlns="http://schemas.openxmlformats.org/spreadsheetml/2006/main" count="314" uniqueCount="264">
  <si>
    <t>Popis</t>
  </si>
  <si>
    <t>Charakteristika</t>
  </si>
  <si>
    <t>Farba</t>
  </si>
  <si>
    <t>Materiál</t>
  </si>
  <si>
    <t>Potlač</t>
  </si>
  <si>
    <t>1.</t>
  </si>
  <si>
    <t>2.</t>
  </si>
  <si>
    <t>3.</t>
  </si>
  <si>
    <t>4.</t>
  </si>
  <si>
    <t>5.</t>
  </si>
  <si>
    <t>7.</t>
  </si>
  <si>
    <t>8.</t>
  </si>
  <si>
    <t>9.</t>
  </si>
  <si>
    <t>11.</t>
  </si>
  <si>
    <t>12.</t>
  </si>
  <si>
    <t>13.</t>
  </si>
  <si>
    <t>Rozmer</t>
  </si>
  <si>
    <t>Plast</t>
  </si>
  <si>
    <t>Rozmer + umiestnenie</t>
  </si>
  <si>
    <t>Stredná papierová darčeková taška</t>
  </si>
  <si>
    <t>Celkom</t>
  </si>
  <si>
    <t>Cena</t>
  </si>
  <si>
    <t>Propagačný produkt</t>
  </si>
  <si>
    <t>10.</t>
  </si>
  <si>
    <t>6.</t>
  </si>
  <si>
    <t>Papier/Plast (PP)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</si>
  <si>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</si>
  <si>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</si>
  <si>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</si>
  <si>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</si>
  <si>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</si>
  <si>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</si>
  <si>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</si>
  <si>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</si>
  <si>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</si>
  <si>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</si>
  <si>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</si>
  <si>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</si>
  <si>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</si>
  <si>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</si>
  <si>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</si>
  <si>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</si>
  <si>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240×350×100 mm (+/-10 mm)</t>
  </si>
  <si>
    <t>Papierová nákupná taška na zákazku s polypropylenovými uškami. S plnofarebnou ofsetovou potlačou. 170 g/m² kriedový papier s lesklým laminom</t>
  </si>
  <si>
    <t>27.</t>
  </si>
  <si>
    <t>Počet kusov</t>
  </si>
  <si>
    <t>P. č.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</si>
  <si>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</si>
  <si>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</si>
  <si>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</si>
  <si>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</si>
  <si>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</si>
  <si>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</si>
  <si>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</si>
  <si>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</si>
  <si>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</si>
  <si>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Ilustračný obrázok</t>
  </si>
  <si>
    <t xml:space="preserve">Celkom </t>
  </si>
  <si>
    <t>Verejný obstarávateľ:</t>
  </si>
  <si>
    <t>SKR MV SR</t>
  </si>
  <si>
    <t xml:space="preserve">Drieňová 22, 826 04 Bratislava </t>
  </si>
  <si>
    <t>Dodávateľ:</t>
  </si>
  <si>
    <t>Obchodné meno alebo názov:</t>
  </si>
  <si>
    <t>Adresa alebo sídlo:</t>
  </si>
  <si>
    <t>IČO:</t>
  </si>
  <si>
    <t>Miesto plnenia: Logistická základňa pre krízové situácie Rišňovce, objekt Vajnory – Pri starom letisku 10, 831 07 Bratislava, Vajnory</t>
  </si>
  <si>
    <t>V                              , dňa</t>
  </si>
  <si>
    <t>Meno, priezvisko, podpis oprávnejnej osoby:</t>
  </si>
  <si>
    <t>Sťahovací vak s reflexnými časťami</t>
  </si>
  <si>
    <t>Vak na stiahnutie šnúrkou s reflexnými časťami šedej farby</t>
  </si>
  <si>
    <t>190T polyester minimálne 68 g/m2</t>
  </si>
  <si>
    <t>350x410 mm (+/- 5 mm)</t>
  </si>
  <si>
    <t xml:space="preserve">potlač logo 112/nápis 112 s telefónom </t>
  </si>
  <si>
    <t>Samonavíjacia reflexná páska</t>
  </si>
  <si>
    <t>Auto/plast</t>
  </si>
  <si>
    <t>32x320 mm (+/- 5 mm)</t>
  </si>
  <si>
    <t>PET pohár na pitie</t>
  </si>
  <si>
    <t>Skladací PET pohár s priehradkou na tabletky/cukor atď. a karabínkou.</t>
  </si>
  <si>
    <t>PET</t>
  </si>
  <si>
    <t>Polyesterový batoh</t>
  </si>
  <si>
    <t>600D polyester</t>
  </si>
  <si>
    <t>140x440x375 mm (+/- 5 mm)</t>
  </si>
  <si>
    <t>Tmavo modrá</t>
  </si>
  <si>
    <t>Športová fľaša z AS a nerezovej ocele 700 ml</t>
  </si>
  <si>
    <t>AS, PP a nerezová oceľ, silikón</t>
  </si>
  <si>
    <t>Priemer: 74 mm (+/- 5 mm)</t>
  </si>
  <si>
    <t>Transparentná</t>
  </si>
  <si>
    <t>Zápisník s perom z recyklovaného papieru</t>
  </si>
  <si>
    <t>Recyklovaný papier</t>
  </si>
  <si>
    <t>140x10x180 mm (+/- 5 mm)</t>
  </si>
  <si>
    <t>Puzdro na ceruzky (peračník)</t>
  </si>
  <si>
    <t>Peračník s cylindrickým dizajnom. Zapínanie na zips farebne ladí s ľahko otvárateľnými rúčkami</t>
  </si>
  <si>
    <t>600 D</t>
  </si>
  <si>
    <t>210x85x65 mm (+/- 5 mm)</t>
  </si>
  <si>
    <t>Modrá</t>
  </si>
  <si>
    <t>Silikónový náramok</t>
  </si>
  <si>
    <t>Silikónový náramok s možnosťou potlače</t>
  </si>
  <si>
    <t>Silikón</t>
  </si>
  <si>
    <t>Priemer: 60 mm (+/- 5 mm)</t>
  </si>
  <si>
    <t>Modrá a farba nápisu oranžová</t>
  </si>
  <si>
    <t>Športová taška</t>
  </si>
  <si>
    <t>Športová taška s hlavným vreckom a bočnými vreckami na zips, s pevnými pútkami do ruky a nastaviteľným ramenným popruhom. Vnútro vystužené</t>
  </si>
  <si>
    <t>325x280x550 mm (+/- 50 mm)</t>
  </si>
  <si>
    <t>Čierna a modrá</t>
  </si>
  <si>
    <t>Detské tričko</t>
  </si>
  <si>
    <t>100% bavlna minimálne (160g/m2)</t>
  </si>
  <si>
    <t>Veľkosť 164 cm (+/- 1 cm)</t>
  </si>
  <si>
    <t>Tmavo modrá a farba nápisu biela</t>
  </si>
  <si>
    <t>Opakovane použiteľný plastový pohár 300 ml</t>
  </si>
  <si>
    <t>Opakovane použiteľný pohár z odolného PP plastu bez obsahu BPA. Pohár je priehľadný s elegantným matným povrchom a je ideálny na festivaly, párty alebo každodenné použitie</t>
  </si>
  <si>
    <t>PP plast bez obsahu BPA</t>
  </si>
  <si>
    <t>Objem: min. 300 ml</t>
  </si>
  <si>
    <t>Modrá; oranžový nápis</t>
  </si>
  <si>
    <t>Magnetka na chladničku</t>
  </si>
  <si>
    <t>Magnetka s vlastnou potlačou s vlastným designom</t>
  </si>
  <si>
    <t>Magnet</t>
  </si>
  <si>
    <t>Balón v pastelových farbách</t>
  </si>
  <si>
    <t>Na zákazku vyrobený biologicky odbúrateľný latexový balónik v pastelových farbách s možnosťou potlače</t>
  </si>
  <si>
    <t>Guma</t>
  </si>
  <si>
    <t>Priemer: 
280 mm (+/- 10 mm)</t>
  </si>
  <si>
    <t>Oranžová</t>
  </si>
  <si>
    <t>Červená</t>
  </si>
  <si>
    <t>Biela</t>
  </si>
  <si>
    <t>Gumovacie pero</t>
  </si>
  <si>
    <t>Plastové gumovacie pero so špeciálnym atramentom, ktorý je možné gumovať. So špeciálnou modrou náplňou. Napísaný text sa stane po gumovaní neviditeľný</t>
  </si>
  <si>
    <t>146x11 mm (+/- 5 mm)</t>
  </si>
  <si>
    <t>Bavlnená taška</t>
  </si>
  <si>
    <t>100% bavlna minimálne (140g/m2)</t>
  </si>
  <si>
    <t>420x380 mm (+/- 50 mm)</t>
  </si>
  <si>
    <t>Natural a farba nápisu tmavo modrá</t>
  </si>
  <si>
    <t>Mini puzzle</t>
  </si>
  <si>
    <t>Mini puzzle z recyklovaného ABS s potlačiteľným povrchom</t>
  </si>
  <si>
    <t>75x90x6 mm (+/- 2 mm)</t>
  </si>
  <si>
    <t>Jojo</t>
  </si>
  <si>
    <t>Plastové jojo s rovnou plochou na potlač, so šnúrkou</t>
  </si>
  <si>
    <t>Priemer: 
50 mm (+/- 5 mm)</t>
  </si>
  <si>
    <t>Zvýrazňovač v tvare trojuholníka s tromi farbami</t>
  </si>
  <si>
    <t>Zvýrazňovač v tvare trojuholníka s tromi rôznymi farbami, s možnosťou potlače na zvýrazňovači</t>
  </si>
  <si>
    <t>PP</t>
  </si>
  <si>
    <t>Šnúrka na krk</t>
  </si>
  <si>
    <t>Polyesterová šnúra s kovovou karabínou</t>
  </si>
  <si>
    <t>Polyester</t>
  </si>
  <si>
    <t>20x480 mm (+/-10 mm)</t>
  </si>
  <si>
    <t xml:space="preserve"> Biela a fabra nápisu tmavo modrá</t>
  </si>
  <si>
    <t xml:space="preserve"> Biela</t>
  </si>
  <si>
    <t>Polyesterový mini prívesok na kľúče so sublimačnou tlačenou grafikou na oboch stranách s kovovou karabínou a krúžkom</t>
  </si>
  <si>
    <t>25x145 mm (+/- 5 mm)</t>
  </si>
  <si>
    <t>Skladacia pláštenka</t>
  </si>
  <si>
    <t>Skladacia pláštenka s kapucňou. Zabalená v plastovom vrecku</t>
  </si>
  <si>
    <t>1000x1270 mm (+/- 10 mm)</t>
  </si>
  <si>
    <t>Transparentná; modrá farba nápisu</t>
  </si>
  <si>
    <t>Prívesková pláštenka</t>
  </si>
  <si>
    <t xml:space="preserve">
Plast (LDPE)</t>
  </si>
  <si>
    <t>Priemer: 63 mm (+/- 5 mm)</t>
  </si>
  <si>
    <t>Unisex bavlnená čiapka</t>
  </si>
  <si>
    <t>Čiapka vyrobená z polybavlny  s gramážou minimálne 190 g/m²</t>
  </si>
  <si>
    <t>95 % vlny a 5 % spandexu (+/- 1%)</t>
  </si>
  <si>
    <t>260x250 mm (+/- 5 mm)</t>
  </si>
  <si>
    <t>Šiltovka</t>
  </si>
  <si>
    <t>Polyesterová šiltovka zo 6 dielov s nastavením na suchý zips</t>
  </si>
  <si>
    <t>Veľkosť: 580 mm (+/- 5 mm)</t>
  </si>
  <si>
    <t>Lesklá tmavo modrá a farba nápisu biela</t>
  </si>
  <si>
    <t>Folder</t>
  </si>
  <si>
    <t>Ekokoža</t>
  </si>
  <si>
    <t>270x335x25 mm (+/- 5 mm)</t>
  </si>
  <si>
    <t>Čierna a farba nápisu biela</t>
  </si>
  <si>
    <t>Luxusná elegantná sada pier v darčekovej krabičke</t>
  </si>
  <si>
    <t>74x32x193 mm (+/- 5 mm)</t>
  </si>
  <si>
    <t>Čierna a kovová; čierna farba nápisu</t>
  </si>
  <si>
    <t>Darčeková sada na víno</t>
  </si>
  <si>
    <t>Luxusná sada na víno v darčekovej krabičke z bambusu. Obsahuje 2 poháre na víno (min. 350 ml) a nerezový otvárač na fľaše s vývrtkou.</t>
  </si>
  <si>
    <t>Bambus, nerez, sklo</t>
  </si>
  <si>
    <t>219x240x108 mm (+/- 10 mm)</t>
  </si>
  <si>
    <t>Natural; čierna farba nápisu</t>
  </si>
  <si>
    <t>Štvordielna vínová sada so šachom</t>
  </si>
  <si>
    <t>Luxusná štvordielna vínová sada so šachom, zátkou, vývrtkou a rôznymi doplnkami s možnosťou vlastnej potlače</t>
  </si>
  <si>
    <t>175x47x150 mm (+/- 10 mm)</t>
  </si>
  <si>
    <t>Tmavá hnedá; biela farba nápisu</t>
  </si>
  <si>
    <t>Dvojdielna sklenená súprava na espresso</t>
  </si>
  <si>
    <t>Sklo</t>
  </si>
  <si>
    <t>73x63x140 mm (+/- 10 mm)</t>
  </si>
  <si>
    <t>Keramický hrnček 370 ml</t>
  </si>
  <si>
    <t>Keramika</t>
  </si>
  <si>
    <t>ø84 x 103 mm (+/- 5 mm)</t>
  </si>
  <si>
    <t>Svetlomodrá</t>
  </si>
  <si>
    <t>Dámska polokošeľa</t>
  </si>
  <si>
    <t>Dámska priliehavá polokošeľa zo 100 % bavlneného pique (195 g/m2). Rebrovaný golier a rukávy. Vystužovacie pásik v golieri. Vystužená léga so 3-4 farebnými gombíkmi. Náhradný gombík vo vnútornom šve. Šité po stranách</t>
  </si>
  <si>
    <t>M</t>
  </si>
  <si>
    <t>Pánska polokošeľa</t>
  </si>
  <si>
    <t>Pánska polokošeľa zo 100 % bavlneného pique (195 g/m2). Rebrovaný golier a rukávy. Vystužovacie pásik v golieri. Vystužená léga so 3-4 farebnými gombíkmi. Náhradný gombík vo vnútornom šve. Šité po stranách</t>
  </si>
  <si>
    <t>L</t>
  </si>
  <si>
    <t>Príloha 2 k Výzve</t>
  </si>
  <si>
    <t>Modrá s logom CO</t>
  </si>
  <si>
    <t>Červená s bielym nápisom 112</t>
  </si>
  <si>
    <t>Logo CO vo veľkosti 10 cm (s toleranciou odchýlky +/- 1 cm) sa bude nachádzať na prednej časti vrecka s logom zarovnaným na stred. Potlač: digitálny transfer.</t>
  </si>
  <si>
    <t>Biely nápis 112 vo veľkosti 10 cm (s toleranciou odchýlky +/- 1 cm) sa bude nachádzať na prednej časti vrecka s nápisom zarovnaným na stred. Potlač: digitálny transfer.</t>
  </si>
  <si>
    <t>Oranžová pre logo CO</t>
  </si>
  <si>
    <t>Biela pre logo 112</t>
  </si>
  <si>
    <t xml:space="preserve">Výška: 85 mm (+/- 5 mm); objem min. 220 ml </t>
  </si>
  <si>
    <t xml:space="preserve">Logo CO vo veľkosti 40 mm (s toleranciou odchýlky +/- 5 mm) sa bude nachádzať na hornej okrúhlej časti obalu pohárika s logom zarovnaným na stred. </t>
  </si>
  <si>
    <t xml:space="preserve">Biely nápis 112 vo veľkosti 30 mm (s toleranciou odchýlky +/- 10 mm) sa bude nachádzať na hornej okrúhlej časti obalu pohárika s nápisom zarovnaným na stred. </t>
  </si>
  <si>
    <t>Polyesterový batoh s uzatváraním na zips, s menším predným vreckom uzatváratelným na zips a nastaviteľnými polstrovanými ramennými popruhmi</t>
  </si>
  <si>
    <t>Logo CO vo veľkosti 70 mm (s toleranciou odchýlky +/-10 mm) sa bude náchádzať na vrchnej prednej časti ruksaku s logom zarovnaným na stred. Potlač: transferová sieťotlač.</t>
  </si>
  <si>
    <t xml:space="preserve">Športova fľaša z AS s dnom z nerezovej ocele. Viečko z PP a nerezovej ocele s izolačným silikónom. Objem minimálne 700 ml. </t>
  </si>
  <si>
    <t>Logo CO vo veľkosti 40 mm (s toleranciou odchýlky +/- 5 mm) sa bude náchádzať na transparentnej časti fľaše s logom zarovnaným na stred.</t>
  </si>
  <si>
    <t>Zápisník s obálkou z recyklovaného papiera s minimálne 60 linajkovanými listami z recyklovaného papiera formátu A6 a farebným perom. Zápisník a pero sú balené spolu.</t>
  </si>
  <si>
    <t>Natural a modrá s logom CO</t>
  </si>
  <si>
    <t>Natural a červená s logom 112</t>
  </si>
  <si>
    <t>Logo vo veľkosti 25 mm (s toleranciou odchýlky +/- 5 mm) sa bude náchádzať na prednej spodnej časti zápisníka s logom zarovnaným na stred. Potlač: tampóntlač.</t>
  </si>
  <si>
    <t>Logo CO vo veľkosti 3,5 cm (s toleranciou odchýlky +/- 0,5 cm) sa bude nachádzať na prednej časti peračníka s logom zarovnaným na stred. Potlač: digitálny transfer.</t>
  </si>
  <si>
    <t>Nápis: Krízové riadenie vo veľkosti 60x5 mm (s toleranciou odchýlky +/- 1 mm) sa bude nachádzať na prednej časti náramku s nápisom zarovnaným na stred; typ písma: Calibri, tučné a kapitálky.</t>
  </si>
  <si>
    <t>Logo CO vo veľkosti 5 cm (s toleranciou odchýlky +/- 0,5 cm) sa bude nachádzať na modrej strednej časti tašky s logom zarovnaným na stred. Potlač: transferová sieťotlač.</t>
  </si>
  <si>
    <t xml:space="preserve">Detské tričko s krátkym rukávom, strih s bočnými švami, lem priekrčníka z rebrového úpletu 1:1, spevňujúca páska od ramena k ramenu                                                                      </t>
  </si>
  <si>
    <t>1. Nápis: MAJSTROVSTVÁ SR vo veľkosti 60x10 mm (s toleranciou odchýlky +/- 5 mm) sa bude nachádzať na prednej vrchnej časti pohára s nápisom zarovnaným na stred; typ písma: Calibri, tučné a veľké; 2. Nápis: Súťaž mladých záchranárov CO 2025/2026  vo veľkosti 80x10 mm (s toleranciou odchýlky +/- 5 mm) sa bude nachádzať taktiež na prednej vrchnej časti pohára s nápisom zarovnaným na stred; typ písma: Calibri, tučné s veľkým prvým písmenom; 1. Nápis sa bude nachádzať nad 2. Nápisom a budú od seba vzdialené 1 cm (s toleranciou odchýlky +/- 0,5 cm),  1. Nápis bude od vrchnej časti pohára vzdialený 1,5 cm (s toleranciou odchýlky +/- 0,5 cm) a požadované rozloženie potlače textu bude podľa vizuálu. Potlač: rotačná sieťotlač.</t>
  </si>
  <si>
    <t>100x40 mm (+/- 5 mm), hrúbka 2-4 mm</t>
  </si>
  <si>
    <t>Na obdĺžniku sa bude nachádzať: 1. Nápis: MAJSTROVSTVÁ SR vo veľkosti 60x10 mm (s toleranciou odchýlky +/- 5 mm) sa bude nachádzať na prednej časti magnetky s nápisom zarovnaným na stred; typ písma: Calibri, tučné a veľké; 2. Nápis: Súťaž mladých záchranárov CO 2025/2026  vo veľkosti 80x10 mm (s toleranciou odchýlky +/- 5 mm) sa bude nachádzať taktiež na prednej časti magnetky s nápisom zarovnaným na stred; typ písma: Calibri, tučné a s veľkým prvým písmenom; 1. Nápis sa bude nachádzať nad 2. Nápisom a budú od seba vzdialené 1 cm (s toleranciou odchýlky +/- 0,5 cm), požadované rozloženie potlače textu - viď vizuál. Potlač: Logoprint (3D).</t>
  </si>
  <si>
    <t>Logo CO vo veľkosti 10 cm (s toleranciou odchýlky +/- 1 cm) na nafúknutom balóne sa bude náchádzať na prednej časti balóna s logom zarovnaným na stred.</t>
  </si>
  <si>
    <t>Logo 112 vo veľkosti 10 cm (s toleranciou odchýlky +/- 1 cm) na nafúknutom balóne sa bude náchádzať na prednej časti balóna s logom zarovnaným na stred.</t>
  </si>
  <si>
    <t>Nápis: Krízové riadenie vo veľkosti 45x5 mm (s toleranciou odchýlky +/-1 mm) sa bude nachádzať na prednej pravej strane pera pod klipom s nápisom zarovnaným na stred; typ písma: Calibri, tučné a veľké. Potlač: tampóntlač.</t>
  </si>
  <si>
    <t>Taška zo 100% bavlny s ušami 60 cm (+/- 5 cm)</t>
  </si>
  <si>
    <t>Na taške sa bude nachádza logo CO a nápis krízové riadenie. Logo vo veľkosti 14 cm (s toleranciou odchýlky +/-1 cm) a nápis: krízové riadenie vo veľkosti 30x5 cm (s toleranciou odchýlky +/- 1 cm), typ písma: Calibri, tučné a veľké; spolu sa budú nachádzať na prednej časti tašky s logom a nápisom zarovnanými na stred. Logo bude nad nápisom a budú od seba vzdialené 3,5 cm (s toleranciou odchýlky +/- 0,5 cm).</t>
  </si>
  <si>
    <t>Recyklovaný ABS plast</t>
  </si>
  <si>
    <t>Logo vo veľkosti 45 mm (s toleranciou odchýlky +/- 2 mm) sa bude nachádzať na prednej časti puzzle (logo sa bude skladať) s logom zarovnaným na stred. Potlač: tampóntlač.</t>
  </si>
  <si>
    <t>Logo CO vo veľkosti 45 mm (s toleranciou odchýlky +/- 5 mm) sa bude nachádzať na prednej a zadnej časti joja súčasne s logami zarovnanými na stred; logá budú prispôsobené presne na veľkosť samotného joja. Potlač: digitálna UV tlač.</t>
  </si>
  <si>
    <t>79x79x79x13 mm (+/- 2 mm)</t>
  </si>
  <si>
    <t>Logo vo veľkosti 20 mm (s toleranciou odchýlky +/- 2 mm) sa bude nachádzať na vrchnej  časti zvýrazňovača s logom zarovnaným na stred; požadujeme tampóntlač loga. Potlač: tampóntlač.</t>
  </si>
  <si>
    <t>Nápis: Krízové riadenie vo veľkosti 100x10 mm (s toleranciou odchýlky +/-5 mm) sa bude nachádzať na prednej vrchnej časti vrecka s nápisom zarovnaným na stred; typ písma: Calibri, tučné a veľké. Potlač: digitalprint.</t>
  </si>
  <si>
    <t>Pláštenka v prívesku na kľúče v tvare gule. Pláštenka má byť vhodná pre dospelú osobu</t>
  </si>
  <si>
    <t>Modrá a transparentná</t>
  </si>
  <si>
    <t>Logo CO vo veľkosti 35 mm (s toleranciou odchýlky +/- 5 mm) sa bude nachádzať na prednej a zadnej časti guličky súčasne s logami zarovnanými na stred. Potlač: tampóntlač.</t>
  </si>
  <si>
    <t>Nápis: Krízové riadenie vo veľkosti 160x30 mm (s toleranciou odchýlky +/-5 mm) sa bude nachádzať na prednej vrchnej časti tašky s nápisom zarovnaným na stred; typ písma: Calibri, tučné a veľké. Potlač: priama digitálna tlač.</t>
  </si>
  <si>
    <t>Priečinok A4 z ekokože, uzatvárateľný na zips. Má obsahovať zápisník, dve malé vrecká, flexibilné puzdro na telefón,  skladací stojan na telefón aj pútko na pero.</t>
  </si>
  <si>
    <t>Nápis: Krízové riadenie vo veľkosti 60x8 mm (s toleranciou odchýlky +/- 2 mm) sa bude nachádzať na prednej spodnej časti folderu s nápisom zarovnaným na pravý bok; typ písma: Calibri, tučné a veľké.</t>
  </si>
  <si>
    <t>Kov</t>
  </si>
  <si>
    <t>Nápis: Krízové riadenie vo veľkosti 28x5 mm (s toleranciou odchýlky +/-1 mm) sa bude nachádzať na prednej pravej strane oboch pier pod klipom s nápisom zarovnaným na stred; typ písma: Calibri, tučné a veľké. Potlač: laserové gravírovanie.</t>
  </si>
  <si>
    <t>Na krabičke sa bude nachádzať logo CO a nápis krízové riadenie. Logo vo veľkosti 3 cm (s toleranciou odchýlky +/- 0,5 cm) a nápis: krízové riadenie vo veľkosti 80x10 mm (s toleranciou odchýlky +/- 5 mm), typ písma: Calibri, tučné a veľké; spolu sa budú nachádzať na prednej vrchnej časti krabičky s logom a nápisom zarovnanými na stred. Logo bude nad nápisom a budú od seba vzdialené 2 cm (s toleranciou odchýlky +/- 0,5 cm). Potlač nápisu: laserové gravírovanie. Potlač loga: tampóntlač.</t>
  </si>
  <si>
    <t>Drevo</t>
  </si>
  <si>
    <t>Na krabičke sa bude nachádzať nápis krízové riadenie. Nápis: krízové riadenie vo veľkosti 80x10 mm (s toleranciou odchýlky +/- 5 mm), typ písma: Calibri, tučné a veľké; spolu sa budú nachádzať na prednej vrchnej časti krabičky na okraji šachu na strane otvárania krabičky s nápisom zarovnanými na stred. Potlač: priama sieťotlač.</t>
  </si>
  <si>
    <t>Dvojité termo šálky na espresso, 70 ml (+/- 10 ml). Súprava zabalená v luxusnej darčekovej krabici. Vrátane plakety umiestnenej na vrchu krabičky s logom.</t>
  </si>
  <si>
    <t>Čierna, transparentná</t>
  </si>
  <si>
    <t>Keramický hrnček s objemom 370 ml (+/- 30 ml). Hrnček možno umývať v umývačke riadu a je odolný voči minimálne 125 umývacím cyklom</t>
  </si>
  <si>
    <t>Logo CO vo veľkosti 35 mm (s toleranciou odchýlky +/- 5 mm) sa bude nachádzať na vrchnej strednej časti hrnčeka s logom zarovnaným na stred. Potlač: vypaľovanie.</t>
  </si>
  <si>
    <t xml:space="preserve"> 100 % bavlneného pique (min. 195 g/m2) </t>
  </si>
  <si>
    <t>Logo CO vo veľkosti 4 cm (s toleranciou odchýlky +/- 0,5 cm) sa bude nachádzať na pravej hornej strane trička (na strane srdca resp. na ľavej z pohľadu nositeľa). Potlač: výšivka.</t>
  </si>
  <si>
    <t>Biely nápis 112 vo veľkosti 4 cm (s toleranciou odchýlky +/- 0,5 cm) sa bude nachádzať na pravej hornej strane trička (na strane srdca resp. na ľavej z pohľadu nositeľa). Potlač: výšivka.</t>
  </si>
  <si>
    <t xml:space="preserve"> 100 % bavlneného pique (min. 195 g/m2)</t>
  </si>
  <si>
    <t>potlač logo CO/názov KR, CO a iné</t>
  </si>
  <si>
    <t>6 log vo veľkosti 15 mm (s toleranciou odchýlky +/- 1 mm) sa budú nachádzať na vrchnej (reflexnej) časti pásky s logami zarovnanými na stred; logá budú od seba vzdialené v rovnakých vzdialenostiach, prispôsobené dĺžke pásky.</t>
  </si>
  <si>
    <t>1. Nápis: MAJSTROVSTVÁ SR vo veľkosti 200x50 mm (s toleranciou odchýlky +/- 20 mm) sa bude nachádzať na zadnej vrchnej časti trička s nápisom zarovnaným na stred; typ písma: Calibri, tučné a veľké; 2. Nápis: Súťaž mladých záchranárov CO 2025/2026  vo veľkosti 250x50 mm (s toleranciou odchýlky +/- 20 mm) sa bude nachádzať taktiež na zadnej vrchnej časti trička s nápisom zarovnaným na stred; typ písma: Calibri, tučné s veľkým prvým písmenom; 1. Nápis sa bude nachádzať nad 2. Nápisom a budú od seba vzdialené 3 cm (s toleranciou odchýlky +/- 1 cm); nápisy budú prispôsobené veľkosti samotného trička; Logo vo veľkosti 50 mm (s toleranciou odchýlky +/- 10 mm) sa bude náchádzať na prednej vrchnej časti trička s logom zarovnaným na ľavú stranu trička z pohľadu nositeľa (na strane srdca), 1. Nápis bude od vrchnej časti trička vzdialený 10 cm (s toleranciou odchýlky +/- 1 cm) a požadované rozloženie potlače textu bude podľa vizuálu.</t>
  </si>
  <si>
    <t>Predmet zákazky: Propagačné a reprezentačné predmety</t>
  </si>
  <si>
    <t>Logo CO vo veľkosti 15 mm (s toleranciou odchýlky +/-5 mm) sa bude nachádzať 2x na vrchnej strane šnúrky, pričom obe logá budú min. 4 cm a max. 6 cm od okraja šnúrky (od kovovej karabíny). Nápis "CIVILNÁ OCHRANA" sa bude nachádzať v strede šnúrky v rovnakej veľkosti loga so zarovnaním na stred s rovnakým rozostupom od oboch log. Potlač: transferová sieťotlač.</t>
  </si>
  <si>
    <t>Na šnúrke sa bude nachádzať min. 6 a max. 8 log 112 vo veľkosti 15 mm (s toleranciou odchýlky +/-5 mm). Budú sa nachádzať na vrchnej strane šnúrky, pričom rozostupy medzi jednotlivými logami budú v rovnakej dĺžke. Logá budú zarovnané na stred. Potlač: transferová sieťotlač.</t>
  </si>
  <si>
    <t>Prívesok na kľúče</t>
  </si>
  <si>
    <t>Nápis: Krízové riadenie vo veľkosti 100x15 mm (s toleranciou odchýlky +/- 5 mm) sa bude nachádzať na prednej časti prívesku s nápisom zarovnaným na stred; typ písma: Calibri, tučné a veľké; na zadnej časti prívesku bude logo vo veľkosti 15 mm (s toleranciou odchýlky +/- 1 mm) s logom zarovnaným na stred. Potlač bude z oboch strán. Potlač: sublimácia.</t>
  </si>
  <si>
    <t>Logo CO vo veľkosti 35 mm (s toleranciou odchýlky +/- 1 mm) sa bude nachádzať na spodnej pravej strane čiapky (minimálne 1 cm a maximálne 1,5 cm od okraja čiapky) s logom zarovnaným 2,5 cm od stredu. Potlač: priama sieťotlač.</t>
  </si>
  <si>
    <t>Biely nápis 112 s telefónom vo veľkosti 35 mm (s toleranciou odchýlky +/- 1 mm) sa bude nachádzať na spodnej pravej strane čiapky (minimálne 1 cm a maximálne 1,5 cm od okraja čiapky) s logom zarovnaným 2,5 cm od stredu. Potlač: priama sieťotlač.</t>
  </si>
  <si>
    <t>Logo CO vo veľkosti 35 mm (+/- 1 mm) sa bude nachádzať vzadu na šiltovke (nad otvorom) s logom zarovnaným na stred. Potlač: transferová sieťotlač.</t>
  </si>
  <si>
    <t>Klasicky elegantná písacia luxusná sada zložená z guľôčkového pera s točivým mechanizmom a rollerového pera (obe modro píšuce) v krásnej čiernej darčekovej krabici</t>
  </si>
  <si>
    <t>Tri logá CO (1x na plakete, 2x na pohároch- tampóntlač). Prvé logo vo veľkosti 20 mm (s toleranciou odchýlky +/- 2 mm) sa bude nachádzať na prednej časti plakety s logom zarovnaným na stred (logo v smere otvárania krabičky). Druhé a tretie logo sa bude nachádzať na pohároch vo veľkostiach 10 mm (s toleranciou odchýlky +/- 1 mm) s logom zarovnaným na stred. Potlač: tampóntlač.</t>
  </si>
  <si>
    <r>
      <t xml:space="preserve">Jednotková cena EUR (za ks) bez DPH </t>
    </r>
    <r>
      <rPr>
        <b/>
        <sz val="10"/>
        <color rgb="FFFF0000"/>
        <rFont val="Calibri"/>
        <family val="2"/>
        <charset val="238"/>
        <scheme val="minor"/>
      </rPr>
      <t>(vyplní uchádzač)</t>
    </r>
  </si>
  <si>
    <t>Jednotková cena EUR (za ks) s DPH</t>
  </si>
  <si>
    <t>Celková cena EUR bez DPH</t>
  </si>
  <si>
    <t>Celková cena EUR s DPH</t>
  </si>
  <si>
    <t>Celková výška DPH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</si>
</sst>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[$-41B]General"/>
    <numFmt numFmtId="166" formatCode="[$-41B]0.00"/>
    <numFmt numFmtId="167" formatCode="[$-41B]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165" fontId="14" fillId="0" borderId="0" applyBorder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06">
    <xf numFmtId="0" fontId="0" fillId="0" borderId="0" xfId="0"/>
    <xf numFmtId="0" fontId="7" fillId="0" borderId="0" xfId="0" applyFont="1"/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1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165" fontId="16" fillId="0" borderId="0" xfId="6" applyFont="1" applyFill="1" applyAlignment="1"/>
    <xf numFmtId="165" fontId="0" fillId="0" borderId="0" xfId="6" applyFont="1" applyFill="1" applyAlignment="1">
      <alignment wrapText="1"/>
    </xf>
    <xf numFmtId="165" fontId="17" fillId="0" borderId="0" xfId="6" applyFont="1" applyFill="1" applyAlignment="1">
      <alignment horizontal="center"/>
    </xf>
    <xf numFmtId="165" fontId="17" fillId="0" borderId="0" xfId="6" applyFont="1" applyFill="1" applyAlignment="1"/>
    <xf numFmtId="165" fontId="18" fillId="0" borderId="0" xfId="6" applyFont="1" applyFill="1" applyAlignment="1">
      <alignment horizontal="left"/>
    </xf>
    <xf numFmtId="165" fontId="17" fillId="0" borderId="0" xfId="6" applyFont="1" applyFill="1" applyAlignment="1">
      <alignment wrapText="1"/>
    </xf>
    <xf numFmtId="165" fontId="18" fillId="0" borderId="0" xfId="6" applyFont="1" applyFill="1" applyAlignment="1"/>
    <xf numFmtId="165" fontId="15" fillId="0" borderId="0" xfId="6" applyFont="1" applyFill="1" applyAlignment="1">
      <alignment horizontal="left"/>
    </xf>
    <xf numFmtId="165" fontId="19" fillId="0" borderId="0" xfId="6" applyFont="1" applyFill="1" applyAlignment="1">
      <alignment horizontal="left" vertical="center"/>
    </xf>
    <xf numFmtId="167" fontId="15" fillId="0" borderId="0" xfId="6" applyNumberFormat="1" applyFont="1" applyFill="1" applyAlignment="1">
      <alignment wrapText="1"/>
    </xf>
    <xf numFmtId="165" fontId="15" fillId="0" borderId="0" xfId="6" applyFont="1" applyFill="1" applyAlignment="1">
      <alignment vertical="top" wrapText="1"/>
    </xf>
    <xf numFmtId="165" fontId="18" fillId="0" borderId="0" xfId="6" applyFont="1" applyFill="1" applyAlignment="1">
      <alignment horizontal="center" vertical="center" wrapText="1"/>
    </xf>
    <xf numFmtId="165" fontId="18" fillId="0" borderId="0" xfId="6" applyFont="1" applyFill="1" applyAlignment="1">
      <alignment wrapText="1"/>
    </xf>
    <xf numFmtId="165" fontId="18" fillId="0" borderId="0" xfId="6" applyFont="1" applyFill="1" applyBorder="1" applyAlignment="1"/>
    <xf numFmtId="165" fontId="17" fillId="0" borderId="0" xfId="6" applyFont="1" applyFill="1" applyBorder="1" applyAlignment="1">
      <alignment horizontal="center"/>
    </xf>
    <xf numFmtId="166" fontId="18" fillId="0" borderId="0" xfId="6" applyNumberFormat="1" applyFont="1" applyFill="1" applyBorder="1" applyAlignment="1"/>
    <xf numFmtId="165" fontId="18" fillId="9" borderId="0" xfId="6" applyFont="1" applyFill="1" applyBorder="1" applyAlignment="1"/>
    <xf numFmtId="165" fontId="18" fillId="9" borderId="22" xfId="6" applyFont="1" applyFill="1" applyBorder="1" applyAlignment="1"/>
    <xf numFmtId="165" fontId="18" fillId="9" borderId="23" xfId="6" applyFont="1" applyFill="1" applyBorder="1" applyAlignment="1"/>
    <xf numFmtId="165" fontId="18" fillId="9" borderId="16" xfId="6" applyFont="1" applyFill="1" applyBorder="1" applyAlignment="1"/>
    <xf numFmtId="165" fontId="18" fillId="9" borderId="24" xfId="6" applyFont="1" applyFill="1" applyBorder="1" applyAlignment="1"/>
    <xf numFmtId="165" fontId="18" fillId="9" borderId="25" xfId="6" applyFont="1" applyFill="1" applyBorder="1" applyAlignment="1"/>
    <xf numFmtId="166" fontId="15" fillId="8" borderId="22" xfId="6" applyNumberFormat="1" applyFont="1" applyFill="1" applyBorder="1" applyAlignment="1">
      <alignment vertical="center"/>
    </xf>
    <xf numFmtId="166" fontId="15" fillId="8" borderId="26" xfId="6" applyNumberFormat="1" applyFont="1" applyFill="1" applyBorder="1" applyAlignment="1">
      <alignment vertical="center"/>
    </xf>
    <xf numFmtId="166" fontId="15" fillId="8" borderId="23" xfId="6" applyNumberFormat="1" applyFont="1" applyFill="1" applyBorder="1" applyAlignment="1">
      <alignment vertical="center"/>
    </xf>
    <xf numFmtId="0" fontId="0" fillId="8" borderId="16" xfId="0" applyFill="1" applyBorder="1"/>
    <xf numFmtId="166" fontId="15" fillId="8" borderId="27" xfId="6" applyNumberFormat="1" applyFont="1" applyFill="1" applyBorder="1" applyAlignment="1">
      <alignment vertical="center"/>
    </xf>
    <xf numFmtId="0" fontId="0" fillId="8" borderId="28" xfId="0" applyFill="1" applyBorder="1"/>
    <xf numFmtId="164" fontId="6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 wrapText="1"/>
    </xf>
    <xf numFmtId="164" fontId="6" fillId="8" borderId="14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3" fontId="5" fillId="6" borderId="12" xfId="1" applyNumberFormat="1" applyFont="1" applyFill="1" applyBorder="1" applyAlignment="1">
      <alignment horizontal="center" vertical="center"/>
    </xf>
    <xf numFmtId="3" fontId="5" fillId="6" borderId="10" xfId="1" applyNumberFormat="1" applyFont="1" applyFill="1" applyBorder="1" applyAlignment="1">
      <alignment horizontal="center" vertical="center"/>
    </xf>
    <xf numFmtId="3" fontId="5" fillId="7" borderId="10" xfId="1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12" fillId="8" borderId="4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0" fontId="6" fillId="0" borderId="33" xfId="3" applyFont="1" applyFill="1" applyBorder="1" applyAlignment="1">
      <alignment horizontal="center" vertical="center" wrapText="1"/>
    </xf>
    <xf numFmtId="164" fontId="6" fillId="8" borderId="33" xfId="0" applyNumberFormat="1" applyFont="1" applyFill="1" applyBorder="1" applyAlignment="1">
      <alignment horizontal="center" vertical="center"/>
    </xf>
    <xf numFmtId="164" fontId="6" fillId="0" borderId="33" xfId="0" applyNumberFormat="1" applyFont="1" applyFill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5" fontId="20" fillId="10" borderId="20" xfId="6" applyFont="1" applyFill="1" applyBorder="1" applyAlignment="1">
      <alignment horizontal="left" vertical="center" wrapText="1"/>
    </xf>
    <xf numFmtId="165" fontId="20" fillId="10" borderId="17" xfId="6" applyFont="1" applyFill="1" applyBorder="1" applyAlignment="1">
      <alignment horizontal="left" vertical="center" wrapText="1"/>
    </xf>
    <xf numFmtId="165" fontId="20" fillId="10" borderId="9" xfId="6" applyFont="1" applyFill="1" applyBorder="1" applyAlignment="1">
      <alignment horizontal="left" vertical="center" wrapText="1"/>
    </xf>
    <xf numFmtId="165" fontId="18" fillId="9" borderId="26" xfId="6" applyFont="1" applyFill="1" applyBorder="1" applyAlignment="1">
      <alignment horizontal="center"/>
    </xf>
    <xf numFmtId="165" fontId="18" fillId="9" borderId="27" xfId="6" applyFont="1" applyFill="1" applyBorder="1" applyAlignment="1">
      <alignment horizontal="center"/>
    </xf>
    <xf numFmtId="165" fontId="18" fillId="9" borderId="28" xfId="6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 wrapText="1"/>
    </xf>
    <xf numFmtId="0" fontId="13" fillId="6" borderId="12" xfId="4" applyFont="1" applyFill="1" applyBorder="1" applyAlignment="1">
      <alignment horizontal="center"/>
    </xf>
    <xf numFmtId="0" fontId="13" fillId="6" borderId="15" xfId="4" applyFont="1" applyFill="1" applyBorder="1" applyAlignment="1">
      <alignment horizontal="center"/>
    </xf>
    <xf numFmtId="0" fontId="5" fillId="0" borderId="32" xfId="3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3" applyFont="1" applyFill="1" applyBorder="1" applyAlignment="1">
      <alignment horizontal="center" vertical="center" wrapText="1"/>
    </xf>
  </cellXfs>
  <cellStyles count="9">
    <cellStyle name="20 % - zvýraznenie3" xfId="2" builtinId="38"/>
    <cellStyle name="20 % - zvýraznenie3 2" xfId="7"/>
    <cellStyle name="40 % - zvýraznenie3" xfId="3" builtinId="39"/>
    <cellStyle name="40 % - zvýraznenie3 2" xfId="8"/>
    <cellStyle name="40 % - zvýraznenie3 3" xfId="5"/>
    <cellStyle name="Dobrá" xfId="4" builtinId="26"/>
    <cellStyle name="Excel Built-in Normal" xfId="6"/>
    <cellStyle name="Normálna" xfId="0" builtinId="0"/>
    <cellStyle name="Zvýraznenie3" xfId="1" builtinId="37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13</xdr:row>
      <xdr:rowOff>180975</xdr:rowOff>
    </xdr:from>
    <xdr:to>
      <xdr:col>2</xdr:col>
      <xdr:colOff>581736</xdr:colOff>
      <xdr:row>14</xdr:row>
      <xdr:rowOff>228942</xdr:rowOff>
    </xdr:to>
    <xdr:pic>
      <xdr:nvPicPr>
        <xdr:cNvPr id="42" name="Obrázok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3543300"/>
          <a:ext cx="515061" cy="476592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13</xdr:row>
      <xdr:rowOff>171450</xdr:rowOff>
    </xdr:from>
    <xdr:to>
      <xdr:col>2</xdr:col>
      <xdr:colOff>1153668</xdr:colOff>
      <xdr:row>14</xdr:row>
      <xdr:rowOff>216388</xdr:rowOff>
    </xdr:to>
    <xdr:pic>
      <xdr:nvPicPr>
        <xdr:cNvPr id="43" name="Obrázok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1625" y="3533775"/>
          <a:ext cx="534543" cy="47356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15</xdr:row>
      <xdr:rowOff>76200</xdr:rowOff>
    </xdr:from>
    <xdr:ext cx="472673" cy="480208"/>
    <xdr:pic>
      <xdr:nvPicPr>
        <xdr:cNvPr id="45" name="Obrázok 4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5" y="4457700"/>
          <a:ext cx="472673" cy="480208"/>
        </a:xfrm>
        <a:prstGeom prst="rect">
          <a:avLst/>
        </a:prstGeom>
      </xdr:spPr>
    </xdr:pic>
    <xdr:clientData/>
  </xdr:oneCellAnchor>
  <xdr:twoCellAnchor editAs="oneCell">
    <xdr:from>
      <xdr:col>2</xdr:col>
      <xdr:colOff>581025</xdr:colOff>
      <xdr:row>15</xdr:row>
      <xdr:rowOff>76200</xdr:rowOff>
    </xdr:from>
    <xdr:to>
      <xdr:col>2</xdr:col>
      <xdr:colOff>1105127</xdr:colOff>
      <xdr:row>16</xdr:row>
      <xdr:rowOff>162591</xdr:rowOff>
    </xdr:to>
    <xdr:pic>
      <xdr:nvPicPr>
        <xdr:cNvPr id="46" name="Obrázok 4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4457700"/>
          <a:ext cx="524102" cy="5245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17</xdr:row>
      <xdr:rowOff>76200</xdr:rowOff>
    </xdr:from>
    <xdr:to>
      <xdr:col>2</xdr:col>
      <xdr:colOff>557834</xdr:colOff>
      <xdr:row>18</xdr:row>
      <xdr:rowOff>0</xdr:rowOff>
    </xdr:to>
    <xdr:pic>
      <xdr:nvPicPr>
        <xdr:cNvPr id="47" name="Obrázok 4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7276" y="5314950"/>
          <a:ext cx="453058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17</xdr:row>
      <xdr:rowOff>485775</xdr:rowOff>
    </xdr:from>
    <xdr:to>
      <xdr:col>2</xdr:col>
      <xdr:colOff>1055324</xdr:colOff>
      <xdr:row>18</xdr:row>
      <xdr:rowOff>219075</xdr:rowOff>
    </xdr:to>
    <xdr:pic>
      <xdr:nvPicPr>
        <xdr:cNvPr id="51" name="Obrázok 50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-824"/>
        <a:stretch/>
      </xdr:blipFill>
      <xdr:spPr>
        <a:xfrm>
          <a:off x="1533525" y="5724525"/>
          <a:ext cx="474299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19</xdr:row>
      <xdr:rowOff>85725</xdr:rowOff>
    </xdr:from>
    <xdr:to>
      <xdr:col>2</xdr:col>
      <xdr:colOff>723900</xdr:colOff>
      <xdr:row>19</xdr:row>
      <xdr:rowOff>454111</xdr:rowOff>
    </xdr:to>
    <xdr:pic>
      <xdr:nvPicPr>
        <xdr:cNvPr id="58" name="Obrázok 5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14450" y="6086475"/>
          <a:ext cx="361950" cy="368386"/>
        </a:xfrm>
        <a:prstGeom prst="rect">
          <a:avLst/>
        </a:prstGeom>
      </xdr:spPr>
    </xdr:pic>
    <xdr:clientData/>
  </xdr:twoCellAnchor>
  <xdr:oneCellAnchor>
    <xdr:from>
      <xdr:col>2</xdr:col>
      <xdr:colOff>419100</xdr:colOff>
      <xdr:row>20</xdr:row>
      <xdr:rowOff>28576</xdr:rowOff>
    </xdr:from>
    <xdr:ext cx="208991" cy="647700"/>
    <xdr:pic>
      <xdr:nvPicPr>
        <xdr:cNvPr id="59" name="Obrázok 5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1600" y="6534151"/>
          <a:ext cx="208991" cy="647700"/>
        </a:xfrm>
        <a:prstGeom prst="rect">
          <a:avLst/>
        </a:prstGeom>
      </xdr:spPr>
    </xdr:pic>
    <xdr:clientData/>
  </xdr:oneCellAnchor>
  <xdr:twoCellAnchor editAs="oneCell">
    <xdr:from>
      <xdr:col>2</xdr:col>
      <xdr:colOff>114299</xdr:colOff>
      <xdr:row>21</xdr:row>
      <xdr:rowOff>44450</xdr:rowOff>
    </xdr:from>
    <xdr:to>
      <xdr:col>2</xdr:col>
      <xdr:colOff>549360</xdr:colOff>
      <xdr:row>21</xdr:row>
      <xdr:rowOff>457200</xdr:rowOff>
    </xdr:to>
    <xdr:pic>
      <xdr:nvPicPr>
        <xdr:cNvPr id="60" name="Obrázok 5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6799" y="7854950"/>
          <a:ext cx="435061" cy="41275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21</xdr:row>
      <xdr:rowOff>371475</xdr:rowOff>
    </xdr:from>
    <xdr:to>
      <xdr:col>2</xdr:col>
      <xdr:colOff>956519</xdr:colOff>
      <xdr:row>22</xdr:row>
      <xdr:rowOff>247650</xdr:rowOff>
    </xdr:to>
    <xdr:pic>
      <xdr:nvPicPr>
        <xdr:cNvPr id="61" name="Obrázok 60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b="4347"/>
        <a:stretch/>
      </xdr:blipFill>
      <xdr:spPr>
        <a:xfrm>
          <a:off x="1504950" y="8181975"/>
          <a:ext cx="404069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23</xdr:row>
      <xdr:rowOff>9525</xdr:rowOff>
    </xdr:from>
    <xdr:to>
      <xdr:col>2</xdr:col>
      <xdr:colOff>828675</xdr:colOff>
      <xdr:row>23</xdr:row>
      <xdr:rowOff>416298</xdr:rowOff>
    </xdr:to>
    <xdr:pic>
      <xdr:nvPicPr>
        <xdr:cNvPr id="62" name="Obrázok 6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2525" y="8172450"/>
          <a:ext cx="628650" cy="406773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24</xdr:row>
      <xdr:rowOff>152402</xdr:rowOff>
    </xdr:from>
    <xdr:to>
      <xdr:col>2</xdr:col>
      <xdr:colOff>975693</xdr:colOff>
      <xdr:row>24</xdr:row>
      <xdr:rowOff>526065</xdr:rowOff>
    </xdr:to>
    <xdr:pic>
      <xdr:nvPicPr>
        <xdr:cNvPr id="63" name="Obrázok 6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5400000">
          <a:off x="1344002" y="8533425"/>
          <a:ext cx="373663" cy="79471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25</xdr:row>
      <xdr:rowOff>9527</xdr:rowOff>
    </xdr:from>
    <xdr:to>
      <xdr:col>2</xdr:col>
      <xdr:colOff>838200</xdr:colOff>
      <xdr:row>26</xdr:row>
      <xdr:rowOff>1195</xdr:rowOff>
    </xdr:to>
    <xdr:pic>
      <xdr:nvPicPr>
        <xdr:cNvPr id="64" name="Obrázok 6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9675" y="9172577"/>
          <a:ext cx="581025" cy="563168"/>
        </a:xfrm>
        <a:prstGeom prst="rect">
          <a:avLst/>
        </a:prstGeom>
      </xdr:spPr>
    </xdr:pic>
    <xdr:clientData/>
  </xdr:twoCellAnchor>
  <xdr:oneCellAnchor>
    <xdr:from>
      <xdr:col>2</xdr:col>
      <xdr:colOff>209550</xdr:colOff>
      <xdr:row>28</xdr:row>
      <xdr:rowOff>381000</xdr:rowOff>
    </xdr:from>
    <xdr:ext cx="771525" cy="665171"/>
    <xdr:pic>
      <xdr:nvPicPr>
        <xdr:cNvPr id="67" name="Obrázok 6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62050" y="15049500"/>
          <a:ext cx="771525" cy="665171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29</xdr:row>
      <xdr:rowOff>19051</xdr:rowOff>
    </xdr:from>
    <xdr:ext cx="369377" cy="495300"/>
    <xdr:pic>
      <xdr:nvPicPr>
        <xdr:cNvPr id="68" name="Obrázok 6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95400" y="15754351"/>
          <a:ext cx="369377" cy="495300"/>
        </a:xfrm>
        <a:prstGeom prst="rect">
          <a:avLst/>
        </a:prstGeom>
      </xdr:spPr>
    </xdr:pic>
    <xdr:clientData/>
  </xdr:oneCellAnchor>
  <xdr:oneCellAnchor>
    <xdr:from>
      <xdr:col>2</xdr:col>
      <xdr:colOff>333374</xdr:colOff>
      <xdr:row>30</xdr:row>
      <xdr:rowOff>9526</xdr:rowOff>
    </xdr:from>
    <xdr:ext cx="370800" cy="521438"/>
    <xdr:pic>
      <xdr:nvPicPr>
        <xdr:cNvPr id="69" name="Obrázok 6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85874" y="16287751"/>
          <a:ext cx="370800" cy="521438"/>
        </a:xfrm>
        <a:prstGeom prst="rect">
          <a:avLst/>
        </a:prstGeom>
      </xdr:spPr>
    </xdr:pic>
    <xdr:clientData/>
  </xdr:oneCellAnchor>
  <xdr:oneCellAnchor>
    <xdr:from>
      <xdr:col>2</xdr:col>
      <xdr:colOff>323851</xdr:colOff>
      <xdr:row>31</xdr:row>
      <xdr:rowOff>38100</xdr:rowOff>
    </xdr:from>
    <xdr:ext cx="355173" cy="496800"/>
    <xdr:pic>
      <xdr:nvPicPr>
        <xdr:cNvPr id="70" name="Obrázok 6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76351" y="16859250"/>
          <a:ext cx="355173" cy="496800"/>
        </a:xfrm>
        <a:prstGeom prst="rect">
          <a:avLst/>
        </a:prstGeom>
      </xdr:spPr>
    </xdr:pic>
    <xdr:clientData/>
  </xdr:oneCellAnchor>
  <xdr:oneCellAnchor>
    <xdr:from>
      <xdr:col>2</xdr:col>
      <xdr:colOff>295275</xdr:colOff>
      <xdr:row>32</xdr:row>
      <xdr:rowOff>19050</xdr:rowOff>
    </xdr:from>
    <xdr:ext cx="392328" cy="496800"/>
    <xdr:pic>
      <xdr:nvPicPr>
        <xdr:cNvPr id="72" name="Obrázok 7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7775" y="17383125"/>
          <a:ext cx="392328" cy="4968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33</xdr:row>
      <xdr:rowOff>253711</xdr:rowOff>
    </xdr:from>
    <xdr:ext cx="1006173" cy="130241"/>
    <xdr:pic>
      <xdr:nvPicPr>
        <xdr:cNvPr id="73" name="Obrázok 72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17361"/>
        <a:stretch/>
      </xdr:blipFill>
      <xdr:spPr>
        <a:xfrm>
          <a:off x="990600" y="18463779"/>
          <a:ext cx="1006173" cy="130241"/>
        </a:xfrm>
        <a:prstGeom prst="rect">
          <a:avLst/>
        </a:prstGeom>
      </xdr:spPr>
    </xdr:pic>
    <xdr:clientData/>
  </xdr:oneCellAnchor>
  <xdr:oneCellAnchor>
    <xdr:from>
      <xdr:col>2</xdr:col>
      <xdr:colOff>285750</xdr:colOff>
      <xdr:row>34</xdr:row>
      <xdr:rowOff>38100</xdr:rowOff>
    </xdr:from>
    <xdr:ext cx="466725" cy="736651"/>
    <xdr:pic>
      <xdr:nvPicPr>
        <xdr:cNvPr id="74" name="Obrázok 7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38250" y="20145375"/>
          <a:ext cx="466725" cy="736651"/>
        </a:xfrm>
        <a:prstGeom prst="rect">
          <a:avLst/>
        </a:prstGeom>
      </xdr:spPr>
    </xdr:pic>
    <xdr:clientData/>
  </xdr:oneCellAnchor>
  <xdr:oneCellAnchor>
    <xdr:from>
      <xdr:col>2</xdr:col>
      <xdr:colOff>361951</xdr:colOff>
      <xdr:row>35</xdr:row>
      <xdr:rowOff>19050</xdr:rowOff>
    </xdr:from>
    <xdr:ext cx="284928" cy="323850"/>
    <xdr:pic>
      <xdr:nvPicPr>
        <xdr:cNvPr id="75" name="Obrázok 7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14451" y="19497675"/>
          <a:ext cx="284928" cy="323850"/>
        </a:xfrm>
        <a:prstGeom prst="rect">
          <a:avLst/>
        </a:prstGeom>
      </xdr:spPr>
    </xdr:pic>
    <xdr:clientData/>
  </xdr:oneCellAnchor>
  <xdr:twoCellAnchor editAs="oneCell">
    <xdr:from>
      <xdr:col>2</xdr:col>
      <xdr:colOff>323850</xdr:colOff>
      <xdr:row>36</xdr:row>
      <xdr:rowOff>57150</xdr:rowOff>
    </xdr:from>
    <xdr:to>
      <xdr:col>2</xdr:col>
      <xdr:colOff>817892</xdr:colOff>
      <xdr:row>36</xdr:row>
      <xdr:rowOff>509589</xdr:rowOff>
    </xdr:to>
    <xdr:pic>
      <xdr:nvPicPr>
        <xdr:cNvPr id="76" name="Obrázok 7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76350" y="19964400"/>
          <a:ext cx="494042" cy="452439"/>
        </a:xfrm>
        <a:prstGeom prst="rect">
          <a:avLst/>
        </a:prstGeom>
      </xdr:spPr>
    </xdr:pic>
    <xdr:clientData/>
  </xdr:twoCellAnchor>
  <xdr:oneCellAnchor>
    <xdr:from>
      <xdr:col>2</xdr:col>
      <xdr:colOff>257175</xdr:colOff>
      <xdr:row>37</xdr:row>
      <xdr:rowOff>76201</xdr:rowOff>
    </xdr:from>
    <xdr:ext cx="476250" cy="475013"/>
    <xdr:pic>
      <xdr:nvPicPr>
        <xdr:cNvPr id="77" name="Obrázok 7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09675" y="20554951"/>
          <a:ext cx="476250" cy="475013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38</xdr:row>
      <xdr:rowOff>47625</xdr:rowOff>
    </xdr:from>
    <xdr:ext cx="542925" cy="721073"/>
    <xdr:pic>
      <xdr:nvPicPr>
        <xdr:cNvPr id="78" name="Obrázok 7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81100" y="23717250"/>
          <a:ext cx="542925" cy="721073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39</xdr:row>
      <xdr:rowOff>114300</xdr:rowOff>
    </xdr:from>
    <xdr:ext cx="428625" cy="569269"/>
    <xdr:pic>
      <xdr:nvPicPr>
        <xdr:cNvPr id="79" name="Obrázok 7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62050" y="22164675"/>
          <a:ext cx="428625" cy="569269"/>
        </a:xfrm>
        <a:prstGeom prst="rect">
          <a:avLst/>
        </a:prstGeom>
      </xdr:spPr>
    </xdr:pic>
    <xdr:clientData/>
  </xdr:oneCellAnchor>
  <xdr:oneCellAnchor>
    <xdr:from>
      <xdr:col>2</xdr:col>
      <xdr:colOff>476251</xdr:colOff>
      <xdr:row>40</xdr:row>
      <xdr:rowOff>66675</xdr:rowOff>
    </xdr:from>
    <xdr:ext cx="171450" cy="737125"/>
    <xdr:pic>
      <xdr:nvPicPr>
        <xdr:cNvPr id="80" name="Obrázok 7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28751" y="25450800"/>
          <a:ext cx="171450" cy="737125"/>
        </a:xfrm>
        <a:prstGeom prst="rect">
          <a:avLst/>
        </a:prstGeom>
      </xdr:spPr>
    </xdr:pic>
    <xdr:clientData/>
  </xdr:oneCellAnchor>
  <xdr:twoCellAnchor editAs="oneCell">
    <xdr:from>
      <xdr:col>2</xdr:col>
      <xdr:colOff>400050</xdr:colOff>
      <xdr:row>41</xdr:row>
      <xdr:rowOff>38100</xdr:rowOff>
    </xdr:from>
    <xdr:to>
      <xdr:col>2</xdr:col>
      <xdr:colOff>733425</xdr:colOff>
      <xdr:row>41</xdr:row>
      <xdr:rowOff>267965</xdr:rowOff>
    </xdr:to>
    <xdr:pic>
      <xdr:nvPicPr>
        <xdr:cNvPr id="81" name="Obrázok 8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404305" y="25656220"/>
          <a:ext cx="22986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42</xdr:row>
      <xdr:rowOff>28575</xdr:rowOff>
    </xdr:from>
    <xdr:to>
      <xdr:col>2</xdr:col>
      <xdr:colOff>705971</xdr:colOff>
      <xdr:row>42</xdr:row>
      <xdr:rowOff>409575</xdr:rowOff>
    </xdr:to>
    <xdr:pic>
      <xdr:nvPicPr>
        <xdr:cNvPr id="82" name="Obrázok 8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43000" y="24079200"/>
          <a:ext cx="515471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437285</xdr:colOff>
      <xdr:row>44</xdr:row>
      <xdr:rowOff>112568</xdr:rowOff>
    </xdr:from>
    <xdr:to>
      <xdr:col>2</xdr:col>
      <xdr:colOff>906097</xdr:colOff>
      <xdr:row>44</xdr:row>
      <xdr:rowOff>550718</xdr:rowOff>
    </xdr:to>
    <xdr:pic>
      <xdr:nvPicPr>
        <xdr:cNvPr id="83" name="Obrázok 8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89785" y="26479500"/>
          <a:ext cx="468812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128155</xdr:colOff>
      <xdr:row>43</xdr:row>
      <xdr:rowOff>144609</xdr:rowOff>
    </xdr:from>
    <xdr:to>
      <xdr:col>2</xdr:col>
      <xdr:colOff>591007</xdr:colOff>
      <xdr:row>43</xdr:row>
      <xdr:rowOff>563709</xdr:rowOff>
    </xdr:to>
    <xdr:pic>
      <xdr:nvPicPr>
        <xdr:cNvPr id="84" name="Obrázok 8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0655" y="25792836"/>
          <a:ext cx="462852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45</xdr:row>
      <xdr:rowOff>28574</xdr:rowOff>
    </xdr:from>
    <xdr:to>
      <xdr:col>2</xdr:col>
      <xdr:colOff>833356</xdr:colOff>
      <xdr:row>45</xdr:row>
      <xdr:rowOff>390525</xdr:rowOff>
    </xdr:to>
    <xdr:pic>
      <xdr:nvPicPr>
        <xdr:cNvPr id="86" name="Obrázok 8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76350" y="27508199"/>
          <a:ext cx="509506" cy="361951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46</xdr:row>
      <xdr:rowOff>85726</xdr:rowOff>
    </xdr:from>
    <xdr:to>
      <xdr:col>2</xdr:col>
      <xdr:colOff>762000</xdr:colOff>
      <xdr:row>46</xdr:row>
      <xdr:rowOff>517306</xdr:rowOff>
    </xdr:to>
    <xdr:pic>
      <xdr:nvPicPr>
        <xdr:cNvPr id="87" name="Obrázok 7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7965401"/>
          <a:ext cx="523875" cy="43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257175</xdr:colOff>
      <xdr:row>47</xdr:row>
      <xdr:rowOff>133350</xdr:rowOff>
    </xdr:from>
    <xdr:ext cx="638175" cy="422438"/>
    <xdr:pic>
      <xdr:nvPicPr>
        <xdr:cNvPr id="88" name="Obrázok 8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09675" y="29517975"/>
          <a:ext cx="638175" cy="422438"/>
        </a:xfrm>
        <a:prstGeom prst="rect">
          <a:avLst/>
        </a:prstGeom>
      </xdr:spPr>
    </xdr:pic>
    <xdr:clientData/>
  </xdr:oneCellAnchor>
  <xdr:oneCellAnchor>
    <xdr:from>
      <xdr:col>2</xdr:col>
      <xdr:colOff>257176</xdr:colOff>
      <xdr:row>48</xdr:row>
      <xdr:rowOff>152401</xdr:rowOff>
    </xdr:from>
    <xdr:ext cx="457199" cy="437774"/>
    <xdr:pic>
      <xdr:nvPicPr>
        <xdr:cNvPr id="89" name="Obrázok 8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09676" y="30108526"/>
          <a:ext cx="457199" cy="437774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49</xdr:row>
      <xdr:rowOff>76201</xdr:rowOff>
    </xdr:from>
    <xdr:ext cx="600075" cy="774516"/>
    <xdr:pic>
      <xdr:nvPicPr>
        <xdr:cNvPr id="90" name="Obrázok 8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71575" y="32461201"/>
          <a:ext cx="600075" cy="774516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50</xdr:row>
      <xdr:rowOff>114300</xdr:rowOff>
    </xdr:from>
    <xdr:ext cx="628650" cy="619104"/>
    <xdr:pic>
      <xdr:nvPicPr>
        <xdr:cNvPr id="91" name="Obrázok 9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43000" y="33642300"/>
          <a:ext cx="628650" cy="619104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51</xdr:row>
      <xdr:rowOff>161925</xdr:rowOff>
    </xdr:from>
    <xdr:ext cx="847725" cy="563338"/>
    <xdr:pic>
      <xdr:nvPicPr>
        <xdr:cNvPr id="92" name="Obrázok 9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57275" y="34547175"/>
          <a:ext cx="847725" cy="563338"/>
        </a:xfrm>
        <a:prstGeom prst="rect">
          <a:avLst/>
        </a:prstGeom>
      </xdr:spPr>
    </xdr:pic>
    <xdr:clientData/>
  </xdr:oneCellAnchor>
  <xdr:twoCellAnchor editAs="oneCell">
    <xdr:from>
      <xdr:col>2</xdr:col>
      <xdr:colOff>323850</xdr:colOff>
      <xdr:row>52</xdr:row>
      <xdr:rowOff>95251</xdr:rowOff>
    </xdr:from>
    <xdr:to>
      <xdr:col>2</xdr:col>
      <xdr:colOff>714375</xdr:colOff>
      <xdr:row>52</xdr:row>
      <xdr:rowOff>544089</xdr:rowOff>
    </xdr:to>
    <xdr:pic>
      <xdr:nvPicPr>
        <xdr:cNvPr id="93" name="Obrázok 9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76350" y="33118426"/>
          <a:ext cx="390525" cy="448838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53</xdr:row>
      <xdr:rowOff>66676</xdr:rowOff>
    </xdr:from>
    <xdr:ext cx="695325" cy="766766"/>
    <xdr:pic>
      <xdr:nvPicPr>
        <xdr:cNvPr id="94" name="Obrázok 9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3000" y="36309301"/>
          <a:ext cx="695325" cy="766766"/>
        </a:xfrm>
        <a:prstGeom prst="rect">
          <a:avLst/>
        </a:prstGeom>
      </xdr:spPr>
    </xdr:pic>
    <xdr:clientData/>
  </xdr:oneCellAnchor>
  <xdr:oneCellAnchor>
    <xdr:from>
      <xdr:col>2</xdr:col>
      <xdr:colOff>200026</xdr:colOff>
      <xdr:row>54</xdr:row>
      <xdr:rowOff>76200</xdr:rowOff>
    </xdr:from>
    <xdr:ext cx="666750" cy="754997"/>
    <xdr:pic>
      <xdr:nvPicPr>
        <xdr:cNvPr id="95" name="Obrázok 9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52526" y="37176075"/>
          <a:ext cx="666750" cy="754997"/>
        </a:xfrm>
        <a:prstGeom prst="rect">
          <a:avLst/>
        </a:prstGeom>
      </xdr:spPr>
    </xdr:pic>
    <xdr:clientData/>
  </xdr:oneCellAnchor>
  <xdr:oneCellAnchor>
    <xdr:from>
      <xdr:col>2</xdr:col>
      <xdr:colOff>195695</xdr:colOff>
      <xdr:row>55</xdr:row>
      <xdr:rowOff>6927</xdr:rowOff>
    </xdr:from>
    <xdr:ext cx="647700" cy="698243"/>
    <xdr:pic>
      <xdr:nvPicPr>
        <xdr:cNvPr id="97" name="Obrázok 9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48195" y="35032950"/>
          <a:ext cx="647700" cy="698243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56</xdr:row>
      <xdr:rowOff>47626</xdr:rowOff>
    </xdr:from>
    <xdr:ext cx="581025" cy="635231"/>
    <xdr:pic>
      <xdr:nvPicPr>
        <xdr:cNvPr id="98" name="Obrázok 9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19200" y="38862001"/>
          <a:ext cx="581025" cy="635231"/>
        </a:xfrm>
        <a:prstGeom prst="rect">
          <a:avLst/>
        </a:prstGeom>
      </xdr:spPr>
    </xdr:pic>
    <xdr:clientData/>
  </xdr:oneCellAnchor>
  <xdr:twoCellAnchor editAs="oneCell">
    <xdr:from>
      <xdr:col>2</xdr:col>
      <xdr:colOff>47627</xdr:colOff>
      <xdr:row>26</xdr:row>
      <xdr:rowOff>704850</xdr:rowOff>
    </xdr:from>
    <xdr:to>
      <xdr:col>2</xdr:col>
      <xdr:colOff>1146363</xdr:colOff>
      <xdr:row>26</xdr:row>
      <xdr:rowOff>1409700</xdr:rowOff>
    </xdr:to>
    <xdr:pic>
      <xdr:nvPicPr>
        <xdr:cNvPr id="55" name="Obrázok 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00127" y="10439400"/>
          <a:ext cx="1098736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27</xdr:row>
      <xdr:rowOff>266701</xdr:rowOff>
    </xdr:from>
    <xdr:to>
      <xdr:col>2</xdr:col>
      <xdr:colOff>961248</xdr:colOff>
      <xdr:row>27</xdr:row>
      <xdr:rowOff>1238251</xdr:rowOff>
    </xdr:to>
    <xdr:pic>
      <xdr:nvPicPr>
        <xdr:cNvPr id="56" name="Obrázok 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33475" y="12430126"/>
          <a:ext cx="780273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288132</xdr:colOff>
      <xdr:row>28</xdr:row>
      <xdr:rowOff>454820</xdr:rowOff>
    </xdr:from>
    <xdr:to>
      <xdr:col>3</xdr:col>
      <xdr:colOff>1781176</xdr:colOff>
      <xdr:row>28</xdr:row>
      <xdr:rowOff>1377560</xdr:rowOff>
    </xdr:to>
    <xdr:pic>
      <xdr:nvPicPr>
        <xdr:cNvPr id="57" name="Obrázok 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12207" y="14475620"/>
          <a:ext cx="1493044" cy="92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="110" zoomScaleNormal="110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G20" sqref="G20"/>
    </sheetView>
  </sheetViews>
  <sheetFormatPr defaultRowHeight="15" x14ac:dyDescent="0.25"/>
  <cols>
    <col min="1" max="1" width="3.140625" bestFit="1" customWidth="1"/>
    <col min="2" max="2" width="11.140625" customWidth="1"/>
    <col min="3" max="3" width="17.5703125" customWidth="1"/>
    <col min="4" max="4" width="33" customWidth="1"/>
    <col min="5" max="5" width="21.85546875" customWidth="1"/>
    <col min="6" max="6" width="12" customWidth="1"/>
    <col min="7" max="7" width="14.5703125" customWidth="1"/>
    <col min="8" max="8" width="42" customWidth="1"/>
    <col min="9" max="9" width="8.42578125" bestFit="1" customWidth="1"/>
    <col min="10" max="10" width="10.140625" customWidth="1"/>
    <col min="11" max="11" width="9.42578125" customWidth="1"/>
    <col min="12" max="12" width="10" customWidth="1"/>
    <col min="13" max="13" width="10.140625" customWidth="1"/>
    <col min="14" max="14" width="10.7109375" customWidth="1"/>
    <col min="15" max="15" width="10.7109375" style="17" customWidth="1"/>
    <col min="16" max="16" width="10.85546875" customWidth="1"/>
  </cols>
  <sheetData>
    <row r="1" spans="1:17" s="15" customFormat="1" x14ac:dyDescent="0.25">
      <c r="A1" s="18" t="s">
        <v>191</v>
      </c>
      <c r="B1" s="18"/>
      <c r="C1" s="19"/>
      <c r="D1" s="20"/>
      <c r="E1" s="21"/>
      <c r="F1" s="21"/>
      <c r="G1" s="17"/>
      <c r="O1" s="17"/>
    </row>
    <row r="2" spans="1:17" s="15" customFormat="1" ht="15.75" x14ac:dyDescent="0.25">
      <c r="A2" s="22" t="s">
        <v>58</v>
      </c>
      <c r="B2" s="22"/>
      <c r="C2" s="23"/>
      <c r="D2" s="20"/>
      <c r="E2" s="24"/>
      <c r="F2" s="21"/>
      <c r="G2" s="17"/>
      <c r="O2" s="17"/>
    </row>
    <row r="3" spans="1:17" s="15" customFormat="1" ht="15.75" x14ac:dyDescent="0.25">
      <c r="A3" s="25" t="s">
        <v>59</v>
      </c>
      <c r="B3" s="23"/>
      <c r="C3" s="20"/>
      <c r="D3" s="24"/>
      <c r="E3" s="20"/>
      <c r="F3" s="21"/>
      <c r="G3" s="17"/>
      <c r="O3" s="17"/>
    </row>
    <row r="4" spans="1:17" s="15" customFormat="1" ht="15.75" x14ac:dyDescent="0.25">
      <c r="A4" s="25" t="s">
        <v>60</v>
      </c>
      <c r="B4" s="23"/>
      <c r="C4" s="20"/>
      <c r="D4" s="31"/>
      <c r="E4" s="32"/>
      <c r="F4" s="35" t="s">
        <v>61</v>
      </c>
      <c r="G4" s="36"/>
      <c r="H4" s="37"/>
      <c r="O4" s="17"/>
    </row>
    <row r="5" spans="1:17" s="15" customFormat="1" ht="15.75" x14ac:dyDescent="0.25">
      <c r="A5" s="21"/>
      <c r="B5" s="23"/>
      <c r="C5" s="20"/>
      <c r="D5" s="31"/>
      <c r="E5" s="32"/>
      <c r="F5" s="38" t="s">
        <v>62</v>
      </c>
      <c r="G5" s="34"/>
      <c r="H5" s="39"/>
      <c r="O5" s="17"/>
    </row>
    <row r="6" spans="1:17" s="15" customFormat="1" ht="18" x14ac:dyDescent="0.25">
      <c r="A6" s="26" t="s">
        <v>249</v>
      </c>
      <c r="B6" s="27"/>
      <c r="C6" s="28"/>
      <c r="D6" s="31"/>
      <c r="E6" s="32"/>
      <c r="F6" s="38" t="s">
        <v>63</v>
      </c>
      <c r="G6" s="34"/>
      <c r="H6" s="39"/>
      <c r="O6" s="17"/>
    </row>
    <row r="7" spans="1:17" s="15" customFormat="1" ht="15.75" x14ac:dyDescent="0.25">
      <c r="A7" s="22"/>
      <c r="B7" s="27"/>
      <c r="C7" s="28"/>
      <c r="D7" s="31"/>
      <c r="E7" s="33"/>
      <c r="F7" s="38" t="s">
        <v>64</v>
      </c>
      <c r="G7" s="34"/>
      <c r="H7" s="39"/>
      <c r="O7" s="17"/>
    </row>
    <row r="8" spans="1:17" s="15" customFormat="1" ht="15.75" x14ac:dyDescent="0.25">
      <c r="A8" s="29"/>
      <c r="B8" s="30"/>
      <c r="C8" s="30"/>
      <c r="D8" s="31"/>
      <c r="E8" s="33"/>
      <c r="F8" s="86"/>
      <c r="G8" s="87"/>
      <c r="H8" s="88"/>
      <c r="O8" s="17"/>
    </row>
    <row r="9" spans="1:17" s="15" customFormat="1" x14ac:dyDescent="0.25">
      <c r="A9" s="16"/>
      <c r="B9" s="16"/>
      <c r="C9" s="16"/>
      <c r="D9" s="16"/>
      <c r="E9" s="16"/>
      <c r="F9" s="16"/>
      <c r="G9" s="16"/>
      <c r="O9" s="17"/>
    </row>
    <row r="10" spans="1:17" s="15" customFormat="1" ht="26.25" customHeight="1" x14ac:dyDescent="0.25">
      <c r="A10" s="83" t="s">
        <v>65</v>
      </c>
      <c r="B10" s="84"/>
      <c r="C10" s="84"/>
      <c r="D10" s="84"/>
      <c r="E10" s="84"/>
      <c r="F10" s="85"/>
      <c r="G10" s="17"/>
      <c r="O10" s="17"/>
    </row>
    <row r="11" spans="1:17" s="15" customFormat="1" ht="15.75" thickBot="1" x14ac:dyDescent="0.3">
      <c r="O11" s="17"/>
    </row>
    <row r="12" spans="1:17" ht="15.75" thickBot="1" x14ac:dyDescent="0.3">
      <c r="A12" s="96" t="s">
        <v>46</v>
      </c>
      <c r="B12" s="98" t="s">
        <v>22</v>
      </c>
      <c r="C12" s="96" t="s">
        <v>56</v>
      </c>
      <c r="D12" s="93" t="s">
        <v>0</v>
      </c>
      <c r="E12" s="94"/>
      <c r="F12" s="94"/>
      <c r="G12" s="94"/>
      <c r="H12" s="57" t="s">
        <v>4</v>
      </c>
      <c r="I12" s="93" t="s">
        <v>45</v>
      </c>
      <c r="J12" s="94"/>
      <c r="K12" s="95"/>
      <c r="L12" s="90" t="s">
        <v>21</v>
      </c>
      <c r="M12" s="91"/>
      <c r="N12" s="91"/>
      <c r="O12" s="91"/>
      <c r="P12" s="92"/>
      <c r="Q12" s="1"/>
    </row>
    <row r="13" spans="1:17" ht="77.25" thickBot="1" x14ac:dyDescent="0.3">
      <c r="A13" s="97"/>
      <c r="B13" s="99"/>
      <c r="C13" s="97"/>
      <c r="D13" s="58" t="s">
        <v>1</v>
      </c>
      <c r="E13" s="58" t="s">
        <v>3</v>
      </c>
      <c r="F13" s="58" t="s">
        <v>16</v>
      </c>
      <c r="G13" s="58" t="s">
        <v>2</v>
      </c>
      <c r="H13" s="66" t="s">
        <v>18</v>
      </c>
      <c r="I13" s="58" t="s">
        <v>246</v>
      </c>
      <c r="J13" s="58" t="s">
        <v>72</v>
      </c>
      <c r="K13" s="58" t="s">
        <v>57</v>
      </c>
      <c r="L13" s="67" t="s">
        <v>259</v>
      </c>
      <c r="M13" s="58" t="s">
        <v>260</v>
      </c>
      <c r="N13" s="58" t="s">
        <v>261</v>
      </c>
      <c r="O13" s="58" t="s">
        <v>263</v>
      </c>
      <c r="P13" s="58" t="s">
        <v>262</v>
      </c>
      <c r="Q13" s="1"/>
    </row>
    <row r="14" spans="1:17" s="5" customFormat="1" ht="33.75" x14ac:dyDescent="0.25">
      <c r="A14" s="102" t="s">
        <v>5</v>
      </c>
      <c r="B14" s="103" t="s">
        <v>68</v>
      </c>
      <c r="C14" s="103"/>
      <c r="D14" s="104" t="s">
        <v>69</v>
      </c>
      <c r="E14" s="105" t="s">
        <v>70</v>
      </c>
      <c r="F14" s="105" t="s">
        <v>71</v>
      </c>
      <c r="G14" s="71" t="s">
        <v>192</v>
      </c>
      <c r="H14" s="71" t="s">
        <v>194</v>
      </c>
      <c r="I14" s="72">
        <v>4000</v>
      </c>
      <c r="J14" s="72">
        <v>0</v>
      </c>
      <c r="K14" s="73">
        <f>SUM(I14:J14)</f>
        <v>4000</v>
      </c>
      <c r="L14" s="74"/>
      <c r="M14" s="75">
        <f t="shared" ref="M14:M57" si="0">L14*1.23</f>
        <v>0</v>
      </c>
      <c r="N14" s="76">
        <f>K14*L14</f>
        <v>0</v>
      </c>
      <c r="O14" s="76">
        <f>K14*L14*0.23</f>
        <v>0</v>
      </c>
      <c r="P14" s="77">
        <f>K14*M14</f>
        <v>0</v>
      </c>
      <c r="Q14" s="1"/>
    </row>
    <row r="15" spans="1:17" s="5" customFormat="1" ht="33.75" x14ac:dyDescent="0.25">
      <c r="A15" s="80"/>
      <c r="B15" s="81"/>
      <c r="C15" s="81"/>
      <c r="D15" s="79"/>
      <c r="E15" s="82"/>
      <c r="F15" s="82"/>
      <c r="G15" s="69" t="s">
        <v>193</v>
      </c>
      <c r="H15" s="69" t="s">
        <v>195</v>
      </c>
      <c r="I15" s="12">
        <v>0</v>
      </c>
      <c r="J15" s="12">
        <v>800</v>
      </c>
      <c r="K15" s="70">
        <f>SUM(I15:J15)</f>
        <v>800</v>
      </c>
      <c r="L15" s="46"/>
      <c r="M15" s="50">
        <f t="shared" si="0"/>
        <v>0</v>
      </c>
      <c r="N15" s="51">
        <f>K15*L15</f>
        <v>0</v>
      </c>
      <c r="O15" s="51">
        <f t="shared" ref="O15:O57" si="1">K15*L15*0.23</f>
        <v>0</v>
      </c>
      <c r="P15" s="10">
        <f>K15*M15</f>
        <v>0</v>
      </c>
      <c r="Q15" s="1"/>
    </row>
    <row r="16" spans="1:17" s="5" customFormat="1" ht="34.5" customHeight="1" x14ac:dyDescent="0.25">
      <c r="A16" s="80" t="s">
        <v>6</v>
      </c>
      <c r="B16" s="81" t="s">
        <v>73</v>
      </c>
      <c r="C16" s="81"/>
      <c r="D16" s="79" t="s">
        <v>73</v>
      </c>
      <c r="E16" s="79" t="s">
        <v>74</v>
      </c>
      <c r="F16" s="79" t="s">
        <v>75</v>
      </c>
      <c r="G16" s="69" t="s">
        <v>196</v>
      </c>
      <c r="H16" s="79" t="s">
        <v>247</v>
      </c>
      <c r="I16" s="12">
        <v>10000</v>
      </c>
      <c r="J16" s="12">
        <v>0</v>
      </c>
      <c r="K16" s="70">
        <f t="shared" ref="K16:K57" si="2">SUM(I16:J16)</f>
        <v>10000</v>
      </c>
      <c r="L16" s="46"/>
      <c r="M16" s="50">
        <f t="shared" si="0"/>
        <v>0</v>
      </c>
      <c r="N16" s="51">
        <f t="shared" ref="N16:N57" si="3">K16*L16</f>
        <v>0</v>
      </c>
      <c r="O16" s="51">
        <f t="shared" si="1"/>
        <v>0</v>
      </c>
      <c r="P16" s="10">
        <f t="shared" ref="P16:P57" si="4">K16*M16</f>
        <v>0</v>
      </c>
      <c r="Q16" s="1"/>
    </row>
    <row r="17" spans="1:17" s="5" customFormat="1" ht="25.5" customHeight="1" x14ac:dyDescent="0.25">
      <c r="A17" s="80"/>
      <c r="B17" s="81"/>
      <c r="C17" s="81"/>
      <c r="D17" s="79"/>
      <c r="E17" s="79"/>
      <c r="F17" s="79"/>
      <c r="G17" s="69" t="s">
        <v>197</v>
      </c>
      <c r="H17" s="79"/>
      <c r="I17" s="12">
        <v>0</v>
      </c>
      <c r="J17" s="12">
        <v>10000</v>
      </c>
      <c r="K17" s="70">
        <f t="shared" si="2"/>
        <v>10000</v>
      </c>
      <c r="L17" s="46"/>
      <c r="M17" s="50">
        <f t="shared" si="0"/>
        <v>0</v>
      </c>
      <c r="N17" s="51">
        <f t="shared" si="3"/>
        <v>0</v>
      </c>
      <c r="O17" s="51">
        <f t="shared" si="1"/>
        <v>0</v>
      </c>
      <c r="P17" s="10">
        <f t="shared" si="4"/>
        <v>0</v>
      </c>
      <c r="Q17" s="1"/>
    </row>
    <row r="18" spans="1:17" s="5" customFormat="1" ht="33.75" x14ac:dyDescent="0.25">
      <c r="A18" s="80" t="s">
        <v>7</v>
      </c>
      <c r="B18" s="81" t="s">
        <v>76</v>
      </c>
      <c r="C18" s="81"/>
      <c r="D18" s="79" t="s">
        <v>77</v>
      </c>
      <c r="E18" s="79" t="s">
        <v>78</v>
      </c>
      <c r="F18" s="79" t="s">
        <v>198</v>
      </c>
      <c r="G18" s="69" t="s">
        <v>192</v>
      </c>
      <c r="H18" s="69" t="s">
        <v>199</v>
      </c>
      <c r="I18" s="12">
        <v>4000</v>
      </c>
      <c r="J18" s="12">
        <v>0</v>
      </c>
      <c r="K18" s="70">
        <f t="shared" si="2"/>
        <v>4000</v>
      </c>
      <c r="L18" s="46"/>
      <c r="M18" s="50">
        <f t="shared" si="0"/>
        <v>0</v>
      </c>
      <c r="N18" s="51">
        <f t="shared" ref="N18:N19" si="5">K18*L18</f>
        <v>0</v>
      </c>
      <c r="O18" s="51">
        <f t="shared" si="1"/>
        <v>0</v>
      </c>
      <c r="P18" s="10">
        <f t="shared" ref="P18:P19" si="6">K18*M18</f>
        <v>0</v>
      </c>
      <c r="Q18" s="1"/>
    </row>
    <row r="19" spans="1:17" s="5" customFormat="1" ht="33.75" x14ac:dyDescent="0.25">
      <c r="A19" s="80"/>
      <c r="B19" s="81"/>
      <c r="C19" s="81"/>
      <c r="D19" s="79"/>
      <c r="E19" s="79"/>
      <c r="F19" s="79"/>
      <c r="G19" s="69" t="s">
        <v>193</v>
      </c>
      <c r="H19" s="69" t="s">
        <v>200</v>
      </c>
      <c r="I19" s="12">
        <v>0</v>
      </c>
      <c r="J19" s="12">
        <v>1000</v>
      </c>
      <c r="K19" s="70">
        <f t="shared" si="2"/>
        <v>1000</v>
      </c>
      <c r="L19" s="46"/>
      <c r="M19" s="50">
        <f t="shared" si="0"/>
        <v>0</v>
      </c>
      <c r="N19" s="51">
        <f t="shared" si="5"/>
        <v>0</v>
      </c>
      <c r="O19" s="51">
        <f t="shared" si="1"/>
        <v>0</v>
      </c>
      <c r="P19" s="10">
        <f t="shared" si="6"/>
        <v>0</v>
      </c>
      <c r="Q19" s="1"/>
    </row>
    <row r="20" spans="1:17" s="5" customFormat="1" ht="45.75" customHeight="1" x14ac:dyDescent="0.25">
      <c r="A20" s="78" t="s">
        <v>8</v>
      </c>
      <c r="B20" s="68" t="s">
        <v>79</v>
      </c>
      <c r="C20" s="49"/>
      <c r="D20" s="69" t="s">
        <v>201</v>
      </c>
      <c r="E20" s="69" t="s">
        <v>80</v>
      </c>
      <c r="F20" s="69" t="s">
        <v>81</v>
      </c>
      <c r="G20" s="69" t="s">
        <v>82</v>
      </c>
      <c r="H20" s="69" t="s">
        <v>202</v>
      </c>
      <c r="I20" s="12">
        <v>300</v>
      </c>
      <c r="J20" s="12">
        <v>0</v>
      </c>
      <c r="K20" s="70">
        <f t="shared" si="2"/>
        <v>300</v>
      </c>
      <c r="L20" s="46"/>
      <c r="M20" s="50">
        <f t="shared" si="0"/>
        <v>0</v>
      </c>
      <c r="N20" s="51">
        <f t="shared" si="3"/>
        <v>0</v>
      </c>
      <c r="O20" s="51">
        <f t="shared" si="1"/>
        <v>0</v>
      </c>
      <c r="P20" s="10">
        <f t="shared" si="4"/>
        <v>0</v>
      </c>
      <c r="Q20" s="1"/>
    </row>
    <row r="21" spans="1:17" s="5" customFormat="1" ht="54" customHeight="1" x14ac:dyDescent="0.25">
      <c r="A21" s="78" t="s">
        <v>9</v>
      </c>
      <c r="B21" s="68" t="s">
        <v>83</v>
      </c>
      <c r="C21" s="49"/>
      <c r="D21" s="69" t="s">
        <v>203</v>
      </c>
      <c r="E21" s="69" t="s">
        <v>84</v>
      </c>
      <c r="F21" s="69" t="s">
        <v>85</v>
      </c>
      <c r="G21" s="69" t="s">
        <v>86</v>
      </c>
      <c r="H21" s="70" t="s">
        <v>204</v>
      </c>
      <c r="I21" s="12">
        <v>300</v>
      </c>
      <c r="J21" s="12">
        <v>0</v>
      </c>
      <c r="K21" s="70">
        <f t="shared" si="2"/>
        <v>300</v>
      </c>
      <c r="L21" s="46"/>
      <c r="M21" s="50">
        <f t="shared" si="0"/>
        <v>0</v>
      </c>
      <c r="N21" s="51">
        <f t="shared" si="3"/>
        <v>0</v>
      </c>
      <c r="O21" s="51">
        <f t="shared" si="1"/>
        <v>0</v>
      </c>
      <c r="P21" s="10">
        <f t="shared" si="4"/>
        <v>0</v>
      </c>
      <c r="Q21" s="1"/>
    </row>
    <row r="22" spans="1:17" s="5" customFormat="1" ht="39" customHeight="1" x14ac:dyDescent="0.25">
      <c r="A22" s="80" t="s">
        <v>24</v>
      </c>
      <c r="B22" s="81" t="s">
        <v>87</v>
      </c>
      <c r="C22" s="81"/>
      <c r="D22" s="79" t="s">
        <v>205</v>
      </c>
      <c r="E22" s="79" t="s">
        <v>88</v>
      </c>
      <c r="F22" s="79" t="s">
        <v>89</v>
      </c>
      <c r="G22" s="69" t="s">
        <v>206</v>
      </c>
      <c r="H22" s="79" t="s">
        <v>208</v>
      </c>
      <c r="I22" s="12">
        <v>300</v>
      </c>
      <c r="J22" s="12">
        <v>0</v>
      </c>
      <c r="K22" s="70">
        <f t="shared" si="2"/>
        <v>300</v>
      </c>
      <c r="L22" s="46"/>
      <c r="M22" s="50">
        <f t="shared" si="0"/>
        <v>0</v>
      </c>
      <c r="N22" s="51">
        <f t="shared" si="3"/>
        <v>0</v>
      </c>
      <c r="O22" s="51">
        <f t="shared" si="1"/>
        <v>0</v>
      </c>
      <c r="P22" s="10">
        <f t="shared" si="4"/>
        <v>0</v>
      </c>
      <c r="Q22" s="1"/>
    </row>
    <row r="23" spans="1:17" s="5" customFormat="1" ht="37.5" customHeight="1" x14ac:dyDescent="0.25">
      <c r="A23" s="80"/>
      <c r="B23" s="81"/>
      <c r="C23" s="81"/>
      <c r="D23" s="79"/>
      <c r="E23" s="79"/>
      <c r="F23" s="79"/>
      <c r="G23" s="69" t="s">
        <v>207</v>
      </c>
      <c r="H23" s="79"/>
      <c r="I23" s="12">
        <v>0</v>
      </c>
      <c r="J23" s="12">
        <v>150</v>
      </c>
      <c r="K23" s="70">
        <f t="shared" si="2"/>
        <v>150</v>
      </c>
      <c r="L23" s="46"/>
      <c r="M23" s="50">
        <f t="shared" si="0"/>
        <v>0</v>
      </c>
      <c r="N23" s="51">
        <f t="shared" si="3"/>
        <v>0</v>
      </c>
      <c r="O23" s="51">
        <f t="shared" si="1"/>
        <v>0</v>
      </c>
      <c r="P23" s="10">
        <f t="shared" si="4"/>
        <v>0</v>
      </c>
      <c r="Q23" s="1"/>
    </row>
    <row r="24" spans="1:17" s="5" customFormat="1" ht="33.75" x14ac:dyDescent="0.25">
      <c r="A24" s="78" t="s">
        <v>10</v>
      </c>
      <c r="B24" s="68" t="s">
        <v>90</v>
      </c>
      <c r="C24" s="49"/>
      <c r="D24" s="69" t="s">
        <v>91</v>
      </c>
      <c r="E24" s="69" t="s">
        <v>92</v>
      </c>
      <c r="F24" s="69" t="s">
        <v>93</v>
      </c>
      <c r="G24" s="69" t="s">
        <v>94</v>
      </c>
      <c r="H24" s="69" t="s">
        <v>209</v>
      </c>
      <c r="I24" s="12">
        <v>300</v>
      </c>
      <c r="J24" s="12">
        <v>0</v>
      </c>
      <c r="K24" s="70">
        <f t="shared" si="2"/>
        <v>300</v>
      </c>
      <c r="L24" s="46"/>
      <c r="M24" s="50">
        <f t="shared" si="0"/>
        <v>0</v>
      </c>
      <c r="N24" s="51">
        <f t="shared" si="3"/>
        <v>0</v>
      </c>
      <c r="O24" s="51">
        <f t="shared" si="1"/>
        <v>0</v>
      </c>
      <c r="P24" s="10">
        <f t="shared" si="4"/>
        <v>0</v>
      </c>
      <c r="Q24" s="1"/>
    </row>
    <row r="25" spans="1:17" s="5" customFormat="1" ht="45" x14ac:dyDescent="0.25">
      <c r="A25" s="78" t="s">
        <v>11</v>
      </c>
      <c r="B25" s="68" t="s">
        <v>95</v>
      </c>
      <c r="C25" s="49"/>
      <c r="D25" s="69" t="s">
        <v>96</v>
      </c>
      <c r="E25" s="69" t="s">
        <v>97</v>
      </c>
      <c r="F25" s="69" t="s">
        <v>98</v>
      </c>
      <c r="G25" s="69" t="s">
        <v>99</v>
      </c>
      <c r="H25" s="69" t="s">
        <v>210</v>
      </c>
      <c r="I25" s="12">
        <v>5000</v>
      </c>
      <c r="J25" s="12">
        <v>0</v>
      </c>
      <c r="K25" s="70">
        <f t="shared" si="2"/>
        <v>5000</v>
      </c>
      <c r="L25" s="46"/>
      <c r="M25" s="50">
        <f t="shared" si="0"/>
        <v>0</v>
      </c>
      <c r="N25" s="51">
        <f t="shared" si="3"/>
        <v>0</v>
      </c>
      <c r="O25" s="51">
        <f t="shared" si="1"/>
        <v>0</v>
      </c>
      <c r="P25" s="10">
        <f t="shared" si="4"/>
        <v>0</v>
      </c>
      <c r="Q25" s="1"/>
    </row>
    <row r="26" spans="1:17" s="5" customFormat="1" ht="45" x14ac:dyDescent="0.25">
      <c r="A26" s="78" t="s">
        <v>12</v>
      </c>
      <c r="B26" s="68" t="s">
        <v>100</v>
      </c>
      <c r="C26" s="49"/>
      <c r="D26" s="69" t="s">
        <v>101</v>
      </c>
      <c r="E26" s="69" t="s">
        <v>92</v>
      </c>
      <c r="F26" s="69" t="s">
        <v>102</v>
      </c>
      <c r="G26" s="69" t="s">
        <v>103</v>
      </c>
      <c r="H26" s="69" t="s">
        <v>211</v>
      </c>
      <c r="I26" s="12">
        <v>50</v>
      </c>
      <c r="J26" s="12">
        <v>0</v>
      </c>
      <c r="K26" s="70">
        <f t="shared" si="2"/>
        <v>50</v>
      </c>
      <c r="L26" s="46"/>
      <c r="M26" s="50">
        <f t="shared" si="0"/>
        <v>0</v>
      </c>
      <c r="N26" s="51">
        <f t="shared" si="3"/>
        <v>0</v>
      </c>
      <c r="O26" s="51">
        <f t="shared" si="1"/>
        <v>0</v>
      </c>
      <c r="P26" s="10">
        <f t="shared" si="4"/>
        <v>0</v>
      </c>
      <c r="Q26" s="1"/>
    </row>
    <row r="27" spans="1:17" s="5" customFormat="1" ht="198" customHeight="1" x14ac:dyDescent="0.25">
      <c r="A27" s="78" t="s">
        <v>23</v>
      </c>
      <c r="B27" s="68" t="s">
        <v>104</v>
      </c>
      <c r="C27" s="49"/>
      <c r="D27" s="52" t="s">
        <v>212</v>
      </c>
      <c r="E27" s="52" t="s">
        <v>105</v>
      </c>
      <c r="F27" s="52" t="s">
        <v>106</v>
      </c>
      <c r="G27" s="52" t="s">
        <v>107</v>
      </c>
      <c r="H27" s="69" t="s">
        <v>248</v>
      </c>
      <c r="I27" s="12">
        <v>40</v>
      </c>
      <c r="J27" s="12">
        <v>0</v>
      </c>
      <c r="K27" s="70">
        <f t="shared" si="2"/>
        <v>40</v>
      </c>
      <c r="L27" s="46"/>
      <c r="M27" s="50">
        <f t="shared" si="0"/>
        <v>0</v>
      </c>
      <c r="N27" s="51">
        <f t="shared" si="3"/>
        <v>0</v>
      </c>
      <c r="O27" s="51">
        <f t="shared" si="1"/>
        <v>0</v>
      </c>
      <c r="P27" s="10">
        <f t="shared" si="4"/>
        <v>0</v>
      </c>
      <c r="Q27" s="1"/>
    </row>
    <row r="28" spans="1:17" ht="152.25" customHeight="1" x14ac:dyDescent="0.25">
      <c r="A28" s="78" t="s">
        <v>13</v>
      </c>
      <c r="B28" s="68" t="s">
        <v>108</v>
      </c>
      <c r="C28" s="49"/>
      <c r="D28" s="69" t="s">
        <v>109</v>
      </c>
      <c r="E28" s="69" t="s">
        <v>110</v>
      </c>
      <c r="F28" s="69" t="s">
        <v>111</v>
      </c>
      <c r="G28" s="52" t="s">
        <v>112</v>
      </c>
      <c r="H28" s="69" t="s">
        <v>213</v>
      </c>
      <c r="I28" s="12">
        <v>40</v>
      </c>
      <c r="J28" s="12">
        <v>0</v>
      </c>
      <c r="K28" s="70">
        <f t="shared" si="2"/>
        <v>40</v>
      </c>
      <c r="L28" s="46"/>
      <c r="M28" s="50">
        <f t="shared" si="0"/>
        <v>0</v>
      </c>
      <c r="N28" s="51">
        <f t="shared" si="3"/>
        <v>0</v>
      </c>
      <c r="O28" s="51">
        <f t="shared" si="1"/>
        <v>0</v>
      </c>
      <c r="P28" s="10">
        <f t="shared" si="4"/>
        <v>0</v>
      </c>
      <c r="Q28" s="5"/>
    </row>
    <row r="29" spans="1:17" s="5" customFormat="1" ht="138.75" customHeight="1" x14ac:dyDescent="0.25">
      <c r="A29" s="78" t="s">
        <v>14</v>
      </c>
      <c r="B29" s="68" t="s">
        <v>113</v>
      </c>
      <c r="C29" s="49"/>
      <c r="D29" s="56" t="s">
        <v>114</v>
      </c>
      <c r="E29" s="69" t="s">
        <v>115</v>
      </c>
      <c r="F29" s="69" t="s">
        <v>214</v>
      </c>
      <c r="G29" s="52" t="s">
        <v>112</v>
      </c>
      <c r="H29" s="69" t="s">
        <v>215</v>
      </c>
      <c r="I29" s="12">
        <v>40</v>
      </c>
      <c r="J29" s="12">
        <v>0</v>
      </c>
      <c r="K29" s="70">
        <f t="shared" si="2"/>
        <v>40</v>
      </c>
      <c r="L29" s="46"/>
      <c r="M29" s="50">
        <f t="shared" si="0"/>
        <v>0</v>
      </c>
      <c r="N29" s="51">
        <f t="shared" si="3"/>
        <v>0</v>
      </c>
      <c r="O29" s="51">
        <f t="shared" si="1"/>
        <v>0</v>
      </c>
      <c r="P29" s="10">
        <f t="shared" si="4"/>
        <v>0</v>
      </c>
      <c r="Q29" s="1"/>
    </row>
    <row r="30" spans="1:17" s="5" customFormat="1" ht="42.75" customHeight="1" x14ac:dyDescent="0.25">
      <c r="A30" s="78" t="s">
        <v>15</v>
      </c>
      <c r="B30" s="68" t="s">
        <v>116</v>
      </c>
      <c r="C30" s="49"/>
      <c r="D30" s="69" t="s">
        <v>117</v>
      </c>
      <c r="E30" s="69" t="s">
        <v>118</v>
      </c>
      <c r="F30" s="69" t="s">
        <v>119</v>
      </c>
      <c r="G30" s="69" t="s">
        <v>82</v>
      </c>
      <c r="H30" s="69" t="s">
        <v>216</v>
      </c>
      <c r="I30" s="12">
        <v>500</v>
      </c>
      <c r="J30" s="12">
        <v>0</v>
      </c>
      <c r="K30" s="70">
        <f t="shared" si="2"/>
        <v>500</v>
      </c>
      <c r="L30" s="46"/>
      <c r="M30" s="50">
        <f t="shared" si="0"/>
        <v>0</v>
      </c>
      <c r="N30" s="51">
        <f t="shared" ref="N30" si="7">K30*L30</f>
        <v>0</v>
      </c>
      <c r="O30" s="51">
        <f t="shared" si="1"/>
        <v>0</v>
      </c>
      <c r="P30" s="10">
        <f t="shared" ref="P30" si="8">K30*M30</f>
        <v>0</v>
      </c>
      <c r="Q30" s="1"/>
    </row>
    <row r="31" spans="1:17" ht="42.75" customHeight="1" x14ac:dyDescent="0.25">
      <c r="A31" s="78" t="s">
        <v>26</v>
      </c>
      <c r="B31" s="68" t="s">
        <v>116</v>
      </c>
      <c r="C31" s="49"/>
      <c r="D31" s="69" t="s">
        <v>117</v>
      </c>
      <c r="E31" s="69" t="s">
        <v>118</v>
      </c>
      <c r="F31" s="69" t="s">
        <v>119</v>
      </c>
      <c r="G31" s="69" t="s">
        <v>120</v>
      </c>
      <c r="H31" s="69" t="s">
        <v>216</v>
      </c>
      <c r="I31" s="12">
        <v>500</v>
      </c>
      <c r="J31" s="12">
        <v>0</v>
      </c>
      <c r="K31" s="70">
        <f t="shared" si="2"/>
        <v>500</v>
      </c>
      <c r="L31" s="47"/>
      <c r="M31" s="50">
        <f t="shared" si="0"/>
        <v>0</v>
      </c>
      <c r="N31" s="51">
        <f t="shared" si="3"/>
        <v>0</v>
      </c>
      <c r="O31" s="51">
        <f t="shared" si="1"/>
        <v>0</v>
      </c>
      <c r="P31" s="10">
        <f t="shared" si="4"/>
        <v>0</v>
      </c>
      <c r="Q31" s="1"/>
    </row>
    <row r="32" spans="1:17" ht="42.75" customHeight="1" x14ac:dyDescent="0.25">
      <c r="A32" s="78" t="s">
        <v>27</v>
      </c>
      <c r="B32" s="68" t="s">
        <v>116</v>
      </c>
      <c r="C32" s="49"/>
      <c r="D32" s="69" t="s">
        <v>117</v>
      </c>
      <c r="E32" s="69" t="s">
        <v>118</v>
      </c>
      <c r="F32" s="69" t="s">
        <v>119</v>
      </c>
      <c r="G32" s="69" t="s">
        <v>121</v>
      </c>
      <c r="H32" s="69" t="s">
        <v>217</v>
      </c>
      <c r="I32" s="12">
        <v>0</v>
      </c>
      <c r="J32" s="12">
        <v>500</v>
      </c>
      <c r="K32" s="70">
        <f t="shared" si="2"/>
        <v>500</v>
      </c>
      <c r="L32" s="47"/>
      <c r="M32" s="50">
        <f t="shared" si="0"/>
        <v>0</v>
      </c>
      <c r="N32" s="51">
        <f t="shared" si="3"/>
        <v>0</v>
      </c>
      <c r="O32" s="51">
        <f t="shared" si="1"/>
        <v>0</v>
      </c>
      <c r="P32" s="10">
        <f t="shared" si="4"/>
        <v>0</v>
      </c>
      <c r="Q32" s="1"/>
    </row>
    <row r="33" spans="1:17" ht="42.75" customHeight="1" x14ac:dyDescent="0.25">
      <c r="A33" s="78" t="s">
        <v>28</v>
      </c>
      <c r="B33" s="68" t="s">
        <v>116</v>
      </c>
      <c r="C33" s="49"/>
      <c r="D33" s="69" t="s">
        <v>117</v>
      </c>
      <c r="E33" s="69" t="s">
        <v>118</v>
      </c>
      <c r="F33" s="69" t="s">
        <v>119</v>
      </c>
      <c r="G33" s="69" t="s">
        <v>122</v>
      </c>
      <c r="H33" s="69" t="s">
        <v>217</v>
      </c>
      <c r="I33" s="12">
        <v>0</v>
      </c>
      <c r="J33" s="12">
        <v>500</v>
      </c>
      <c r="K33" s="70">
        <f t="shared" si="2"/>
        <v>500</v>
      </c>
      <c r="L33" s="46"/>
      <c r="M33" s="50">
        <f t="shared" si="0"/>
        <v>0</v>
      </c>
      <c r="N33" s="51">
        <f t="shared" si="3"/>
        <v>0</v>
      </c>
      <c r="O33" s="51">
        <f t="shared" si="1"/>
        <v>0</v>
      </c>
      <c r="P33" s="10">
        <f t="shared" si="4"/>
        <v>0</v>
      </c>
      <c r="Q33" s="1"/>
    </row>
    <row r="34" spans="1:17" ht="45" x14ac:dyDescent="0.25">
      <c r="A34" s="78" t="s">
        <v>29</v>
      </c>
      <c r="B34" s="68" t="s">
        <v>123</v>
      </c>
      <c r="C34" s="49"/>
      <c r="D34" s="69" t="s">
        <v>124</v>
      </c>
      <c r="E34" s="69" t="s">
        <v>17</v>
      </c>
      <c r="F34" s="69" t="s">
        <v>125</v>
      </c>
      <c r="G34" s="69" t="s">
        <v>107</v>
      </c>
      <c r="H34" s="69" t="s">
        <v>218</v>
      </c>
      <c r="I34" s="12">
        <v>5000</v>
      </c>
      <c r="J34" s="12">
        <v>0</v>
      </c>
      <c r="K34" s="70">
        <f t="shared" si="2"/>
        <v>5000</v>
      </c>
      <c r="L34" s="46"/>
      <c r="M34" s="50">
        <f t="shared" si="0"/>
        <v>0</v>
      </c>
      <c r="N34" s="51">
        <f t="shared" si="3"/>
        <v>0</v>
      </c>
      <c r="O34" s="51">
        <f t="shared" si="1"/>
        <v>0</v>
      </c>
      <c r="P34" s="10">
        <f t="shared" si="4"/>
        <v>0</v>
      </c>
      <c r="Q34" s="1"/>
    </row>
    <row r="35" spans="1:17" ht="96" customHeight="1" x14ac:dyDescent="0.25">
      <c r="A35" s="78" t="s">
        <v>30</v>
      </c>
      <c r="B35" s="68" t="s">
        <v>126</v>
      </c>
      <c r="C35" s="49"/>
      <c r="D35" s="69" t="s">
        <v>219</v>
      </c>
      <c r="E35" s="69" t="s">
        <v>127</v>
      </c>
      <c r="F35" s="69" t="s">
        <v>128</v>
      </c>
      <c r="G35" s="69" t="s">
        <v>129</v>
      </c>
      <c r="H35" s="69" t="s">
        <v>220</v>
      </c>
      <c r="I35" s="12">
        <v>1000</v>
      </c>
      <c r="J35" s="12">
        <v>0</v>
      </c>
      <c r="K35" s="70">
        <f t="shared" si="2"/>
        <v>1000</v>
      </c>
      <c r="L35" s="46"/>
      <c r="M35" s="50">
        <f t="shared" si="0"/>
        <v>0</v>
      </c>
      <c r="N35" s="51">
        <f t="shared" si="3"/>
        <v>0</v>
      </c>
      <c r="O35" s="51">
        <f t="shared" si="1"/>
        <v>0</v>
      </c>
      <c r="P35" s="10">
        <f t="shared" si="4"/>
        <v>0</v>
      </c>
      <c r="Q35" s="5"/>
    </row>
    <row r="36" spans="1:17" ht="33.75" x14ac:dyDescent="0.25">
      <c r="A36" s="78" t="s">
        <v>31</v>
      </c>
      <c r="B36" s="68" t="s">
        <v>130</v>
      </c>
      <c r="C36" s="49"/>
      <c r="D36" s="69" t="s">
        <v>131</v>
      </c>
      <c r="E36" s="69" t="s">
        <v>221</v>
      </c>
      <c r="F36" s="69" t="s">
        <v>132</v>
      </c>
      <c r="G36" s="69" t="s">
        <v>122</v>
      </c>
      <c r="H36" s="69" t="s">
        <v>222</v>
      </c>
      <c r="I36" s="12">
        <v>2000</v>
      </c>
      <c r="J36" s="12">
        <v>2000</v>
      </c>
      <c r="K36" s="70">
        <f t="shared" si="2"/>
        <v>4000</v>
      </c>
      <c r="L36" s="46"/>
      <c r="M36" s="50">
        <f t="shared" si="0"/>
        <v>0</v>
      </c>
      <c r="N36" s="51">
        <f t="shared" si="3"/>
        <v>0</v>
      </c>
      <c r="O36" s="51">
        <f t="shared" si="1"/>
        <v>0</v>
      </c>
      <c r="P36" s="10">
        <f t="shared" si="4"/>
        <v>0</v>
      </c>
      <c r="Q36" s="5"/>
    </row>
    <row r="37" spans="1:17" ht="60.75" customHeight="1" x14ac:dyDescent="0.25">
      <c r="A37" s="78" t="s">
        <v>32</v>
      </c>
      <c r="B37" s="68" t="s">
        <v>133</v>
      </c>
      <c r="C37" s="49"/>
      <c r="D37" s="69" t="s">
        <v>134</v>
      </c>
      <c r="E37" s="69" t="s">
        <v>17</v>
      </c>
      <c r="F37" s="69" t="s">
        <v>135</v>
      </c>
      <c r="G37" s="69" t="s">
        <v>94</v>
      </c>
      <c r="H37" s="69" t="s">
        <v>223</v>
      </c>
      <c r="I37" s="12">
        <v>2000</v>
      </c>
      <c r="J37" s="12">
        <v>0</v>
      </c>
      <c r="K37" s="70">
        <f t="shared" si="2"/>
        <v>2000</v>
      </c>
      <c r="L37" s="46"/>
      <c r="M37" s="50">
        <f t="shared" si="0"/>
        <v>0</v>
      </c>
      <c r="N37" s="51">
        <f t="shared" si="3"/>
        <v>0</v>
      </c>
      <c r="O37" s="51">
        <f t="shared" si="1"/>
        <v>0</v>
      </c>
      <c r="P37" s="10">
        <f t="shared" si="4"/>
        <v>0</v>
      </c>
      <c r="Q37" s="1"/>
    </row>
    <row r="38" spans="1:17" ht="45" x14ac:dyDescent="0.25">
      <c r="A38" s="78" t="s">
        <v>33</v>
      </c>
      <c r="B38" s="68" t="s">
        <v>136</v>
      </c>
      <c r="C38" s="49"/>
      <c r="D38" s="69" t="s">
        <v>137</v>
      </c>
      <c r="E38" s="69" t="s">
        <v>138</v>
      </c>
      <c r="F38" s="69" t="s">
        <v>224</v>
      </c>
      <c r="G38" s="69" t="s">
        <v>122</v>
      </c>
      <c r="H38" s="69" t="s">
        <v>225</v>
      </c>
      <c r="I38" s="12">
        <v>1000</v>
      </c>
      <c r="J38" s="12">
        <v>1000</v>
      </c>
      <c r="K38" s="70">
        <f t="shared" si="2"/>
        <v>2000</v>
      </c>
      <c r="L38" s="46"/>
      <c r="M38" s="50">
        <f t="shared" si="0"/>
        <v>0</v>
      </c>
      <c r="N38" s="51">
        <f t="shared" si="3"/>
        <v>0</v>
      </c>
      <c r="O38" s="51">
        <f t="shared" si="1"/>
        <v>0</v>
      </c>
      <c r="P38" s="10">
        <f t="shared" si="4"/>
        <v>0</v>
      </c>
      <c r="Q38" s="1"/>
    </row>
    <row r="39" spans="1:17" ht="78.75" x14ac:dyDescent="0.25">
      <c r="A39" s="78" t="s">
        <v>34</v>
      </c>
      <c r="B39" s="68" t="s">
        <v>139</v>
      </c>
      <c r="C39" s="49"/>
      <c r="D39" s="70" t="s">
        <v>140</v>
      </c>
      <c r="E39" s="70" t="s">
        <v>141</v>
      </c>
      <c r="F39" s="70" t="s">
        <v>142</v>
      </c>
      <c r="G39" s="70" t="s">
        <v>143</v>
      </c>
      <c r="H39" s="70" t="s">
        <v>250</v>
      </c>
      <c r="I39" s="12">
        <v>3000</v>
      </c>
      <c r="J39" s="12">
        <v>0</v>
      </c>
      <c r="K39" s="70">
        <f t="shared" si="2"/>
        <v>3000</v>
      </c>
      <c r="L39" s="46"/>
      <c r="M39" s="50">
        <f t="shared" si="0"/>
        <v>0</v>
      </c>
      <c r="N39" s="51">
        <f t="shared" si="3"/>
        <v>0</v>
      </c>
      <c r="O39" s="51">
        <f t="shared" si="1"/>
        <v>0</v>
      </c>
      <c r="P39" s="10">
        <f t="shared" si="4"/>
        <v>0</v>
      </c>
      <c r="Q39" s="1"/>
    </row>
    <row r="40" spans="1:17" ht="56.25" x14ac:dyDescent="0.25">
      <c r="A40" s="78" t="s">
        <v>35</v>
      </c>
      <c r="B40" s="68" t="s">
        <v>139</v>
      </c>
      <c r="C40" s="49"/>
      <c r="D40" s="70" t="s">
        <v>140</v>
      </c>
      <c r="E40" s="70" t="s">
        <v>141</v>
      </c>
      <c r="F40" s="70" t="s">
        <v>142</v>
      </c>
      <c r="G40" s="70" t="s">
        <v>144</v>
      </c>
      <c r="H40" s="70" t="s">
        <v>251</v>
      </c>
      <c r="I40" s="12">
        <v>0</v>
      </c>
      <c r="J40" s="12">
        <v>3000</v>
      </c>
      <c r="K40" s="70">
        <f t="shared" si="2"/>
        <v>3000</v>
      </c>
      <c r="L40" s="46"/>
      <c r="M40" s="50">
        <f t="shared" si="0"/>
        <v>0</v>
      </c>
      <c r="N40" s="51">
        <f t="shared" si="3"/>
        <v>0</v>
      </c>
      <c r="O40" s="51">
        <f t="shared" si="1"/>
        <v>0</v>
      </c>
      <c r="P40" s="10">
        <f t="shared" si="4"/>
        <v>0</v>
      </c>
      <c r="Q40" s="1"/>
    </row>
    <row r="41" spans="1:17" ht="78.75" x14ac:dyDescent="0.25">
      <c r="A41" s="78" t="s">
        <v>36</v>
      </c>
      <c r="B41" s="68" t="s">
        <v>252</v>
      </c>
      <c r="C41" s="49"/>
      <c r="D41" s="69" t="s">
        <v>145</v>
      </c>
      <c r="E41" s="70" t="s">
        <v>141</v>
      </c>
      <c r="F41" s="69" t="s">
        <v>146</v>
      </c>
      <c r="G41" s="52" t="s">
        <v>107</v>
      </c>
      <c r="H41" s="69" t="s">
        <v>253</v>
      </c>
      <c r="I41" s="12">
        <v>3000</v>
      </c>
      <c r="J41" s="12">
        <v>0</v>
      </c>
      <c r="K41" s="70">
        <f t="shared" si="2"/>
        <v>3000</v>
      </c>
      <c r="L41" s="46"/>
      <c r="M41" s="50">
        <f t="shared" si="0"/>
        <v>0</v>
      </c>
      <c r="N41" s="51">
        <f t="shared" si="3"/>
        <v>0</v>
      </c>
      <c r="O41" s="51">
        <f t="shared" si="1"/>
        <v>0</v>
      </c>
      <c r="P41" s="10">
        <f t="shared" si="4"/>
        <v>0</v>
      </c>
      <c r="Q41" s="1"/>
    </row>
    <row r="42" spans="1:17" ht="45" x14ac:dyDescent="0.25">
      <c r="A42" s="78" t="s">
        <v>37</v>
      </c>
      <c r="B42" s="68" t="s">
        <v>147</v>
      </c>
      <c r="C42" s="49"/>
      <c r="D42" s="70" t="s">
        <v>148</v>
      </c>
      <c r="E42" s="70" t="s">
        <v>17</v>
      </c>
      <c r="F42" s="70" t="s">
        <v>149</v>
      </c>
      <c r="G42" s="70" t="s">
        <v>150</v>
      </c>
      <c r="H42" s="69" t="s">
        <v>226</v>
      </c>
      <c r="I42" s="12">
        <v>2000</v>
      </c>
      <c r="J42" s="12">
        <v>0</v>
      </c>
      <c r="K42" s="70">
        <f t="shared" si="2"/>
        <v>2000</v>
      </c>
      <c r="L42" s="46"/>
      <c r="M42" s="50">
        <f t="shared" si="0"/>
        <v>0</v>
      </c>
      <c r="N42" s="51">
        <f t="shared" si="3"/>
        <v>0</v>
      </c>
      <c r="O42" s="51">
        <f t="shared" si="1"/>
        <v>0</v>
      </c>
      <c r="P42" s="10">
        <f t="shared" si="4"/>
        <v>0</v>
      </c>
      <c r="Q42" s="1"/>
    </row>
    <row r="43" spans="1:17" ht="33.75" x14ac:dyDescent="0.25">
      <c r="A43" s="78" t="s">
        <v>38</v>
      </c>
      <c r="B43" s="68" t="s">
        <v>151</v>
      </c>
      <c r="C43" s="49"/>
      <c r="D43" s="70" t="s">
        <v>227</v>
      </c>
      <c r="E43" s="70" t="s">
        <v>152</v>
      </c>
      <c r="F43" s="70" t="s">
        <v>153</v>
      </c>
      <c r="G43" s="70" t="s">
        <v>228</v>
      </c>
      <c r="H43" s="70" t="s">
        <v>229</v>
      </c>
      <c r="I43" s="12">
        <v>1000</v>
      </c>
      <c r="J43" s="12">
        <v>0</v>
      </c>
      <c r="K43" s="70">
        <f t="shared" si="2"/>
        <v>1000</v>
      </c>
      <c r="L43" s="46"/>
      <c r="M43" s="50">
        <f t="shared" si="0"/>
        <v>0</v>
      </c>
      <c r="N43" s="51">
        <f t="shared" si="3"/>
        <v>0</v>
      </c>
      <c r="O43" s="51">
        <f t="shared" si="1"/>
        <v>0</v>
      </c>
      <c r="P43" s="10">
        <f t="shared" si="4"/>
        <v>0</v>
      </c>
      <c r="Q43" s="1"/>
    </row>
    <row r="44" spans="1:17" ht="56.25" x14ac:dyDescent="0.25">
      <c r="A44" s="80" t="s">
        <v>44</v>
      </c>
      <c r="B44" s="81" t="s">
        <v>154</v>
      </c>
      <c r="C44" s="81"/>
      <c r="D44" s="82" t="s">
        <v>155</v>
      </c>
      <c r="E44" s="82" t="s">
        <v>156</v>
      </c>
      <c r="F44" s="82" t="s">
        <v>157</v>
      </c>
      <c r="G44" s="70" t="s">
        <v>192</v>
      </c>
      <c r="H44" s="70" t="s">
        <v>254</v>
      </c>
      <c r="I44" s="12">
        <v>300</v>
      </c>
      <c r="J44" s="12">
        <v>0</v>
      </c>
      <c r="K44" s="70">
        <f t="shared" si="2"/>
        <v>300</v>
      </c>
      <c r="L44" s="46"/>
      <c r="M44" s="50">
        <f t="shared" si="0"/>
        <v>0</v>
      </c>
      <c r="N44" s="51">
        <f t="shared" si="3"/>
        <v>0</v>
      </c>
      <c r="O44" s="51">
        <f t="shared" si="1"/>
        <v>0</v>
      </c>
      <c r="P44" s="10">
        <f t="shared" si="4"/>
        <v>0</v>
      </c>
      <c r="Q44" s="1"/>
    </row>
    <row r="45" spans="1:17" s="17" customFormat="1" ht="56.25" x14ac:dyDescent="0.25">
      <c r="A45" s="80"/>
      <c r="B45" s="81"/>
      <c r="C45" s="81"/>
      <c r="D45" s="82"/>
      <c r="E45" s="82"/>
      <c r="F45" s="82"/>
      <c r="G45" s="70" t="s">
        <v>193</v>
      </c>
      <c r="H45" s="70" t="s">
        <v>255</v>
      </c>
      <c r="I45" s="12">
        <v>0</v>
      </c>
      <c r="J45" s="12">
        <v>200</v>
      </c>
      <c r="K45" s="70">
        <f t="shared" si="2"/>
        <v>200</v>
      </c>
      <c r="L45" s="46"/>
      <c r="M45" s="50">
        <f t="shared" si="0"/>
        <v>0</v>
      </c>
      <c r="N45" s="51">
        <f t="shared" si="3"/>
        <v>0</v>
      </c>
      <c r="O45" s="51">
        <f t="shared" si="1"/>
        <v>0</v>
      </c>
      <c r="P45" s="10">
        <f t="shared" si="4"/>
        <v>0</v>
      </c>
      <c r="Q45" s="1"/>
    </row>
    <row r="46" spans="1:17" ht="35.25" customHeight="1" x14ac:dyDescent="0.25">
      <c r="A46" s="78" t="s">
        <v>39</v>
      </c>
      <c r="B46" s="68" t="s">
        <v>158</v>
      </c>
      <c r="C46" s="49"/>
      <c r="D46" s="69" t="s">
        <v>159</v>
      </c>
      <c r="E46" s="70" t="s">
        <v>141</v>
      </c>
      <c r="F46" s="69" t="s">
        <v>160</v>
      </c>
      <c r="G46" s="69" t="s">
        <v>94</v>
      </c>
      <c r="H46" s="69" t="s">
        <v>256</v>
      </c>
      <c r="I46" s="12">
        <v>1000</v>
      </c>
      <c r="J46" s="12">
        <v>0</v>
      </c>
      <c r="K46" s="70">
        <f t="shared" si="2"/>
        <v>1000</v>
      </c>
      <c r="L46" s="46"/>
      <c r="M46" s="50">
        <f t="shared" si="0"/>
        <v>0</v>
      </c>
      <c r="N46" s="51">
        <f t="shared" si="3"/>
        <v>0</v>
      </c>
      <c r="O46" s="51">
        <f t="shared" si="1"/>
        <v>0</v>
      </c>
      <c r="P46" s="10">
        <f t="shared" si="4"/>
        <v>0</v>
      </c>
      <c r="Q46" s="1"/>
    </row>
    <row r="47" spans="1:17" ht="56.25" x14ac:dyDescent="0.25">
      <c r="A47" s="78" t="s">
        <v>40</v>
      </c>
      <c r="B47" s="68" t="s">
        <v>19</v>
      </c>
      <c r="C47" s="49"/>
      <c r="D47" s="69" t="s">
        <v>43</v>
      </c>
      <c r="E47" s="69" t="s">
        <v>25</v>
      </c>
      <c r="F47" s="69" t="s">
        <v>42</v>
      </c>
      <c r="G47" s="69" t="s">
        <v>161</v>
      </c>
      <c r="H47" s="69" t="s">
        <v>230</v>
      </c>
      <c r="I47" s="12">
        <v>250</v>
      </c>
      <c r="J47" s="12">
        <v>0</v>
      </c>
      <c r="K47" s="70">
        <f t="shared" si="2"/>
        <v>250</v>
      </c>
      <c r="L47" s="46"/>
      <c r="M47" s="50">
        <f t="shared" si="0"/>
        <v>0</v>
      </c>
      <c r="N47" s="51">
        <f t="shared" si="3"/>
        <v>0</v>
      </c>
      <c r="O47" s="51">
        <f t="shared" si="1"/>
        <v>0</v>
      </c>
      <c r="P47" s="10">
        <f t="shared" si="4"/>
        <v>0</v>
      </c>
      <c r="Q47" s="1"/>
    </row>
    <row r="48" spans="1:17" ht="45" x14ac:dyDescent="0.25">
      <c r="A48" s="78" t="s">
        <v>41</v>
      </c>
      <c r="B48" s="68" t="s">
        <v>162</v>
      </c>
      <c r="C48" s="49"/>
      <c r="D48" s="69" t="s">
        <v>231</v>
      </c>
      <c r="E48" s="69" t="s">
        <v>163</v>
      </c>
      <c r="F48" s="69" t="s">
        <v>164</v>
      </c>
      <c r="G48" s="69" t="s">
        <v>165</v>
      </c>
      <c r="H48" s="69" t="s">
        <v>232</v>
      </c>
      <c r="I48" s="12">
        <v>40</v>
      </c>
      <c r="J48" s="12">
        <v>0</v>
      </c>
      <c r="K48" s="70">
        <f t="shared" si="2"/>
        <v>40</v>
      </c>
      <c r="L48" s="46"/>
      <c r="M48" s="50">
        <f t="shared" si="0"/>
        <v>0</v>
      </c>
      <c r="N48" s="51">
        <f t="shared" si="3"/>
        <v>0</v>
      </c>
      <c r="O48" s="51">
        <f t="shared" si="1"/>
        <v>0</v>
      </c>
      <c r="P48" s="10">
        <f t="shared" si="4"/>
        <v>0</v>
      </c>
      <c r="Q48" s="1"/>
    </row>
    <row r="49" spans="1:17" ht="56.25" x14ac:dyDescent="0.25">
      <c r="A49" s="78" t="s">
        <v>47</v>
      </c>
      <c r="B49" s="68" t="s">
        <v>166</v>
      </c>
      <c r="C49" s="49"/>
      <c r="D49" s="69" t="s">
        <v>257</v>
      </c>
      <c r="E49" s="69" t="s">
        <v>233</v>
      </c>
      <c r="F49" s="69" t="s">
        <v>167</v>
      </c>
      <c r="G49" s="69" t="s">
        <v>168</v>
      </c>
      <c r="H49" s="69" t="s">
        <v>234</v>
      </c>
      <c r="I49" s="12">
        <v>50</v>
      </c>
      <c r="J49" s="12">
        <v>0</v>
      </c>
      <c r="K49" s="70">
        <f t="shared" si="2"/>
        <v>50</v>
      </c>
      <c r="L49" s="46"/>
      <c r="M49" s="50">
        <f t="shared" si="0"/>
        <v>0</v>
      </c>
      <c r="N49" s="51">
        <f t="shared" si="3"/>
        <v>0</v>
      </c>
      <c r="O49" s="51">
        <f t="shared" si="1"/>
        <v>0</v>
      </c>
      <c r="P49" s="10">
        <f t="shared" si="4"/>
        <v>0</v>
      </c>
      <c r="Q49" s="1"/>
    </row>
    <row r="50" spans="1:17" ht="101.25" x14ac:dyDescent="0.25">
      <c r="A50" s="78" t="s">
        <v>48</v>
      </c>
      <c r="B50" s="68" t="s">
        <v>169</v>
      </c>
      <c r="C50" s="49"/>
      <c r="D50" s="69" t="s">
        <v>170</v>
      </c>
      <c r="E50" s="69" t="s">
        <v>171</v>
      </c>
      <c r="F50" s="69" t="s">
        <v>172</v>
      </c>
      <c r="G50" s="69" t="s">
        <v>173</v>
      </c>
      <c r="H50" s="69" t="s">
        <v>235</v>
      </c>
      <c r="I50" s="12">
        <v>20</v>
      </c>
      <c r="J50" s="12">
        <v>0</v>
      </c>
      <c r="K50" s="70">
        <f t="shared" si="2"/>
        <v>20</v>
      </c>
      <c r="L50" s="46"/>
      <c r="M50" s="50">
        <f t="shared" si="0"/>
        <v>0</v>
      </c>
      <c r="N50" s="51">
        <f t="shared" si="3"/>
        <v>0</v>
      </c>
      <c r="O50" s="51">
        <f t="shared" si="1"/>
        <v>0</v>
      </c>
      <c r="P50" s="10">
        <f t="shared" si="4"/>
        <v>0</v>
      </c>
      <c r="Q50" s="1"/>
    </row>
    <row r="51" spans="1:17" ht="67.5" x14ac:dyDescent="0.25">
      <c r="A51" s="78" t="s">
        <v>49</v>
      </c>
      <c r="B51" s="68" t="s">
        <v>174</v>
      </c>
      <c r="C51" s="49"/>
      <c r="D51" s="69" t="s">
        <v>175</v>
      </c>
      <c r="E51" s="69" t="s">
        <v>236</v>
      </c>
      <c r="F51" s="69" t="s">
        <v>176</v>
      </c>
      <c r="G51" s="69" t="s">
        <v>177</v>
      </c>
      <c r="H51" s="69" t="s">
        <v>237</v>
      </c>
      <c r="I51" s="12">
        <v>20</v>
      </c>
      <c r="J51" s="12">
        <v>0</v>
      </c>
      <c r="K51" s="70">
        <f t="shared" si="2"/>
        <v>20</v>
      </c>
      <c r="L51" s="46"/>
      <c r="M51" s="50">
        <f t="shared" si="0"/>
        <v>0</v>
      </c>
      <c r="N51" s="51">
        <f t="shared" si="3"/>
        <v>0</v>
      </c>
      <c r="O51" s="51">
        <f t="shared" si="1"/>
        <v>0</v>
      </c>
      <c r="P51" s="10">
        <f t="shared" si="4"/>
        <v>0</v>
      </c>
      <c r="Q51" s="1"/>
    </row>
    <row r="52" spans="1:17" ht="82.5" customHeight="1" x14ac:dyDescent="0.25">
      <c r="A52" s="78" t="s">
        <v>50</v>
      </c>
      <c r="B52" s="68" t="s">
        <v>178</v>
      </c>
      <c r="C52" s="49"/>
      <c r="D52" s="52" t="s">
        <v>238</v>
      </c>
      <c r="E52" s="52" t="s">
        <v>179</v>
      </c>
      <c r="F52" s="52" t="s">
        <v>180</v>
      </c>
      <c r="G52" s="52" t="s">
        <v>239</v>
      </c>
      <c r="H52" s="70" t="s">
        <v>258</v>
      </c>
      <c r="I52" s="12">
        <v>30</v>
      </c>
      <c r="J52" s="12">
        <v>0</v>
      </c>
      <c r="K52" s="70">
        <f t="shared" si="2"/>
        <v>30</v>
      </c>
      <c r="L52" s="46"/>
      <c r="M52" s="50">
        <f t="shared" si="0"/>
        <v>0</v>
      </c>
      <c r="N52" s="51">
        <f t="shared" ref="N52:N56" si="9">K52*L52</f>
        <v>0</v>
      </c>
      <c r="O52" s="51">
        <f t="shared" si="1"/>
        <v>0</v>
      </c>
      <c r="P52" s="10">
        <f t="shared" ref="P52:P56" si="10">K52*M52</f>
        <v>0</v>
      </c>
      <c r="Q52" s="1"/>
    </row>
    <row r="53" spans="1:17" ht="45" x14ac:dyDescent="0.25">
      <c r="A53" s="78" t="s">
        <v>51</v>
      </c>
      <c r="B53" s="68" t="s">
        <v>181</v>
      </c>
      <c r="C53" s="49"/>
      <c r="D53" s="52" t="s">
        <v>240</v>
      </c>
      <c r="E53" s="52" t="s">
        <v>182</v>
      </c>
      <c r="F53" s="52" t="s">
        <v>183</v>
      </c>
      <c r="G53" s="52" t="s">
        <v>184</v>
      </c>
      <c r="H53" s="70" t="s">
        <v>241</v>
      </c>
      <c r="I53" s="12">
        <v>30</v>
      </c>
      <c r="J53" s="12">
        <v>0</v>
      </c>
      <c r="K53" s="70">
        <f t="shared" si="2"/>
        <v>30</v>
      </c>
      <c r="L53" s="46"/>
      <c r="M53" s="50">
        <f t="shared" si="0"/>
        <v>0</v>
      </c>
      <c r="N53" s="51">
        <f t="shared" si="9"/>
        <v>0</v>
      </c>
      <c r="O53" s="51">
        <f t="shared" si="1"/>
        <v>0</v>
      </c>
      <c r="P53" s="10">
        <f t="shared" si="10"/>
        <v>0</v>
      </c>
      <c r="Q53" s="1"/>
    </row>
    <row r="54" spans="1:17" ht="67.5" x14ac:dyDescent="0.25">
      <c r="A54" s="78" t="s">
        <v>52</v>
      </c>
      <c r="B54" s="68" t="s">
        <v>185</v>
      </c>
      <c r="C54" s="49"/>
      <c r="D54" s="69" t="s">
        <v>186</v>
      </c>
      <c r="E54" s="69" t="s">
        <v>242</v>
      </c>
      <c r="F54" s="52" t="s">
        <v>187</v>
      </c>
      <c r="G54" s="69" t="s">
        <v>82</v>
      </c>
      <c r="H54" s="69" t="s">
        <v>243</v>
      </c>
      <c r="I54" s="12">
        <v>50</v>
      </c>
      <c r="J54" s="12">
        <v>0</v>
      </c>
      <c r="K54" s="70">
        <f t="shared" si="2"/>
        <v>50</v>
      </c>
      <c r="L54" s="46"/>
      <c r="M54" s="50">
        <f t="shared" si="0"/>
        <v>0</v>
      </c>
      <c r="N54" s="51">
        <f t="shared" si="9"/>
        <v>0</v>
      </c>
      <c r="O54" s="51">
        <f t="shared" si="1"/>
        <v>0</v>
      </c>
      <c r="P54" s="10">
        <f t="shared" si="10"/>
        <v>0</v>
      </c>
      <c r="Q54" s="1"/>
    </row>
    <row r="55" spans="1:17" ht="67.5" x14ac:dyDescent="0.25">
      <c r="A55" s="78" t="s">
        <v>53</v>
      </c>
      <c r="B55" s="68" t="s">
        <v>185</v>
      </c>
      <c r="C55" s="49"/>
      <c r="D55" s="69" t="s">
        <v>186</v>
      </c>
      <c r="E55" s="69" t="s">
        <v>242</v>
      </c>
      <c r="F55" s="52" t="s">
        <v>187</v>
      </c>
      <c r="G55" s="69" t="s">
        <v>121</v>
      </c>
      <c r="H55" s="69" t="s">
        <v>244</v>
      </c>
      <c r="I55" s="12">
        <v>0</v>
      </c>
      <c r="J55" s="12">
        <v>50</v>
      </c>
      <c r="K55" s="70">
        <f t="shared" si="2"/>
        <v>50</v>
      </c>
      <c r="L55" s="46"/>
      <c r="M55" s="50">
        <f t="shared" si="0"/>
        <v>0</v>
      </c>
      <c r="N55" s="51">
        <f t="shared" si="9"/>
        <v>0</v>
      </c>
      <c r="O55" s="51">
        <f t="shared" si="1"/>
        <v>0</v>
      </c>
      <c r="P55" s="10">
        <f t="shared" si="10"/>
        <v>0</v>
      </c>
      <c r="Q55" s="1"/>
    </row>
    <row r="56" spans="1:17" ht="56.25" x14ac:dyDescent="0.25">
      <c r="A56" s="78" t="s">
        <v>54</v>
      </c>
      <c r="B56" s="68" t="s">
        <v>188</v>
      </c>
      <c r="C56" s="49"/>
      <c r="D56" s="69" t="s">
        <v>189</v>
      </c>
      <c r="E56" s="69" t="s">
        <v>242</v>
      </c>
      <c r="F56" s="52" t="s">
        <v>190</v>
      </c>
      <c r="G56" s="69" t="s">
        <v>82</v>
      </c>
      <c r="H56" s="69" t="s">
        <v>243</v>
      </c>
      <c r="I56" s="12">
        <v>50</v>
      </c>
      <c r="J56" s="12">
        <v>0</v>
      </c>
      <c r="K56" s="70">
        <f t="shared" si="2"/>
        <v>50</v>
      </c>
      <c r="L56" s="46"/>
      <c r="M56" s="50">
        <f t="shared" si="0"/>
        <v>0</v>
      </c>
      <c r="N56" s="51">
        <f t="shared" si="9"/>
        <v>0</v>
      </c>
      <c r="O56" s="51">
        <f t="shared" si="1"/>
        <v>0</v>
      </c>
      <c r="P56" s="10">
        <f t="shared" si="10"/>
        <v>0</v>
      </c>
      <c r="Q56" s="1"/>
    </row>
    <row r="57" spans="1:17" ht="57" thickBot="1" x14ac:dyDescent="0.3">
      <c r="A57" s="53" t="s">
        <v>55</v>
      </c>
      <c r="B57" s="60" t="s">
        <v>188</v>
      </c>
      <c r="C57" s="54"/>
      <c r="D57" s="64" t="s">
        <v>189</v>
      </c>
      <c r="E57" s="64" t="s">
        <v>245</v>
      </c>
      <c r="F57" s="65" t="s">
        <v>190</v>
      </c>
      <c r="G57" s="64" t="s">
        <v>121</v>
      </c>
      <c r="H57" s="64" t="s">
        <v>244</v>
      </c>
      <c r="I57" s="14">
        <v>0</v>
      </c>
      <c r="J57" s="14">
        <v>50</v>
      </c>
      <c r="K57" s="13">
        <f t="shared" si="2"/>
        <v>50</v>
      </c>
      <c r="L57" s="48"/>
      <c r="M57" s="55">
        <f t="shared" si="0"/>
        <v>0</v>
      </c>
      <c r="N57" s="59">
        <f t="shared" si="3"/>
        <v>0</v>
      </c>
      <c r="O57" s="59">
        <f t="shared" si="1"/>
        <v>0</v>
      </c>
      <c r="P57" s="11">
        <f t="shared" si="4"/>
        <v>0</v>
      </c>
      <c r="Q57" s="1"/>
    </row>
    <row r="58" spans="1:17" ht="15.75" thickBot="1" x14ac:dyDescent="0.3">
      <c r="A58" s="100" t="s">
        <v>20</v>
      </c>
      <c r="B58" s="101"/>
      <c r="C58" s="101"/>
      <c r="D58" s="101"/>
      <c r="E58" s="101"/>
      <c r="F58" s="101"/>
      <c r="G58" s="101"/>
      <c r="H58" s="101"/>
      <c r="I58" s="61">
        <f>SUM(I14:I57)</f>
        <v>47210</v>
      </c>
      <c r="J58" s="62">
        <f>SUM(J14:J57)</f>
        <v>19250</v>
      </c>
      <c r="K58" s="63">
        <f>SUM(K14:K57)</f>
        <v>66460</v>
      </c>
      <c r="L58" s="8"/>
      <c r="M58" s="9"/>
      <c r="N58" s="2">
        <f>SUM(N14:N57)</f>
        <v>0</v>
      </c>
      <c r="O58" s="3">
        <f>SUM(O14:O57)</f>
        <v>0</v>
      </c>
      <c r="P58" s="3">
        <f>SUM(P14:P57)</f>
        <v>0</v>
      </c>
      <c r="Q58" s="1"/>
    </row>
    <row r="59" spans="1:17" x14ac:dyDescent="0.25">
      <c r="D59" s="7"/>
      <c r="K59" s="4"/>
      <c r="N59" s="89"/>
      <c r="O59" s="89"/>
      <c r="P59" s="89"/>
    </row>
    <row r="60" spans="1:17" ht="15" customHeight="1" x14ac:dyDescent="0.25">
      <c r="C60" s="40" t="s">
        <v>66</v>
      </c>
      <c r="D60" s="42"/>
      <c r="E60" s="43"/>
      <c r="N60" s="6"/>
      <c r="O60" s="6"/>
      <c r="P60" s="6"/>
    </row>
    <row r="61" spans="1:17" x14ac:dyDescent="0.25">
      <c r="C61" s="41" t="s">
        <v>67</v>
      </c>
      <c r="D61" s="44"/>
      <c r="E61" s="45"/>
    </row>
  </sheetData>
  <mergeCells count="42">
    <mergeCell ref="A10:F10"/>
    <mergeCell ref="F8:H8"/>
    <mergeCell ref="N59:P59"/>
    <mergeCell ref="L12:P12"/>
    <mergeCell ref="I12:K12"/>
    <mergeCell ref="A12:A13"/>
    <mergeCell ref="B12:B13"/>
    <mergeCell ref="D12:G12"/>
    <mergeCell ref="A58:H58"/>
    <mergeCell ref="C12:C13"/>
    <mergeCell ref="A14:A15"/>
    <mergeCell ref="B14:B15"/>
    <mergeCell ref="C14:C15"/>
    <mergeCell ref="D14:D15"/>
    <mergeCell ref="E14:E15"/>
    <mergeCell ref="F14:F15"/>
    <mergeCell ref="F16:F17"/>
    <mergeCell ref="H16:H17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22:F23"/>
    <mergeCell ref="H22:H23"/>
    <mergeCell ref="A44:A45"/>
    <mergeCell ref="B44:B45"/>
    <mergeCell ref="C44:C45"/>
    <mergeCell ref="D44:D45"/>
    <mergeCell ref="E44:E45"/>
    <mergeCell ref="F44:F45"/>
    <mergeCell ref="A22:A23"/>
    <mergeCell ref="B22:B23"/>
    <mergeCell ref="C22:C23"/>
    <mergeCell ref="D22:D23"/>
    <mergeCell ref="E22:E23"/>
  </mergeCells>
  <pageMargins left="0.7" right="0.7" top="0.75" bottom="0.75" header="0.3" footer="0.3"/>
  <pageSetup paperSize="8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2026-01-09T10:22:10Z</dcterms:modified>
</cp:coreProperties>
</file>