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Przedstawicielstwa\Wrocław\KLIENCI\PGM Polkowice\2026\Przetarg\2. SWZ\Projekty SWZ\v4 2026-01-16 ostateczna do RJ\"/>
    </mc:Choice>
  </mc:AlternateContent>
  <xr:revisionPtr revIDLastSave="0" documentId="13_ncr:1_{CCF7C084-7FA0-4EF8-85EC-8E373DEB1C7A}" xr6:coauthVersionLast="47" xr6:coauthVersionMax="47" xr10:uidLastSave="{00000000-0000-0000-0000-000000000000}"/>
  <bookViews>
    <workbookView xWindow="19090" yWindow="-110" windowWidth="19420" windowHeight="10300" tabRatio="718" xr2:uid="{00000000-000D-0000-FFFF-FFFF00000000}"/>
  </bookViews>
  <sheets>
    <sheet name="sumy ubezpieczenia" sheetId="1" r:id="rId1"/>
    <sheet name="lokalizacje" sheetId="13" r:id="rId2"/>
    <sheet name="elektronika" sheetId="2" state="hidden" r:id="rId3"/>
    <sheet name="maszyny - ub. od awarii" sheetId="3" state="hidden" r:id="rId4"/>
    <sheet name="wózki widłowe" sheetId="4" state="hidden" r:id="rId5"/>
    <sheet name="budynki, budowle" sheetId="7" r:id="rId6"/>
    <sheet name="instalacje fotowoltaiczne" sheetId="14" r:id="rId7"/>
    <sheet name="maszyny urządzenia wyposażenie" sheetId="9" r:id="rId8"/>
    <sheet name="sprzęt elektroniczy -  wykaz" sheetId="10" r:id="rId9"/>
    <sheet name="CPM" sheetId="15" r:id="rId10"/>
    <sheet name="Pojazdy" sheetId="16" r:id="rId11"/>
  </sheets>
  <externalReferences>
    <externalReference r:id="rId12"/>
  </externalReferences>
  <definedNames>
    <definedName name="_Hlk202882211" localSheetId="0">'sumy ubezpieczenia'!$B$30</definedName>
    <definedName name="_xlnm.Print_Area" localSheetId="0">'sumy ubezpieczenia'!$A$1:$H$51</definedName>
    <definedName name="SłownikZU1">[1]Legenda_Broking!$A$1:$A$36</definedName>
    <definedName name="SłownikZU2017">[1]Legenda_Broking!$A$1:$A$36</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1" l="1"/>
  <c r="F86" i="9" l="1"/>
  <c r="D18" i="1" s="1"/>
  <c r="E11" i="15" l="1"/>
  <c r="D45" i="1" s="1"/>
  <c r="F11" i="14"/>
  <c r="D19" i="1" s="1"/>
  <c r="D21" i="7"/>
  <c r="D26" i="7"/>
  <c r="D23" i="10"/>
  <c r="D37" i="1" s="1"/>
  <c r="D40" i="1" s="1"/>
  <c r="D8" i="10"/>
  <c r="D36" i="1" s="1"/>
  <c r="D46" i="1"/>
  <c r="D40" i="7" l="1"/>
  <c r="D17" i="1"/>
  <c r="D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Katarzyna Piotrowska</author>
  </authors>
  <commentList>
    <comment ref="B14" authorId="0" shapeId="0" xr:uid="{00000000-0006-0000-0000-000001000000}">
      <text>
        <r>
          <rPr>
            <b/>
            <sz val="9"/>
            <color indexed="81"/>
            <rFont val="Tahoma"/>
            <family val="2"/>
            <charset val="238"/>
          </rPr>
          <t>Katarzyna Piotrowska:</t>
        </r>
        <r>
          <rPr>
            <sz val="9"/>
            <color indexed="81"/>
            <rFont val="Tahoma"/>
            <family val="2"/>
            <charset val="238"/>
          </rPr>
          <t xml:space="preserve">
</t>
        </r>
        <r>
          <rPr>
            <sz val="8"/>
            <color indexed="81"/>
            <rFont val="Tahoma"/>
            <family val="2"/>
            <charset val="238"/>
          </rPr>
          <t>prosimy o przesłanie wykazu środków trwałych z ewidencji środków trwałych</t>
        </r>
      </text>
    </comment>
  </commentList>
</comments>
</file>

<file path=xl/sharedStrings.xml><?xml version="1.0" encoding="utf-8"?>
<sst xmlns="http://schemas.openxmlformats.org/spreadsheetml/2006/main" count="966" uniqueCount="621">
  <si>
    <t>Nazwa ubezpieczonego:</t>
  </si>
  <si>
    <t>Siedziba:</t>
  </si>
  <si>
    <t>NIP:</t>
  </si>
  <si>
    <t>REGON:</t>
  </si>
  <si>
    <t>Opis głównego przedmiotu działalności:</t>
  </si>
  <si>
    <t>Ubezpieczenie mienia od wszystkich ryzyk</t>
  </si>
  <si>
    <t>Lp.</t>
  </si>
  <si>
    <t>Kategoria mienia</t>
  </si>
  <si>
    <t>Wartość mienia [PLN]</t>
  </si>
  <si>
    <t>Rodzaj wartości                             księgowa brutto/odtworzeniowa         (nie dotyczy środków obrotowych)</t>
  </si>
  <si>
    <t>Adres, gdzie znajduje się mienie</t>
  </si>
  <si>
    <t>Czy podlega cesji [wpisać nazwę cesjonariusza]</t>
  </si>
  <si>
    <t>odtworzeniowa</t>
  </si>
  <si>
    <t>WARTOŚCI NA PIERWSZE RYZYKO</t>
  </si>
  <si>
    <t>Wartości pieniężne</t>
  </si>
  <si>
    <t>nominalna</t>
  </si>
  <si>
    <t>Mienie pracownicze</t>
  </si>
  <si>
    <t>koszt zakupu lub wytworzenia</t>
  </si>
  <si>
    <t>RAZEM</t>
  </si>
  <si>
    <t>Przedmiot ubezpieczenia</t>
  </si>
  <si>
    <t>Aktualna suma ubezpieczenia</t>
  </si>
  <si>
    <t>Rodzaj wartości</t>
  </si>
  <si>
    <t>Sprzęt elektroniczny stacjonarny wg wykazu</t>
  </si>
  <si>
    <t>wg wykazu</t>
  </si>
  <si>
    <t>Sprzęt elektroniczny przenośny wg wykazu</t>
  </si>
  <si>
    <t>Koszty odtworzenia danych i oprogramowanie</t>
  </si>
  <si>
    <t>razem</t>
  </si>
  <si>
    <t>suma ubezpieczenia w PLN</t>
  </si>
  <si>
    <t>Maszyny wg wykazu</t>
  </si>
  <si>
    <t>Podpis, pieczęć Ubezpieczającego</t>
  </si>
  <si>
    <t>Wykaz sprzętu elektronicznego (do 7 roku eksploatacji)</t>
  </si>
  <si>
    <t>Sprzęt stacjonarny</t>
  </si>
  <si>
    <t>Sprzęt przenośny (w tym telefony)</t>
  </si>
  <si>
    <t>L.p.</t>
  </si>
  <si>
    <t>Data przyjęcia na stan</t>
  </si>
  <si>
    <t>Numer inwentarzowy</t>
  </si>
  <si>
    <t>Adres lokalizacji</t>
  </si>
  <si>
    <t>Wartość</t>
  </si>
  <si>
    <t>Maszyny, urządzenia i wyposażenie</t>
  </si>
  <si>
    <t>rok produkcji</t>
  </si>
  <si>
    <t>Lokalizacja</t>
  </si>
  <si>
    <t>Wózki widłowe/maszyny budowlane</t>
  </si>
  <si>
    <t>Marka</t>
  </si>
  <si>
    <t>Model</t>
  </si>
  <si>
    <t>Wykaz miejsc ubezpieczenia</t>
  </si>
  <si>
    <t xml:space="preserve">Adres </t>
  </si>
  <si>
    <t>Rodzaj przeznaczenia budynku (biuro/magazyn/hala produkcyjna)</t>
  </si>
  <si>
    <t>l.p.</t>
  </si>
  <si>
    <t>Wartość budynku do ubezpieczenia</t>
  </si>
  <si>
    <t xml:space="preserve">Rodzaj wartości (odtworzeniowa / ksiegowa brutto / rzeczywista) </t>
  </si>
  <si>
    <t>Rok budowy</t>
  </si>
  <si>
    <t>Zabezpieczenia p.poż, odległość jednostki PSP</t>
  </si>
  <si>
    <t>Zabezpieczenia p. kradzieżowe</t>
  </si>
  <si>
    <t>Hydranty (zewnętrzne, wewnętrzne, ilość); podręczny sprzęt gaśniczy (ilość); odległość od straży pożarnej (PSP czy OSP); Instalacja sygnalizacyjno-alarmowa z alarmowaniem (w pomieszczeniu ze stałym dozorem/ do jednostki PSP); urządzenia tryskaczowe (we wszystkich pomieszczeniach/niektórych pomiezczeniach); stałe urządzenia gaśnicze (ręczne/automatyczne)</t>
  </si>
  <si>
    <t>czujki ruchu, system alarmowy (z powiadomieniem/bez) syrena alarmowa, agencja ochrony (tylko interwencja, czy fizycznie osoba na lokalizacji, ile osób, całodobowo czy tylko po zamknięciu), ogrodzenie (murowane, drewniane, płot), brama wjazdowa (jedna/więcej; automatyczna, ręczna, jedno-dwuskrzydłowa, otwierana/przesuwna), oświetlenie placu/terenu</t>
  </si>
  <si>
    <t>1.</t>
  </si>
  <si>
    <t>2.</t>
  </si>
  <si>
    <t>3.</t>
  </si>
  <si>
    <t>4.</t>
  </si>
  <si>
    <t>5.</t>
  </si>
  <si>
    <t>6.</t>
  </si>
  <si>
    <t>7.</t>
  </si>
  <si>
    <t>8.</t>
  </si>
  <si>
    <t>9.</t>
  </si>
  <si>
    <t>10.</t>
  </si>
  <si>
    <t>11.</t>
  </si>
  <si>
    <t>12.</t>
  </si>
  <si>
    <t>13.</t>
  </si>
  <si>
    <t>14.</t>
  </si>
  <si>
    <t>15.</t>
  </si>
  <si>
    <t>16.</t>
  </si>
  <si>
    <t>17.</t>
  </si>
  <si>
    <t>18.</t>
  </si>
  <si>
    <t>19.</t>
  </si>
  <si>
    <t>20.</t>
  </si>
  <si>
    <t>Numer seryjny / identyfikacyjny</t>
  </si>
  <si>
    <t>Rok produkcji</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</si>
  <si>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</si>
  <si>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</si>
  <si>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</si>
  <si>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</si>
  <si>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</si>
  <si>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</si>
  <si>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</si>
  <si>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</si>
  <si>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</si>
  <si>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</si>
  <si>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</si>
  <si>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</si>
  <si>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</si>
  <si>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</si>
  <si>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</si>
  <si>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</si>
  <si>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</si>
  <si>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</si>
  <si>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</si>
  <si>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</si>
  <si>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</si>
  <si>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</si>
  <si>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</si>
  <si>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</si>
  <si>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</si>
  <si>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</si>
  <si>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</si>
  <si>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</si>
  <si>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</si>
  <si>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</si>
  <si>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</si>
  <si>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</si>
  <si>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</si>
  <si>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</si>
  <si>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</si>
  <si>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</si>
  <si>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</si>
  <si>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</si>
  <si>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</si>
  <si>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</si>
  <si>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</si>
  <si>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</si>
  <si>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</si>
  <si>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</si>
  <si>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</si>
  <si>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</si>
  <si>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</si>
  <si>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</si>
  <si>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</si>
  <si>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</si>
  <si>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</si>
  <si>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</si>
  <si>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</si>
  <si>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</si>
  <si>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</si>
  <si>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</si>
  <si>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</si>
  <si>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</si>
  <si>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</si>
  <si>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</si>
  <si>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</si>
  <si>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</si>
  <si>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</si>
  <si>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Sprzęt elektroniczny - stacjonarny</t>
  </si>
  <si>
    <t>Sprzęt elektroniczny -  przenośny</t>
  </si>
  <si>
    <r>
      <t>Informacja o przeznaczeniu budynku/ budowli</t>
    </r>
    <r>
      <rPr>
        <sz val="10"/>
        <rFont val="Arial"/>
        <family val="2"/>
        <charset val="238"/>
      </rPr>
      <t xml:space="preserve"> </t>
    </r>
  </si>
  <si>
    <t xml:space="preserve">Nazwa Budynku/Budowli </t>
  </si>
  <si>
    <t>Wartości w systemie sum stałych</t>
  </si>
  <si>
    <t>Przedsiębiorstwo Gospodarki Miejskiej sp. z o.o.</t>
  </si>
  <si>
    <t>ul. Dąbrowskiego 2</t>
  </si>
  <si>
    <t>37, 00, Z, ODPROWADZANIE I OCZYSZCZANIE ŚCIEKÓW</t>
  </si>
  <si>
    <t>Pompownia ul.Baczyńskiego Polkowice</t>
  </si>
  <si>
    <t xml:space="preserve">Podczyszczalnia wód deszczowych z terenu Polkowic, Plac manewrowy podczyszczaln,  </t>
  </si>
  <si>
    <t>Baza PGM</t>
  </si>
  <si>
    <t xml:space="preserve">Oczyszczalnia ścieków Komorniki </t>
  </si>
  <si>
    <t xml:space="preserve">Oczyszczalnia ścieków Moskorzyn </t>
  </si>
  <si>
    <t>Oczyszczalnia ścieków Polkowice</t>
  </si>
  <si>
    <t>Oczyszczalnia ścieków Sucha Górna</t>
  </si>
  <si>
    <t>Komorniki (Komorniki dz.196/23)</t>
  </si>
  <si>
    <t>Moskorzyn (Moskorzyn dz.107/4)</t>
  </si>
  <si>
    <t>Stacja Uzdatniania Wody Sucha Górna</t>
  </si>
  <si>
    <t>BUDYNEK NR 2 SEG."B"</t>
  </si>
  <si>
    <t>BUDYNEK NR 2 SEG."C"</t>
  </si>
  <si>
    <t xml:space="preserve">Budynek Nr.2 segm.A </t>
  </si>
  <si>
    <t>Budynek adm.-biurowy Nr1</t>
  </si>
  <si>
    <t>BUDYNEK MAG.-GAR.NR 9</t>
  </si>
  <si>
    <t xml:space="preserve">Wiata magazynowo-składowa </t>
  </si>
  <si>
    <t xml:space="preserve">WIATA NA PIASEK I SÓL </t>
  </si>
  <si>
    <t>Oczyszczalnia ścieków Polkowice ul.Strefowa 11</t>
  </si>
  <si>
    <t>Budynek garażowy</t>
  </si>
  <si>
    <t xml:space="preserve">Budynek warsztatowy </t>
  </si>
  <si>
    <t>Budynek socjalno-biurowy (montaż pomp ciepła w 2023r) (montarz klimatyzacji 2025r)</t>
  </si>
  <si>
    <t>Oczyszczalnia ścieków Sucha Górna ul.Sportowa</t>
  </si>
  <si>
    <t>Budynek obsługi technologicznej (w 2022r. montaż pompy ciepła)</t>
  </si>
  <si>
    <t>Oczyszczalnia ścieków Komorniki (Komorniki dz.196/23)</t>
  </si>
  <si>
    <t>Budynek magazynowo-garażowy</t>
  </si>
  <si>
    <t>Oczyszczalnia ścieków Moskorzyn (Moskorzyn dz.107/4)</t>
  </si>
  <si>
    <t>Budynek socjalno-technologiczny Moskorzyn (w 2022r. Montaż pompy ciepła)</t>
  </si>
  <si>
    <t>Stacja Uzdatniania Wody Sucha Górna ul.Lipowa 19</t>
  </si>
  <si>
    <t>Budynek SUW w Suchej Górnej  (w 2022r. montaż pompy ciepła)</t>
  </si>
  <si>
    <t>ul.Baczyńskiego Polkowice</t>
  </si>
  <si>
    <t>Podczyszczalnia wód deszczowych z terenu Polkowic ul.Babisza 59-100 Polkowice</t>
  </si>
  <si>
    <t>Plac manewrowy podczyszczalni w Polkowicach ul.Babisza 59-100 Polkowice</t>
  </si>
  <si>
    <t>Ogrodzenie podczyszczalni w Polkowicach ul.Babisza 59-100 Polkowice</t>
  </si>
  <si>
    <t>kamera termowizyjna do inspekcji sieci (DEP/2010)</t>
  </si>
  <si>
    <t>lokalizator infrastruktury podziemnej RD8100 (DEP/2016)</t>
  </si>
  <si>
    <t>lokalizator kolelator ENIGMA (DEP/2016)</t>
  </si>
  <si>
    <t>autoklav laboratoryjny do dezynfekcji (ZWiK/2014)</t>
  </si>
  <si>
    <t>aparatura kontrolno pomiarowa Stacji Uzdatniania Wody Sucha Górna ul.Lipowa 19 (ZWiK/2006)</t>
  </si>
  <si>
    <t>stacja dwutransformatorowa Oczyszczalnia ścieków Polkowice, ul. Strefowa 11 (ZWiK/2004)</t>
  </si>
  <si>
    <t>agregat czyszczący instalacje ciepłownicze (DEP/2017)</t>
  </si>
  <si>
    <t>odbiornik GPS GIS (DEP/ZWIK/2017)</t>
  </si>
  <si>
    <t>Spektofotometr PROVE 300 (SUW/ZWiK/2018)</t>
  </si>
  <si>
    <t>przenośne automatyczne urządzenie próbkujęce BUHLER (ZWiK/laboratorium 2019)</t>
  </si>
  <si>
    <t>kamera inspekcyjna 9030 na wózku samojezdnym (ZWiK/2019)</t>
  </si>
  <si>
    <t>laboratoryjna szafa termostatyczna (ZWiK/laboratorium 2020)</t>
  </si>
  <si>
    <t>Dejonizator DL3-400 urządzenie laboratoryjne (ZWiK) zakup w 2022r.</t>
  </si>
  <si>
    <t>Analizator jakości zasilania pracy sieci elektrycznych (DEP) zakup w 2022r.</t>
  </si>
  <si>
    <t>Monitoring TV terenu Stacji Uzdatniania Wody w miejscowości Sucha Górna (ZWiK SUW) wykonano 2022r.</t>
  </si>
  <si>
    <t>posypywarka MOTYL numer seryjny 19275 (DUK) zakup 2021</t>
  </si>
  <si>
    <t>posypywarka MOTYL numer seryjny 19276 (DUK) zakup 2021</t>
  </si>
  <si>
    <t>kosiarka z koszem Peruzzo KOALA (DUK) zakup 2021</t>
  </si>
  <si>
    <t>kosiarka samojezdna (traktorek ogrodowy) ALKO z osprzętem (DUK) zakup 2021</t>
  </si>
  <si>
    <t>kosiarka samojezdna JOHN DEERE do koszenia trawy (DUK) zakup 2021</t>
  </si>
  <si>
    <t>zamiatarka T811/1 POM Augustów do czyszczenia chodników mocowana do ciagników (DUK) zakup w 2022r.</t>
  </si>
  <si>
    <t>Szczotka mechaniczna do zamiatania dróg i chodników (DUK - doposażenie stanowisk pracy) zakup w 2022r.</t>
  </si>
  <si>
    <t>Kosiarka STHIL spalinowa RT612.1ZL (DUK - doposażenie stanowisk pracy) zakup w 2022r.</t>
  </si>
  <si>
    <t>Kosiarka samojezdna John DEERE X350R (DUK - doposażenie stanowisk pracy) zakup w 2022r.</t>
  </si>
  <si>
    <t xml:space="preserve">Kosiarka KUBOTA GZD15HD (DUK - doposażenie stanowisk pracy) zakup w 2022r. </t>
  </si>
  <si>
    <t>Myjka ciśnieniowa 23040 (DUK - doposażenie stanowisk pracy) zakup w 2022r.</t>
  </si>
  <si>
    <t>Traktorek HusQvarna - kosiarka do trwawy (DUK) 2020r.</t>
  </si>
  <si>
    <t>Oczyszczalnia ścieków Pieszkowice (Pieszkowice dz.19/4)</t>
  </si>
  <si>
    <t>Reaktor biologiczny Oczyszczalnia Polkowice ul. Strefowa 59-100 Polkowice</t>
  </si>
  <si>
    <t>Zbiornik wody uzdatnionej przy SUW S.Górna ul. Lipowa 19 Sucha Górna</t>
  </si>
  <si>
    <t>Komora pomiarowa żelbetowa wraz z urządzeniami (DEP) ul.Legnicka, 59-100 Polkowice</t>
  </si>
  <si>
    <t>Maszyny, urządzenia ,wyposażenie inst.elektr.Oczysz.Ścieków Polkowice ul. Strefowa 11, 59-100 Polkowice</t>
  </si>
  <si>
    <t>Zakładowa sieć rozdzielcza Oczyszcz.Polkowice ul. Strefowa 11</t>
  </si>
  <si>
    <t>Agregat prądotwórczy w stacji uzdatniania wody w Suchej Górnej ul.Lipowa 19</t>
  </si>
  <si>
    <t>Maszyny, urządzenia , wyposażenie przepompownia Biedrzychów</t>
  </si>
  <si>
    <t>Maszyny, urządzenia , wyposażenie przepompownia w Sobinie</t>
  </si>
  <si>
    <t>Maszyny, urządzenia, wyposażenie przepompownia Żuków</t>
  </si>
  <si>
    <t>Maszyny, urządzenia, wypos.przepompownia ścieków P-1 Żelazny Most</t>
  </si>
  <si>
    <t>Maszyny, urządzenia, wypos.przepompownia ścieków P-2 Żelazny Most</t>
  </si>
  <si>
    <t>Maszyny, urządzenia, wypos.przepompownia ścieków PG Komorniki</t>
  </si>
  <si>
    <t>Maszyny, urządzenia, wypos.przepompownia P-1 Komorniki</t>
  </si>
  <si>
    <t>Maszyny, urządzenia, wypos.przepompownia P-2 Komorniki</t>
  </si>
  <si>
    <t>Maszyny, urządzenia, wypos.przepompownia P-4 Polkowice Dolne</t>
  </si>
  <si>
    <t>Maszyny, urządzenia, wypos.przepompownia P-5 Polkowice Dolne</t>
  </si>
  <si>
    <t>Maszyny, urządzenia, wypos.przepompownia P-2 Polkowice Dolne</t>
  </si>
  <si>
    <t>Maszyny, urządzenia, wypos.przepompownia ul.Dąbrowskiego Polkowice</t>
  </si>
  <si>
    <t>Maszyny, urządzenia, wypos.przepompownia główna Dąbrowa</t>
  </si>
  <si>
    <t>Maszyny, urządzenia, wypos.oczyszczalnia Polkowice ul.Strefowa 11</t>
  </si>
  <si>
    <t>Maszyny, urządzenia, wypos.przepompownia ścieków Sucha Górna</t>
  </si>
  <si>
    <t>Maszyny, urządzenia, wypos.przepompownia ścieków P1 oczyszcz.S.Górna</t>
  </si>
  <si>
    <t>Maszyny, urządzenia, wypos.przepompownia ścieków P2 oczyszcz.S.Górna</t>
  </si>
  <si>
    <t>Maszyny, urządzenia, wypos.oczyszczalnia ścieków Komorniki</t>
  </si>
  <si>
    <t>Maszyny, urządzenia, wypos.przepompownia recyrkulacyjna ocz.Komorniki</t>
  </si>
  <si>
    <t>Maszyny, urządzenia, wypos.przepompownia ścieków Komorniki</t>
  </si>
  <si>
    <t>Maszyny, urządzenia, wypos.przepompownia ścieków we wsi Tarnówek</t>
  </si>
  <si>
    <t>Zasilanie SUW i studni w energie elektr.Sucha Górna ul.Lipowa</t>
  </si>
  <si>
    <t>Wirówka do odwadniania osadu Oczyszcz.P-ce ( zakup w 1/2020) ul.Strefowa 11</t>
  </si>
  <si>
    <t>System nadzoru i monitoringu sieci zasobów PGM /ZWiK 2023</t>
  </si>
  <si>
    <t xml:space="preserve">Mieszadło oczyszcz.ścieków Sucha Górna ul.Sportowa </t>
  </si>
  <si>
    <t>Mieszadło oczyszcz.ścieków Moskorzyn (Moskorzyn dz.107/4)</t>
  </si>
  <si>
    <t>Stacjonarny aparat do pobierania prób ZWiK/laboratorium ZWiK/2009</t>
  </si>
  <si>
    <t>Zestaw filtracyjny 3-stanowiskowy ZWiK/laboratorium ZWiK/2009</t>
  </si>
  <si>
    <t>agregat prądotwórczy ZWiK/2016</t>
  </si>
  <si>
    <t>zagęszczacz taśmowy Omega ZWiK/Oczyszczalnia P-ce /2016</t>
  </si>
  <si>
    <t>spektrofotometr UV ZWiK/laboratorium/2016</t>
  </si>
  <si>
    <t>wagosuszarka ZWiK/laboratorium/2016</t>
  </si>
  <si>
    <t>próbopobierak BHLER ZWiK/laboratorium/2016</t>
  </si>
  <si>
    <t>Urządzenie do dezynfekcji przewodów MULTI PUSH /ZWiK/2023</t>
  </si>
  <si>
    <t>system telewizji przemysłowej Baza PGM ul.Dąbrowskiego 2 P-ce(2008)</t>
  </si>
  <si>
    <t>centrala telefoniczna  Baza PGM ul.Dąbrowskiego 2 Polkowice(2016)</t>
  </si>
  <si>
    <t>Urządzenie do kontrolowanego wjazdu - szlaban na Bazie PGM ul. Dąbrowskiego 2, Polkowice (2021r)</t>
  </si>
  <si>
    <t>Instalacja fotowoltaiczna dachowa na budynku Bazy PGM "Solniczka" ul. Dąbrowskiego 2,  Polkowice (2021r.)</t>
  </si>
  <si>
    <t>Instalacja fotowoltaiczna dachowa na budynku warsztatowym bazy PGM ul. Dąbrowskiego 2,  Polkowice (2021r.)</t>
  </si>
  <si>
    <t>Instalacja fotowoltaiczna dachowa na budynku Oczyszczalni Ścieków w miejscowości Komorniki (2021r.)</t>
  </si>
  <si>
    <t>Instalacja fotowoltaiczna gruntowa  na terenie Oczyszczalni Ścieków w miejscowości Moskorzyn na działce nr 107/4  (2021r.)</t>
  </si>
  <si>
    <t>Instalacja fotowltaiczna gruntowa na terenie Oczyszczalnia Ścieków w miejscowości Sucha Górna ul.Sportowa (2021r.)</t>
  </si>
  <si>
    <t>Instalacja fotowoltaiczna gruntowa na terenie SUW w Suchej Górnej ul. Lipowa 19 (2024rok)</t>
  </si>
  <si>
    <t>Instalacja fotowoltaiczna gruntowa na terenie Oczyszczalni Ścieków Polkowice 199,8kWp ul.Strefowa 11 (2024rok)</t>
  </si>
  <si>
    <t>Instalacja fotowoltaiczna gruntowa na Oczyszczalni Ścieków Polkowice 122,4kWp ul. Strefowa 11 (2024rok)</t>
  </si>
  <si>
    <t>serwer UNISOFT ( baza PGM ul. Dąbrowskiego 2 Polkowice)</t>
  </si>
  <si>
    <t>Kosiarka Kubota GR1600 II, nr ramy: 72854</t>
  </si>
  <si>
    <t>Kosiarka Kubota GR1600 II, nr ramy: 73844</t>
  </si>
  <si>
    <t>Kosiarka zbierająca PERUZZO</t>
  </si>
  <si>
    <t>Myjka ciśnieniowa typ HDS 9/20-4MXA - Ksrcher - 1.071-940.0, seria: 010630</t>
  </si>
  <si>
    <t>Kserokopiarka Konica Minolta Bizhub INEO 287</t>
  </si>
  <si>
    <t>Kopertownica Quadient DS64i</t>
  </si>
  <si>
    <t>s-664-000-5000</t>
  </si>
  <si>
    <t>s-664-000-5010</t>
  </si>
  <si>
    <t>s-801-000-4936</t>
  </si>
  <si>
    <t>s-492-000-3856</t>
  </si>
  <si>
    <t>6-1-3-00-0003/s</t>
  </si>
  <si>
    <t>s-669-000-5111</t>
  </si>
  <si>
    <t>s-664-000-5080</t>
  </si>
  <si>
    <t>s-801-000-5185</t>
  </si>
  <si>
    <t>s-801-000-5275</t>
  </si>
  <si>
    <t>s-664-000-5276</t>
  </si>
  <si>
    <t xml:space="preserve">s-801-000-5399 </t>
  </si>
  <si>
    <t>s-801-000-5496</t>
  </si>
  <si>
    <t>s-664-000-5492</t>
  </si>
  <si>
    <t>s-620-000-5535</t>
  </si>
  <si>
    <t>s-592-000-5476</t>
  </si>
  <si>
    <t>s-592-000-5477</t>
  </si>
  <si>
    <t>s-592-000-5474</t>
  </si>
  <si>
    <t>s-592-000-5470</t>
  </si>
  <si>
    <t>s-592-000-5430</t>
  </si>
  <si>
    <t>s-582-000-5494</t>
  </si>
  <si>
    <t>s-582-000-5527</t>
  </si>
  <si>
    <t>s-592-000-5512</t>
  </si>
  <si>
    <t>s-592-000-5523</t>
  </si>
  <si>
    <t>s-592-000-5524</t>
  </si>
  <si>
    <t>s-669-000-5532</t>
  </si>
  <si>
    <t>s-592-000-5370</t>
  </si>
  <si>
    <t>S-488-000-5537</t>
  </si>
  <si>
    <t xml:space="preserve">s-801-000-4243 </t>
  </si>
  <si>
    <t xml:space="preserve">s-801-000-4207 </t>
  </si>
  <si>
    <t>s-343-000-5014</t>
  </si>
  <si>
    <t>s-658-000-5008</t>
  </si>
  <si>
    <t>s-801-000-5023</t>
  </si>
  <si>
    <t>s-801-000-5050</t>
  </si>
  <si>
    <t>s-801-000-5007</t>
  </si>
  <si>
    <t>S-809-000-5566</t>
  </si>
  <si>
    <t>s-620-000-4029</t>
  </si>
  <si>
    <t xml:space="preserve">s-626-000-5009 </t>
  </si>
  <si>
    <t>s-669-000-5451</t>
  </si>
  <si>
    <t>S-669-000-5482</t>
  </si>
  <si>
    <t>S-669-000-5481</t>
  </si>
  <si>
    <t>S-669-000-5480</t>
  </si>
  <si>
    <t>S-669-000-5479</t>
  </si>
  <si>
    <t>S-669-000-5478</t>
  </si>
  <si>
    <t>S-669-000-5594</t>
  </si>
  <si>
    <t>S-669-000-5595</t>
  </si>
  <si>
    <t>S-669-000-5596</t>
  </si>
  <si>
    <t>s-491-000-4765</t>
  </si>
  <si>
    <t>S-592-000-5649</t>
  </si>
  <si>
    <t>S-592-000-5644</t>
  </si>
  <si>
    <t>S-592-000-4647</t>
  </si>
  <si>
    <t>S-669-000-5641</t>
  </si>
  <si>
    <t>S-803-000-5657</t>
  </si>
  <si>
    <t>S-803-800-5662</t>
  </si>
  <si>
    <t>Instalacje fotowoltaiczne</t>
  </si>
  <si>
    <t>SERWER UNISOFT DELL PF R 540 ( baza PGM ul. Dąbrowskiego 2  Polkowice)</t>
  </si>
  <si>
    <t>Urządzenie zabezpieczające sieć komputerową UTM Fierwall VPN Antywirus (baza PGM serwerownia ul. Dąbrowekiego 2 Polkowice)</t>
  </si>
  <si>
    <t>SERWER Dell PowerEdge R760XS nr serii: 559JB894 (baza PGM serwerownia ul. Dąbrowskiego 2 Polkowice)</t>
  </si>
  <si>
    <t>SERWER Dell R640 (baza PGM serwerownia ul. Dąbrowskiego 2, Polkowice) (używany)</t>
  </si>
  <si>
    <t>2021.01.14</t>
  </si>
  <si>
    <t>2021.12.09</t>
  </si>
  <si>
    <t>data zakupu</t>
  </si>
  <si>
    <t>ITRON-terminal inkasencki - odczyt zdalny wodom.</t>
  </si>
  <si>
    <t>Tablet INARI NTT zestaw do mobilnego odczytu urządzeń radiowych (wodomierzy, ciepłomierzy)</t>
  </si>
  <si>
    <t>Przenośne automatyczne urządzenie próbkujące BUHLER (laboratotium)</t>
  </si>
  <si>
    <t>Kamera inspekcyjna 9030 na wózku samojezdnym (ZWiK)</t>
  </si>
  <si>
    <t>Mętnościomierz TURB 430 IR/SET - przenośne urządzenie (ZWiK/laboratotium)</t>
  </si>
  <si>
    <t>Miernik laboratoryjny MULTI 3320 - przenośne urządzenie (ZWiK/laboratorium)</t>
  </si>
  <si>
    <t xml:space="preserve">Apple Pencil Pro MX2D3ZM/A, Apple iPad Pro 13"256GB Wi-Fi + Cellural Szkło standardowe (gwiezdna czerń) kod producenta : MVXR3HC/ASGL03KDMQvQ *0195949245152*  </t>
  </si>
  <si>
    <t>Tester diagnostyczny TEX NEMOPULUS HUB SET, przewody do testera diagnostycznego TEX 3910874</t>
  </si>
  <si>
    <t>2010.12.23</t>
  </si>
  <si>
    <t>2019.12.03</t>
  </si>
  <si>
    <t>2019.03.21</t>
  </si>
  <si>
    <t>2019.02.05</t>
  </si>
  <si>
    <t>2021.10.18</t>
  </si>
  <si>
    <t>2021.05.12</t>
  </si>
  <si>
    <t>2024.05.31</t>
  </si>
  <si>
    <t>2024.09.16</t>
  </si>
  <si>
    <t>Koparko-ładowarka CAT</t>
  </si>
  <si>
    <t>432F nr PXR00228 / S-580-000-4886</t>
  </si>
  <si>
    <t>Posypywarko-solarka</t>
  </si>
  <si>
    <t>marka Dobrowolski, nr fabr. 96/ S-747-000-5213</t>
  </si>
  <si>
    <t>Minikoparka</t>
  </si>
  <si>
    <t>YANMAR SV18 nr ser. YCE0SV18TGBV14549 / S-580-000-5054</t>
  </si>
  <si>
    <t>Piaskarko-solarka</t>
  </si>
  <si>
    <t>SOLKA (nastawna na VOLVO) nr A2-R-22-40/3D/P / S-747-000-3144</t>
  </si>
  <si>
    <t>Posypywarka</t>
  </si>
  <si>
    <t>KA2000/C (nastawka na IVECO) nr ser. KA997JG01R / S-747-000-4489</t>
  </si>
  <si>
    <t>Zamiatarka chodnikowa</t>
  </si>
  <si>
    <t>Karcher MIC 35, VIN: WK3442255M5210407, / nr ewidencyjny S-582-000-5533</t>
  </si>
  <si>
    <t>Dobrowolski SOLKA 5m3, nr podwozia 79, Nastawna na pojazd Renault / S-747-000-5541</t>
  </si>
  <si>
    <t xml:space="preserve">Zagęszczarka do gruntu                 </t>
  </si>
  <si>
    <t>WACKER nr ewidencyjny/inwentarzowy S-582-000-5565</t>
  </si>
  <si>
    <t>Zabezpieczenia przecikradzieżowe</t>
  </si>
  <si>
    <t>Miejsce stacjonowania, sposób przechowywania</t>
  </si>
  <si>
    <t>Okres ubezpieczenia</t>
  </si>
  <si>
    <t>księgowa brutto</t>
  </si>
  <si>
    <t>immobiliser, GPS</t>
  </si>
  <si>
    <t>Baza PGM, garaż, teren zamknięty monitorowany</t>
  </si>
  <si>
    <t>brak</t>
  </si>
  <si>
    <t>Baza PGM,  teren zamknięty monitorowany</t>
  </si>
  <si>
    <t>GPS</t>
  </si>
  <si>
    <t>Dane maszyny / Numer seryjny / identyfikacyjny</t>
  </si>
  <si>
    <t>Budynek Nr.3 - warsztatowy</t>
  </si>
  <si>
    <t>Budynek Nr 4 (modern. w 2018r.) - magazynowo-socjalny</t>
  </si>
  <si>
    <t>1986</t>
  </si>
  <si>
    <t>1992</t>
  </si>
  <si>
    <t>1988</t>
  </si>
  <si>
    <t>2012</t>
  </si>
  <si>
    <t>Opis konstrukcji budynków: Ściany, dach, liczba kondygnacji (mogą być także opisy z książki obiektu - scany)</t>
  </si>
  <si>
    <t>gaśnice zgodnie z przeglądem sprzętu gaśniczego</t>
  </si>
  <si>
    <t>Baza PGM: dozór całodobowy przez pracowników na stanowisku dyspozytor przez cały rok, wszytskie zamki w drzwiach, monitoring całodobowy całej bazy PGM, na któej są zlokalizowane budynki, teren ogrodzony, oświetlony</t>
  </si>
  <si>
    <t>2004</t>
  </si>
  <si>
    <t xml:space="preserve">Budynek o powierzchni zabudowy 365,10 m2 i użytkowej 333,40 m2  o kubaturze 2323,90 m3, niepodpiwniczony, w konstrukcji szkieletowej, murowanej, żelbetowej. Fundament żelbetowy. Dach na konstrukcji płyt warstwowych gr 8 cm, dwuspadowy kryty blachą trapazową na płatwiach stalowych. Stolarka PCV, bramy rolowane. Budynek wyposażony w instalację elektryczną, wod-kan. </t>
  </si>
  <si>
    <t>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operacyjny. wszystkie pomieszczenia w budynku są zamykane, zamki patentowe typu YALE.</t>
  </si>
  <si>
    <t xml:space="preserve">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kraty. Budynek jest zamykany, zamki patentowe typu YALE. </t>
  </si>
  <si>
    <t>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garażowy.Wszystkie pomieszczenia w budynku sa zamykane, zamki patentowe typu YALE.</t>
  </si>
  <si>
    <t>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warsztatowy. Budynek jest zamykany, zamki patentowe typu YALE.</t>
  </si>
  <si>
    <t>Budynek zlokalizowany jest na tereie oczyszczalni ścieków w Polkowicach przy ul Strefowej 11, dz.nr 134/1. Teren nieruchomości jest ogrodzony, zabezpieczony przed dostępem osób oraz pojazdów nieupoważnionych. Na terenie oczyszczalni zainstalowany jest system moitoriungu wizyjnego z rejestracją danych, który obejmuje swoim zasięgiem Budynek socjalno-biurowy. Ponadto, w samym budynku socjano-biurowym zainstalowano system alarmowy a informacje o potencjalnych zdarzenia przesyłane są do  Dyspozytorni, która zlokalizoanej jest w siedzibie Przedsiębiorstaw przy ul. Henryka Dąbrowskiego 2 w Polkowicach. Budynek jest zamykany, zamki patentowe typu YALE.</t>
  </si>
  <si>
    <t>2000</t>
  </si>
  <si>
    <t>Budynek o powierzchni 156,00 m2, parterowy na fundamencie żelbetowym, murowany, licowany cegłą klinkierową, dach płaski, żelbetowy, kryty papą termozgrzewalną, stolarka PCV, wyposażony w instalację elektryczną, wod.-kan., powierchnia użytkowa: 120,83, kubatura 544m3</t>
  </si>
  <si>
    <t xml:space="preserve">Budynek zlokalizowany jest na tereie oczyszczalni ścieków miejscowości Sucha Górna, dz.nr 223/1 obręb Sucha Górna. Teren nieruchomości jest ogrodzony, zabezpieczony przed dostępem osób oraz pojazdów nieupoważnionych. Na terenie oczyszczalni zainstalowany jest system moitoriungu wizyjnego z rejestracją danych, który obejmuje swoim zasięgiem budynek obsługi technologicznej.  Wszystkie pomieszczenia w budynku są zamykane, zamki patentowe typu YALE.  Ponadto, w samym budynku obsługi technologicznej zainstalowano system alarmowy a informacje o potencjalnych zdarzenia przesyłane są do  Dyspozytorni, która zlokalizoanej jest w siedzibie Przedsiębiorstaw przy ul. Henryka Dąbrowskiego 2 w Polkowicach oraz na numer alarmowy do pracowników obsługi oczyszczalni scieków w Polkowicach. </t>
  </si>
  <si>
    <t>Budynek o powierzchni zabudowy 65,00 m2 i użytkowej 51,20 m2, kubatura 290m3, parterowy na fundamencie żelbetowym, murowany, obłożony cegłą licówką. Dach: konstrukcja drewniana, czteropołaciowy, kryty blachodachówką; stolarka PCV; bramy: uchylne, stalowe 3 szt.;  wyposażony w instalację elektryczną. W skład budynku wchodzi magazyn i 2 garaże.</t>
  </si>
  <si>
    <t>Budynek o powierzchni zabudowy 288 m2 i użytkowej 242 m2, kubatura 1400m3. Parterowy na fundamencie żelbetowym, murowany, licowany cegłą klinkierową. Dach na konstrukcji więźby dachowej drewnianej, wielopołaciowy, kryty blachodachówką, stolarka PCV. Wyposażony w instalację elektryczną, wod.-kan., c.o., gazową. Na dachu zamontowano panele fotowoltaiczne.</t>
  </si>
  <si>
    <t xml:space="preserve">Budynek zlokalizowany jest na tereie oczyszczalni ścieków w miejscowości Komorniki, dz.nr 196/23 obręb Komorniki. Teren nieruchomości jest ogrodzony, zabezpieczony przed dostępem osób oraz pojazdów nieupoważnionych. Na terenie oczyszczalni zainstalowany jest system moitoriungu wizyjnego z rejestracją danych, który obejmuje swoim zasięgiem budynek magazynowo-garażowy. Wszystkie pomieszczenia w budynku są zamykane, zamki patentowe typu YALE. </t>
  </si>
  <si>
    <t xml:space="preserve">Budynek zlokalizowany jest na tereie oczyszczalni ścieków w miejscowości Komorniki, dz.nr 196/23 obręb Komorniki. Teren nieruchomości jest ogrodzony, zabezpieczony przed dostępem osób oraz pojazdów nieupoważnionych. Na terenie oczyszczalni zainstalowany jest system moitoriungu wizyjnego z rejestracją danych, który obejmuje swoim zasięgiem budynek obsługi technologicznej.  Wszystkie pomieszczenia w budynku są zamykane, zamki patentowe typu YALE.  Ponadto, w samym budynku obsługi technologicznej  zainstalowano system alarmowy a informacje o potencjalnych zdarzenia przesyłane są do  Dyspozytorni, która zlokalizoanej jest w siedzibie Przedsiębiorstaw przy ul. Henryka Dąbrowskiego 2 w Polkowicach oraz na numer alarmowy do pracowników obsługi oczyszczalni scieków w Polkowicach. </t>
  </si>
  <si>
    <t>Budynek o powierzchni zabudowy 101,60 m2 i użytkowej 76,5 m2, kubatura 345m3, parterowy na fundamencie żelbetowym, murowany, licowany cegłą klinkierową, dach płaski, konstrukcja żelbetowa, kryty papą termozgrzewalną, stolarka PCV, wyposażony w instalację elektryczną, wod.-kan., gazową.</t>
  </si>
  <si>
    <t xml:space="preserve">Budynek zlokalizowany jest na tereie oczyszczalni ścieków w miejscowości Moskorzyn, dz.nr 107/4  obręb Moskorzyn. Teren nieruchomości jest ogrodzony, zabezpieczony przed dostępem osób oraz pojazdów nieupoważnionych. Na terenie oczyszczalni zainstalowany jest system moitoriungu wizyjnego z rejestracją danych, który obejmuje swoim zasięgiem budynek budynek socjalno-technologiczny.. Wszystkie pomieszczenia w budynku są zamykane, zamki patentowe typu YALE. Ponadto, w samym budynkusocjalno-technologiczny  zainstalowano system alarmowy a informacje o potencjalnych zdarzenia przesyłane są do  Dyspozytorni, która zlokalizoanej jest w siedzibie Przedsiębiorstaw przy ul. Henryka Dąbrowskiego 2 w Polkowicach oraz na numer alarmowy do pracowników obsługi oczyszczalni scieków w Polkowicach. </t>
  </si>
  <si>
    <t>2006</t>
  </si>
  <si>
    <t>Budynek o powierzchni zabudowy 287 m2 i użytkowej 231 m2, kubatura 1440m3, parterowy na fundamencie żelbetowym, zbudowany z pustaków Porothermu o grubości 38 cm, ściany wzmocnione na szkody górnicze trzpieniami żelbetowymi. Dach o konstrukcji drewnianej kratowej, kryty blachodachówką. Budynek składa się z części technologicznej – wyższej                      i socjalnej – niższej; wyposażony w instalację elektryczną, wod-kan, gazową. Elewację wykończona tynkiem strukturalnym.</t>
  </si>
  <si>
    <t>Budynek zlokalizowany jest na tereie stacji uzdatniania  wody w miejscowosci Sucha Górna ul. Lipowa 19 dz. nr  266 obręb Sucha Górna.  Teren nieruchomości zabezpieczony barierą mikrofalową, ogrodzony, zabezpieczony przed dostępem osób oraz pojazdównieupoważnionych. Na terenie stacji zainstalowany jest system moitoriungu wizyjnego z rejestracją danych, który obejmuje swoim zasięgiem budynek suw. Budynek jest zamykany, zamki patentowe typu YALE. Ponadto, w samym budynku zainstalowano system alarmowy a informacje o potencjalnych zdarzenia przesyłane są do  Dyspozytorni, która zlokalizoanej jest w siedzibie Przedsiębiorstaw przy ul. Henryka Dąbrowskiego 2 w Polkowicach.</t>
  </si>
  <si>
    <t>2008</t>
  </si>
  <si>
    <t>Budynek o powierzchni zabudowy 22,60 m2 i użytkowej 14,96 m2, kubatura 90m3, parterowy na fundamencie żelbetowym, murowany z cegły klinkierowej (warstwa zewnętrzna) i z pustaków Porothermu, niepodpiwniczony, dach drewniany krokwiowo-kleszczowy, czterospadowy, kryty blachodachówką, ocieplony wełną mineralną grubość 10 cm. W budynku zainstalowano zestaw hydroforowy, szafkę sterującą, instalację chlorującą, wentylator osiowy wywiewny. Budynek wyposażony w instalację elektryczną, wod-kan.</t>
  </si>
  <si>
    <t xml:space="preserve">Budynek przepompowni strefowej wody pitnej wraz z infrastrukturą położony jest w Polkowicach, przy ul. Baczyńskiego. Teren nieruchomości jest zabezpieczony przed dostępem osób oraz pojazdów nieupoważnionych. Posiada ogrodzenie z siatki zamontowanej na słupkach stalowych na podmurówce betonowej oraz bramę wjazdową. Na  terenie przepompowni znajdują się 2 lampy sodowe na słupach stalowych. Droga dojazdowa wyłożona jest kostką betonową. Budynek przepompowni znajduje się na działce 995/1 Polkowice obręb 2, o powierzchni 0,0144 ha. Teren jest oświetlony w porze nocnej. Ma zainstalowany czujnik ruchu i zmierzchu. Budynek jest zamykany na zamki patentowe typu YALE. </t>
  </si>
  <si>
    <t>2010</t>
  </si>
  <si>
    <t>Przedłużenie istniejącego kanału fi 1500 mm PVC 7m. Komora wlotowa-żelbetowa o grubości ścian 8 cm, o wymiarach 3x3m, głębokości 4,66m, betonu B25-1. Kanał deszczowy fi 1800z rur polietylenowych typu WEHOLITE-SPIRP łączone metodą spawania ekstruzyjnego wraz ze studniami ekscentrycznymi, typu WEHO (5 szt.) z włazem typu ciężkiego i drenażem fi 160mm z rur WEHODOU DRAIN (710 m) ze studzienkami systemowymi z tworzywa sztucznego fi 400 mm (14szt.) - 338. Komora przelewowa czołowa żelbetowa o grubości ścian 8 cm i wymiarach: długości 12 m, szerokść 6 m.</t>
  </si>
  <si>
    <t xml:space="preserve">Nawierzchnia wykonana z kostki betonowej o gr. 8 cm, o powierzchni 1.195,50 m2, wraz z płytami prefabrykowanymi, wzmacniającymi nad kanałami kanalizacji o wymiarach 2x14,5 m i grubości 20 cm.   </t>
  </si>
  <si>
    <t>Ogrodzenie wykonane z siatek zgrzewanych wraz z bramą z siatki o wysokości 1,6 m i szerokości 4,5 m wraz z furtką 1,5 m. Łączna długość ogrodzenia wynosi 200,5 mb.</t>
  </si>
  <si>
    <t>Ubezpieczony/
Właściciel</t>
  </si>
  <si>
    <t>Ubezpieczający</t>
  </si>
  <si>
    <t>Nr rejestracyjny</t>
  </si>
  <si>
    <t>Typ</t>
  </si>
  <si>
    <t>Moc</t>
  </si>
  <si>
    <t>Przeznaczenie</t>
  </si>
  <si>
    <t>Rodzaj pojazdu  [lista wyboru]</t>
  </si>
  <si>
    <t>Rodzaj paliwa</t>
  </si>
  <si>
    <t>Poj. silnika</t>
  </si>
  <si>
    <t>Ładowność (kg)</t>
  </si>
  <si>
    <t>Dopuszczalna masa całkowita</t>
  </si>
  <si>
    <t>Data I rej</t>
  </si>
  <si>
    <t>Liczba miejsc</t>
  </si>
  <si>
    <t>Nr VIN</t>
  </si>
  <si>
    <t>ASS; klauzule</t>
  </si>
  <si>
    <t>Przedsiębiorstwo Gospodarki Miejskiej w Polkowicach</t>
  </si>
  <si>
    <t>Brak</t>
  </si>
  <si>
    <t>Caterpillar</t>
  </si>
  <si>
    <t>CAT432F</t>
  </si>
  <si>
    <t>Koparko-ładowarka</t>
  </si>
  <si>
    <t>Wolnobieżny</t>
  </si>
  <si>
    <t>PXR00228</t>
  </si>
  <si>
    <t>DPL02664</t>
  </si>
  <si>
    <t>Renault</t>
  </si>
  <si>
    <t>Kangoo Express II</t>
  </si>
  <si>
    <t>Ciężarowy do 3,5 tony DMC – o ład. do 750 kg</t>
  </si>
  <si>
    <t xml:space="preserve">Olej napędowy </t>
  </si>
  <si>
    <t>VF1FW16BG50816056</t>
  </si>
  <si>
    <t>Netto</t>
  </si>
  <si>
    <t>Komfortowy</t>
  </si>
  <si>
    <t>DPL76FA</t>
  </si>
  <si>
    <t>Iveco</t>
  </si>
  <si>
    <t>Jonston 600 Cargo</t>
  </si>
  <si>
    <t>Zamiatarka</t>
  </si>
  <si>
    <t>Specjalny powyżej 3,5 tony DMC</t>
  </si>
  <si>
    <t>ZCFA1GD1102387419</t>
  </si>
  <si>
    <t>DPL70SE</t>
  </si>
  <si>
    <t>MAN</t>
  </si>
  <si>
    <t>TGS 26.440</t>
  </si>
  <si>
    <t>WUKO</t>
  </si>
  <si>
    <t>WMA26SZZ3AM554215</t>
  </si>
  <si>
    <t>DPL88PN</t>
  </si>
  <si>
    <t>Meprozet</t>
  </si>
  <si>
    <t>T-528/1A PN-90/4</t>
  </si>
  <si>
    <t>Przyczepa</t>
  </si>
  <si>
    <t>MEP121497009</t>
  </si>
  <si>
    <t>DPL2R23</t>
  </si>
  <si>
    <t>Wiola</t>
  </si>
  <si>
    <t>W4</t>
  </si>
  <si>
    <t>SUCE7ALA6H1000262</t>
  </si>
  <si>
    <t>DPL1S68</t>
  </si>
  <si>
    <t>Ravo</t>
  </si>
  <si>
    <t>Nederland 540 5 iSeries</t>
  </si>
  <si>
    <t>Specjalny zamiatarka</t>
  </si>
  <si>
    <t>XL95F6HB5HA020190</t>
  </si>
  <si>
    <t>DPL13939</t>
  </si>
  <si>
    <t>Citroen</t>
  </si>
  <si>
    <t>Jumper</t>
  </si>
  <si>
    <t>Ciężarowy do 3,5 tony DMC – o ład. do 2 t</t>
  </si>
  <si>
    <t>VF7YD2MFC12C76266</t>
  </si>
  <si>
    <t>Komfort</t>
  </si>
  <si>
    <t>DPL13933</t>
  </si>
  <si>
    <t>Ford</t>
  </si>
  <si>
    <t>Tourneo Connect</t>
  </si>
  <si>
    <t xml:space="preserve">Osobowy </t>
  </si>
  <si>
    <t>WF0UXXWPGUGK39747</t>
  </si>
  <si>
    <t>DPL20410</t>
  </si>
  <si>
    <t>DAF</t>
  </si>
  <si>
    <t>LF</t>
  </si>
  <si>
    <t>Ciężarowy powyżej 3,5 tony DMC - o ład. powyżej 2,5 t</t>
  </si>
  <si>
    <t>XLRAEL3700L474531</t>
  </si>
  <si>
    <t>DPL32266</t>
  </si>
  <si>
    <t>Dacia</t>
  </si>
  <si>
    <t>Dokker</t>
  </si>
  <si>
    <t>UU1F6720X65860321</t>
  </si>
  <si>
    <t>DPL32255</t>
  </si>
  <si>
    <t>UU1F6720865860320</t>
  </si>
  <si>
    <t>DPL7T33</t>
  </si>
  <si>
    <t>John Deere</t>
  </si>
  <si>
    <t>5100R</t>
  </si>
  <si>
    <t>Ciągnik rolniczy</t>
  </si>
  <si>
    <t>1LV5100RAKK522473</t>
  </si>
  <si>
    <t>DPL29727</t>
  </si>
  <si>
    <t>TGS L.2007.46.001</t>
  </si>
  <si>
    <t>Specjalny do czyszczenia kanalizacji</t>
  </si>
  <si>
    <t>WMA06SZZ4LP137064</t>
  </si>
  <si>
    <t>DPL30162</t>
  </si>
  <si>
    <t>Peugeot</t>
  </si>
  <si>
    <t>Boxer</t>
  </si>
  <si>
    <t>VF3YCTMHU12620994</t>
  </si>
  <si>
    <t>DPL33868</t>
  </si>
  <si>
    <t>Transit</t>
  </si>
  <si>
    <t>WF0EXXTTRELT39442</t>
  </si>
  <si>
    <t>DPL45462</t>
  </si>
  <si>
    <t>VF3YCBNHU12N20797</t>
  </si>
  <si>
    <t>DPL2T92</t>
  </si>
  <si>
    <t>Rydwan</t>
  </si>
  <si>
    <t>R-EU-L2</t>
  </si>
  <si>
    <t>SYBL20000M0000591</t>
  </si>
  <si>
    <t>DPL8S65</t>
  </si>
  <si>
    <t>Pronar</t>
  </si>
  <si>
    <t>T132</t>
  </si>
  <si>
    <t>Posypywarka piasku</t>
  </si>
  <si>
    <t>SZB1320XXL3X00123</t>
  </si>
  <si>
    <t>DPL37330</t>
  </si>
  <si>
    <t>VF3YC3MHU12E53644</t>
  </si>
  <si>
    <t>DPL3G25</t>
  </si>
  <si>
    <t>Kubota</t>
  </si>
  <si>
    <t>KBTBBBDRJM1030097</t>
  </si>
  <si>
    <t>Karcher</t>
  </si>
  <si>
    <t>MIC 35</t>
  </si>
  <si>
    <t>WK3442255M5210407</t>
  </si>
  <si>
    <t>DPL40699</t>
  </si>
  <si>
    <t>D Wide 280</t>
  </si>
  <si>
    <t>VF620J865NB010907</t>
  </si>
  <si>
    <t>DPL35019</t>
  </si>
  <si>
    <t>E-Partner Furgon Standard 1000</t>
  </si>
  <si>
    <t xml:space="preserve">Elektryczny </t>
  </si>
  <si>
    <t>VR3EAZKXZNJ766267</t>
  </si>
  <si>
    <t>DPL2H48</t>
  </si>
  <si>
    <t>TYM</t>
  </si>
  <si>
    <t>T255</t>
  </si>
  <si>
    <t>T-TC01</t>
  </si>
  <si>
    <t>Olej napędowy</t>
  </si>
  <si>
    <t>TY1255NHVNKA01090</t>
  </si>
  <si>
    <t>DPL46212</t>
  </si>
  <si>
    <t>Master</t>
  </si>
  <si>
    <t>Ciężarowy do 3,5 tony DMC – o ład. do 800 kg</t>
  </si>
  <si>
    <t>VF1MB000372644097</t>
  </si>
  <si>
    <t>DPL48408</t>
  </si>
  <si>
    <t>Iveco/Jusam</t>
  </si>
  <si>
    <t>70C18/JU10</t>
  </si>
  <si>
    <t>ZCFCE72C5R5651440</t>
  </si>
  <si>
    <t>Rok</t>
  </si>
  <si>
    <t>na budynku warsztatowym bazy PGM ul. Dąbrowskiego 2,  Polkowice</t>
  </si>
  <si>
    <t>na budynku Oczyszczalni Ścieków w miejscowości Komorniki</t>
  </si>
  <si>
    <t xml:space="preserve">na terenie Oczyszczalni Ścieków w miejscowości Moskorzyn na działce nr 107/4 </t>
  </si>
  <si>
    <t>na terenie SUW w Suchej Górnej ul. Lipowa 19</t>
  </si>
  <si>
    <t>na Oczyszczalni Ścieków Polkowice 122,4kWp ul. Strefowa 11</t>
  </si>
  <si>
    <t>a terenie Oczyszczalnia Ścieków w miejscowości Sucha Górna ul.Sportowa</t>
  </si>
  <si>
    <t xml:space="preserve"> na terenie Oczyszczalni Ścieków Polkowice 199,8kWp ul.Strefowa 11</t>
  </si>
  <si>
    <t>Budynki, budowle</t>
  </si>
  <si>
    <t>Maszyny, urządzenia, wyposażenie</t>
  </si>
  <si>
    <t>Ubezpieczenie sprzętu elektronicznego</t>
  </si>
  <si>
    <t>księgo brutto</t>
  </si>
  <si>
    <t>Środki obrotowe</t>
  </si>
  <si>
    <t>Nakłady inwestycyjne / adaptacyjne</t>
  </si>
  <si>
    <t>Mienie osób trzecich (w tym najmowane ekspresy do kawy)</t>
  </si>
  <si>
    <t>Ubezpieczenie systemu sieci teletechnicznej, energetycznej, deszczowej, wodociągowej, sanitarnej, kanalizacyjnej, c.o., gazowej itp. (wraz z przyłączami i pokrywami oraz oświetleniem zewnętrznym), nieujętej 
w ubezpieczeniu systemem sum stałych.</t>
  </si>
  <si>
    <t>Ubezpieczenie budowli nieujętych w ubezpieczeniu systemem sum stałych (np. place technologiczne, place manewrowe, drogi, chodniki i nawierzchnie utwardzone, ogrodzenia)</t>
  </si>
  <si>
    <t>Ubezpieczenie urządzeń i wyposażenia, w tym zewnętrznego, nieujętego w ubezpieczeniu systemem sum stałych (np. m.in. urządzenia infrastruktury technicznej, oświetlenie, hydranty, pojemniki i kosze na śmieci i surowce wtórne, ławki itp.)</t>
  </si>
  <si>
    <t>Przezorna suma ubezpieczenia</t>
  </si>
  <si>
    <t>Ubezpieczenie maszyn i urządzeń (CPM)</t>
  </si>
  <si>
    <t>Ubezpieczenie maszyn i urządzeń - CPM</t>
  </si>
  <si>
    <t>Dodatkowe koszty działalności</t>
  </si>
  <si>
    <t>KB</t>
  </si>
  <si>
    <t>Niskocenne składniki majątku</t>
  </si>
  <si>
    <t>Inne mienie osób trzecich, w tym użytkowane na podstawie tytułu prawnego</t>
  </si>
  <si>
    <t>Baza PGM ul.Dąbrowskiego 2, 59-100 Polkowice</t>
  </si>
  <si>
    <t>Wartość pojazdu</t>
  </si>
  <si>
    <t>VAT</t>
  </si>
  <si>
    <t>Informacje o Zamawiającym oraz dane dotyczące sum ubezpieczenia</t>
  </si>
  <si>
    <t>Pozostałe PKD: 35.30.Z; 36.00.Z, 68.20.Z, 71.20.B, 81.30.Z, 42.99.Z, 43.22.Z, 77.39.Z, 42.21.Z, 49.41.Z, 52.1.OB, 81.29.Z, 35.11.Z
1. pobór, uzdatnianie i dostarczanie wody, odprowadzanie i oczyszczanie ścieków,
2. wytwarzanie i zaopatrywanie w parę wodną, gorącą wodę i powietrze do układów klimatyzacyjnych,
3. posiadanie, wynajem, zarządzanie nieruchomościami własnymi lub dzierżawionymi,
4. badania i analizy techniczne,
5. działalność usługowa związana z zagospodarowaniem i utrzymaniem terenów zielonych,
6. sprzątanie, pozostałe sprzątanie, oczyszczanie terenu miasta i wsi, zamiatanie dróg - mechaniczne i ręczne zamiatanie dróg,
parkingów, placów manewrowych itd,
7. Oczyszczanie miasta/gminy ze śniegu/lodu. Zakres robót obejmuje prace prowadzone w zakresie akcji zimowej, w szczególności:
a) mechaniczne i ręczne odśnieżanie i posypywanie ulic, chodników, zatoczek autobusowych, parkingowych, przystanków, rond, wysepek dla pieszych (tzw. azyli)
b) mechaniczne i ręczne usuwanie śniegu z poboczy, chodników, zatoczek parkingowych, autobusowych, przystanków, rond, wysepek dla pieszych (tzw. azyli)
8. wykonywanie instalacji wodno-kanalizacyjnych, cieplnych, gazowych i klimatyzacyjnych,
9. zarządzanie drogami, w tym również drogami niepublicznymi
10.montaż, posiadanie, administrowanie urządzeniami/instalacjami dystrybutorów wody pitnej w placówkach oświatowych oraz na terenie miasta i Gminy Polkowice (tzw. "źródełka - zdroje wody"). Uwagi: Zdroje wody będą montowane również na terenie miasta Polkowice (np. w parku),
11. roboty związane z budową pozostałych obiektów inżynieryjno-lądowych i wodnych,
12. roboty związane z budową rurociągów i sieci rozdzielczych,
13. Usługi laboratoryjne w zakresie pobierania, wykonywania badań i sprawozdawczości, badań wody, ścieków i osadów ściekowych.
14.Wytwarzanie energii elektrycznej z instalacji fotowoltaicznej na własne potrzeby.
Działalność pomocnicza – wszelka działalność pomocnicza związana z prowadzeniem działalności głównej, w szczególności zatrudnianie pracowników, prowadzenie biura, posiadanie rzeczy, utrzymanie posiadanych nieruchomości, w tym remonty, prace adaptacyjne, ochrona mienia, działalność socjalna na rzecz pracowników, działalność marketingowa i promocyjna, szkolenia pracowników</t>
  </si>
  <si>
    <t>Miejsce ubezpieczenia</t>
  </si>
  <si>
    <t>Ul. Henryka Dąbrowskiego 2, 59-100 Polkowice
Ul. Strefowa 11, 59-100 Polkowice
59-100 Moskorzyn - dz. 107/4
59-101 Sucha Górna, ul. Lipowa 19, ul. Sportowa
59-100 Polkowice, Krzysztofa Kamila Baczyńskiego - Pompownia
59-101 Komorniki - dz. 196/23 - oczyszczalnia
Ul. Babisza, 59-100 Polkowice – podczyszczalnia
Pieszkowice dz. 19/4 – oczyszczalnia
Ul. Legnicka, 59-100 Polkowice – komora pomiarowa</t>
  </si>
  <si>
    <t>BUDOWLE DZIERŻAWIONE , ul. Babisza, Polkowice</t>
  </si>
  <si>
    <t>Liczba zatrudnionych</t>
  </si>
  <si>
    <t>Obroty</t>
  </si>
  <si>
    <t>Powierzchnie utrzymania dróg</t>
  </si>
  <si>
    <t>Informacje dodatkowe</t>
  </si>
  <si>
    <t>powierzchnia dla zimowego utrzymania dróg to około 350 000 m2 (89,27 km),
- powierzchnia dla letniego utrzymania dróg to około 471 861,00 m2,
- powierzchnia dla zimowego utrzymania chodników, placów, parkingów to około 89 189,85 m2,
- powierzchnia dla letniego utrzymania chodników, placów, parkingów to około 89 189,85 m2.</t>
  </si>
  <si>
    <t>Składniki majątku do ubezpieczenia podane są w wartościach księgowych brutto. Do ubezpieczenia podane są wewnętrzne sieci i instalacje wodno-kanalizacyjne znajdujące się na terenie obiektów należących do klienta.
Panele fotowoltaiczne posadowione na gruncie, do których należą: instalacja fotowoltaiczna gruntowa na Oczyszczalni Ścieków Moskorzyn oraz instalacja fotowoltaiczna gruntowa na Oczyszczalni Ścieków Sucha Górna, są ogrodzone wraz z terenem obiektów. Ad.1 Panele wyprodukowano w Chinach. Instalacja jest utrzymana zgodnie z zaleceniami producenta, nie ma umowy serwisowej, instalacje są objęte gwarancją. Raport geotechniczny nie był wymagany i nie został wykonany. Nie ma grupy interwencyjnej, obiekty posiadają monitoringi video z sygnałem 24 godziny. Instalacja naziemna nie jest umieszczona na zboczu. Miejsca umieszczenia fotowoltaiki nie były dotknięte powodzią. Teren z instalacjami fotowoltaicznymi jest ogrodzony siatką ogrodzeniową lub stalowymi przęsłami, w odległości 3 metrów od instalacji. Obiekty, na których znajdują się instalacje są oświetlone po zmroku.</t>
  </si>
  <si>
    <t>Wartość Księgowa Brutto</t>
  </si>
  <si>
    <t xml:space="preserve">Wartość </t>
  </si>
  <si>
    <t>Aktualne okresy uezpieczenia</t>
  </si>
  <si>
    <t xml:space="preserve">Ubezpieczenie OC od </t>
  </si>
  <si>
    <t>Ubezpieczenie OC do</t>
  </si>
  <si>
    <t>Okres ubezpieczenia ZK od</t>
  </si>
  <si>
    <t>Okres ubezpieczenia ZK do</t>
  </si>
  <si>
    <t>Okres ubezpieczenia AC od</t>
  </si>
  <si>
    <t>Okres ubezpieczenia AC do</t>
  </si>
  <si>
    <t xml:space="preserve">Okres ubezpieczenia NNW od </t>
  </si>
  <si>
    <t xml:space="preserve">Okres ubezpieczenia NNW do </t>
  </si>
  <si>
    <t xml:space="preserve">Okres ubezpieczenia ASS od </t>
  </si>
  <si>
    <t xml:space="preserve">Okres ubezpieczenia ASS do </t>
  </si>
  <si>
    <t>01.03.2026 - 28.02.2027</t>
  </si>
  <si>
    <t>Obroty za 11 m-cy 2025 r. - 54 801 175,54 zł
Planowany obrót na 2025 r.-  61 280 792,95 zł
Planowany obrót na 2026 r. - 59 771 894,71 zł</t>
  </si>
  <si>
    <t>powierzchnia m2</t>
  </si>
  <si>
    <t>Wartośc w zł za m2</t>
  </si>
  <si>
    <t>na budynku Bazy PGM "Solniczka" ul. Dąbrowskiego 2,  Polkowice</t>
  </si>
  <si>
    <t>ul.Babisza, 59-100 Polkowice</t>
  </si>
  <si>
    <t>kubatura: 1460; konstrukcja stalowo-murowana, powierzchnia użytkowa: 349,5, dach blacha trapezowa ocynkowana</t>
  </si>
  <si>
    <t>konstrukcja stalowa, kubatura 1807, powierzchnia użytkowa 330,9, dach: papa termozgrzewalna</t>
  </si>
  <si>
    <t>konstrukcja metalowa, kubatura 826, powierzchnia użytkowa: 103,3, dach: papa termozgrzewalna</t>
  </si>
  <si>
    <t>kubatura: 2254, fundamenty żelbetowe, murowane, dach dwuspadowy, powierzchnia użytkowa: 334,7, dach: papa termozgrzewalna</t>
  </si>
  <si>
    <t>konstrukcja murowana; kubatura 1621, powierchnia użytkowa: 282,2, dach: papa termozgrzewalna</t>
  </si>
  <si>
    <t>kubatura: 3319, kondygnacje: podpiwniczenie, parter, piętro; fundamenty żelbetowe, konstrukcja murowana, dach płaski, powierzchnia użytkowa: 558,3, dach: papa termozgrzewalna</t>
  </si>
  <si>
    <t>kubatura: 3097, kondygnacje: piwnica, parter, piętro; fundamenty i ściany - żelbetowe, parter i piętro - murowane; dach płaski; powierchnia użytkowa: 734,4, dach: papa termozgrzewalna</t>
  </si>
  <si>
    <t>kubatura: 738, fundamenty żelbetowe, przepora, ściany murowane, dach jednospadowy, powierchnia użytkowa: 170, dach: papa termozgrzewalna</t>
  </si>
  <si>
    <t>kubatura: 1653,6; fundamnety żelbetowe, konstrukcja mieszana drewniano-żelbetowa, powierchnia użytkowa: 255,31, dach: papa termozgrzewalna</t>
  </si>
  <si>
    <t>Budynek operacyjny (montaż pomp ciepła w 2023r) i stacja dmuchaw + PIX + OKF</t>
  </si>
  <si>
    <t>Budynek krat (zmiana sposobu ogrzewania 2024r) wraz z reaktorem biologicznym</t>
  </si>
  <si>
    <t>ul. Dąbrowskiego 2, 59-100 Polkowice</t>
  </si>
  <si>
    <t>ul. Strefowa 11, 59-100 Polkowice</t>
  </si>
  <si>
    <t>Sucha Górna, działka nr 219/2, 223/1, ul. Sportowa</t>
  </si>
  <si>
    <t>Budynek o powierzchni zabudowy 251,8 m2 i użytkowej 400,1 m2, kubatura 1837,8m3, dwukondygnacyjny, niepodpiwniczony, w konstrukcji murowanej – cegła kratówka 38 cm. Fundament żelbetowy, ściany zewnętrzne (fasada) aluminiowo-szklane z profili izolowanych termicznie, systemowych. Stropodach żelbetonowy wentylowany, kryty papą termozgrzewalną. Stolarka PCV, aluminiowa, stalowa. Budynek wyposażony w instalację elektryczną, wod.-kan., c.o., gazową, klimatyzację,</t>
  </si>
  <si>
    <t>Budynek o powierzchni zabudowy 64,68 m2 i użytkowej 50,7 m2, kubatura 326,6 m3 parterowy, niepodpiwniczony, w konstrukcji murowanej – siporex + ocieplenie. Fundament żelbetowy.  Stropodach gęstożebrowy, dach płaski, kryty papą termozgrzewalną. Stolarka PCV, drzwi stalowe. Budynek wyposażony w instalację elektryczną i wod-kan</t>
  </si>
  <si>
    <t>Budynek o powierzchni zabudowy 53,04 m2 i użytkowej 45,40 m2, kubatura 240,25m3, parterowy, niepodpiwniczony, w konstrukcji murowanej. Fundament żelbetowy. Dach płaski, kryty papą termozgrzewalną, strop z płyt korytkowych. Bramy rolowane, stalowe. Budynek wyposażony w instalację elektryczną,</t>
  </si>
  <si>
    <t>Budynek o powierzchni zabudowy 94,05 m2 i użytkowej 81,80 m2, kubatura 488,12m3, parterowy, niepodpiwniczony, w konstrukcji murowanej – siporex + styropian. Fundament żelbetowy. Stropodach z płyt korytkowych na ryglach stalowych, kryty papą termozgrzewalną. Stolarka PCV, bramy segmentowe. Budynek wyposażony w instalację elektryczną, wodną i c.o.,</t>
  </si>
  <si>
    <t>Budynek obsługi technologicznej (w 2022r. montaż pompy ciepła) (izolacja poddasz metodą natryskową 2025r) + oczyszczalnia ścieków</t>
  </si>
  <si>
    <t>Sucha Górna, ul. Lipowa 19 (działka nr 266)</t>
  </si>
  <si>
    <t>Pompownia wody pitnej wraz z infrastrukturą, ul.Baczyńskiego Polkowice</t>
  </si>
  <si>
    <t>Pieszkowice, działka nr 19/4</t>
  </si>
  <si>
    <t>Lokalna oczyszczalnia ścieków</t>
  </si>
  <si>
    <t>Guzice, działka 344/6</t>
  </si>
  <si>
    <t>budynek krat, przepompownia</t>
  </si>
  <si>
    <t>ul.Baczyńskiego, 59-100 Polkowice, dz. 995/1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</si>
</sst>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 [$PLN]"/>
    <numFmt numFmtId="166" formatCode="#,##0\ &quot;zł&quot;"/>
    <numFmt numFmtId="167" formatCode="yyyy\-mm\-dd;@"/>
  </numFmts>
  <fonts count="30">
    <font>
      <sz val="11"/>
      <color theme="1"/>
      <name val="Calibri"/>
      <family val="2"/>
      <charset val="238"/>
      <scheme val="minor"/>
    </font>
    <font>
      <sz val="9"/>
      <color indexed="81"/>
      <name val="Tahoma"/>
      <family val="2"/>
      <charset val="238"/>
    </font>
    <font>
      <b/>
      <sz val="9"/>
      <color indexed="81"/>
      <name val="Tahoma"/>
      <family val="2"/>
      <charset val="238"/>
    </font>
    <font>
      <b/>
      <sz val="8"/>
      <name val="Verdana"/>
      <family val="2"/>
      <charset val="238"/>
    </font>
    <font>
      <sz val="8"/>
      <color theme="1"/>
      <name val="Verdana"/>
      <family val="2"/>
      <charset val="238"/>
    </font>
    <font>
      <b/>
      <sz val="8"/>
      <color theme="3"/>
      <name val="Verdana"/>
      <family val="2"/>
      <charset val="238"/>
    </font>
    <font>
      <sz val="10"/>
      <name val="Arial"/>
      <family val="2"/>
      <charset val="238"/>
    </font>
    <font>
      <sz val="8"/>
      <color indexed="81"/>
      <name val="Tahoma"/>
      <family val="2"/>
      <charset val="238"/>
    </font>
    <font>
      <b/>
      <sz val="10"/>
      <color rgb="FF002060"/>
      <name val="Segoe UI Light"/>
      <family val="2"/>
      <charset val="238"/>
    </font>
    <font>
      <sz val="10"/>
      <color rgb="FF002060"/>
      <name val="Segoe UI Light"/>
      <family val="2"/>
      <charset val="238"/>
    </font>
    <font>
      <sz val="10"/>
      <color theme="1"/>
      <name val="Segoe UI Light"/>
      <family val="2"/>
      <charset val="238"/>
    </font>
    <font>
      <sz val="10"/>
      <color theme="1"/>
      <name val="Manrope"/>
      <charset val="238"/>
    </font>
    <font>
      <b/>
      <sz val="10"/>
      <color theme="4" tint="-0.249977111117893"/>
      <name val="Manrope"/>
      <charset val="238"/>
    </font>
    <font>
      <b/>
      <sz val="10"/>
      <color theme="3" tint="-0.249977111117893"/>
      <name val="Manrope"/>
      <charset val="238"/>
    </font>
    <font>
      <sz val="10"/>
      <color theme="3" tint="-0.249977111117893"/>
      <name val="Manrope"/>
      <charset val="238"/>
    </font>
    <font>
      <sz val="10"/>
      <color theme="4" tint="-0.249977111117893"/>
      <name val="Manrope"/>
      <charset val="238"/>
    </font>
    <font>
      <b/>
      <sz val="10"/>
      <name val="Arial"/>
      <family val="2"/>
      <charset val="238"/>
    </font>
    <font>
      <sz val="11"/>
      <color theme="1"/>
      <name val="Calibri"/>
      <family val="2"/>
      <charset val="238"/>
      <scheme val="minor"/>
    </font>
    <font>
      <sz val="9"/>
      <name val="Arial"/>
      <family val="2"/>
      <charset val="238"/>
    </font>
    <font>
      <sz val="8"/>
      <name val="Calibri"/>
      <family val="2"/>
      <charset val="238"/>
      <scheme val="minor"/>
    </font>
    <font>
      <sz val="9"/>
      <color theme="1"/>
      <name val="Arial"/>
      <family val="2"/>
      <charset val="238"/>
    </font>
    <font>
      <sz val="9"/>
      <name val="Arial "/>
      <charset val="238"/>
    </font>
    <font>
      <sz val="8"/>
      <name val="Arial CE"/>
      <charset val="238"/>
    </font>
    <font>
      <b/>
      <sz val="10"/>
      <color theme="1"/>
      <name val="Arial"/>
      <family val="2"/>
      <charset val="238"/>
    </font>
    <font>
      <sz val="10"/>
      <color theme="1"/>
      <name val="Arial"/>
      <family val="2"/>
      <charset val="238"/>
    </font>
    <font>
      <sz val="10"/>
      <color theme="1"/>
      <name val="Calibri"/>
      <family val="2"/>
      <charset val="238"/>
      <scheme val="minor"/>
    </font>
    <font>
      <b/>
      <sz val="12"/>
      <name val="Arial"/>
      <family val="2"/>
      <charset val="238"/>
    </font>
    <font>
      <b/>
      <sz val="9"/>
      <color theme="1"/>
      <name val="Arial"/>
      <family val="2"/>
      <charset val="238"/>
    </font>
    <font>
      <sz val="10"/>
      <name val="Calibri"/>
      <family val="2"/>
      <charset val="238"/>
      <scheme val="minor"/>
    </font>
    <font>
      <sz val="8"/>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E0EC89"/>
        <bgColor indexed="64"/>
      </patternFill>
    </fill>
    <fill>
      <patternFill patternType="solid">
        <fgColor indexed="9"/>
        <bgColor indexed="26"/>
      </patternFill>
    </fill>
    <fill>
      <patternFill patternType="solid">
        <fgColor theme="0"/>
        <bgColor indexed="26"/>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4"/>
      </left>
      <right style="medium">
        <color theme="4"/>
      </right>
      <top style="medium">
        <color theme="4"/>
      </top>
      <bottom style="medium">
        <color theme="4"/>
      </bottom>
      <diagonal/>
    </border>
    <border>
      <left style="medium">
        <color rgb="FFE0EC89"/>
      </left>
      <right style="medium">
        <color rgb="FFE0EC89"/>
      </right>
      <top style="medium">
        <color rgb="FFE0EC89"/>
      </top>
      <bottom style="medium">
        <color rgb="FFE0EC89"/>
      </bottom>
      <diagonal/>
    </border>
    <border>
      <left style="thin">
        <color rgb="FFE0EC89"/>
      </left>
      <right style="thin">
        <color rgb="FFE0EC89"/>
      </right>
      <top style="thin">
        <color rgb="FFE0EC89"/>
      </top>
      <bottom style="thin">
        <color rgb="FFE0EC89"/>
      </bottom>
      <diagonal/>
    </border>
    <border>
      <left style="medium">
        <color rgb="FFE0EC89"/>
      </left>
      <right/>
      <top style="medium">
        <color rgb="FFE0EC89"/>
      </top>
      <bottom style="medium">
        <color rgb="FFE0EC89"/>
      </bottom>
      <diagonal/>
    </border>
    <border>
      <left/>
      <right style="medium">
        <color rgb="FFE0EC89"/>
      </right>
      <top style="medium">
        <color rgb="FFE0EC89"/>
      </top>
      <bottom style="medium">
        <color rgb="FFE0EC89"/>
      </bottom>
      <diagonal/>
    </border>
    <border>
      <left/>
      <right/>
      <top style="medium">
        <color rgb="FFE0EC89"/>
      </top>
      <bottom style="medium">
        <color rgb="FFE0EC89"/>
      </bottom>
      <diagonal/>
    </border>
    <border>
      <left style="medium">
        <color rgb="FFE0EC89"/>
      </left>
      <right style="medium">
        <color rgb="FFE0EC89"/>
      </right>
      <top style="medium">
        <color rgb="FFE0EC89"/>
      </top>
      <bottom/>
      <diagonal/>
    </border>
    <border>
      <left style="medium">
        <color rgb="FFE0EC89"/>
      </left>
      <right style="medium">
        <color rgb="FFE0EC89"/>
      </right>
      <top/>
      <bottom style="medium">
        <color rgb="FFE0EC89"/>
      </bottom>
      <diagonal/>
    </border>
    <border>
      <left style="medium">
        <color theme="0"/>
      </left>
      <right style="medium">
        <color rgb="FFE0EC89"/>
      </right>
      <top style="medium">
        <color theme="0"/>
      </top>
      <bottom style="medium">
        <color theme="0"/>
      </bottom>
      <diagonal/>
    </border>
    <border>
      <left style="medium">
        <color rgb="FFE0EC89"/>
      </left>
      <right style="medium">
        <color rgb="FFE0EC89"/>
      </right>
      <top style="medium">
        <color theme="0"/>
      </top>
      <bottom style="medium">
        <color theme="0"/>
      </bottom>
      <diagonal/>
    </border>
    <border>
      <left style="medium">
        <color rgb="FFE0EC89"/>
      </left>
      <right style="medium">
        <color theme="0"/>
      </right>
      <top style="medium">
        <color theme="0"/>
      </top>
      <bottom style="medium">
        <color theme="0"/>
      </bottom>
      <diagonal/>
    </border>
    <border>
      <left style="thin">
        <color rgb="FFE0EC89"/>
      </left>
      <right/>
      <top style="thin">
        <color rgb="FFE0EC89"/>
      </top>
      <bottom style="thin">
        <color rgb="FFE0EC89"/>
      </bottom>
      <diagonal/>
    </border>
    <border>
      <left/>
      <right style="thin">
        <color rgb="FFE0EC89"/>
      </right>
      <top style="thin">
        <color rgb="FFE0EC89"/>
      </top>
      <bottom style="thin">
        <color rgb="FFE0EC89"/>
      </bottom>
      <diagonal/>
    </border>
    <border>
      <left/>
      <right/>
      <top style="thin">
        <color rgb="FFE0EC89"/>
      </top>
      <bottom style="thin">
        <color rgb="FFE0EC89"/>
      </bottom>
      <diagonal/>
    </border>
    <border>
      <left style="thin">
        <color rgb="FFE0EC89"/>
      </left>
      <right/>
      <top style="thin">
        <color rgb="FFE0EC89"/>
      </top>
      <bottom/>
      <diagonal/>
    </border>
    <border>
      <left/>
      <right/>
      <top style="thin">
        <color rgb="FFE0EC89"/>
      </top>
      <bottom/>
      <diagonal/>
    </border>
    <border>
      <left/>
      <right style="thin">
        <color rgb="FFE0EC89"/>
      </right>
      <top style="thin">
        <color rgb="FFE0EC89"/>
      </top>
      <bottom/>
      <diagonal/>
    </border>
    <border>
      <left style="thin">
        <color rgb="FFE0EC89"/>
      </left>
      <right/>
      <top/>
      <bottom style="thin">
        <color rgb="FFE0EC89"/>
      </bottom>
      <diagonal/>
    </border>
    <border>
      <left/>
      <right/>
      <top/>
      <bottom style="thin">
        <color rgb="FFE0EC89"/>
      </bottom>
      <diagonal/>
    </border>
    <border>
      <left/>
      <right style="thin">
        <color rgb="FFE0EC89"/>
      </right>
      <top/>
      <bottom style="thin">
        <color rgb="FFE0EC89"/>
      </bottom>
      <diagonal/>
    </border>
    <border>
      <left style="thin">
        <color rgb="FFE0EC89"/>
      </left>
      <right style="thin">
        <color rgb="FFE0EC89"/>
      </right>
      <top style="thin">
        <color rgb="FFE0EC89"/>
      </top>
      <bottom/>
      <diagonal/>
    </border>
    <border>
      <left/>
      <right style="thin">
        <color theme="9" tint="0.79998168889431442"/>
      </right>
      <top/>
      <bottom/>
      <diagonal/>
    </border>
  </borders>
  <cellStyleXfs count="3">
    <xf numFmtId="0" fontId="0" fillId="0" borderId="0"/>
    <xf numFmtId="0" fontId="6" fillId="0" borderId="0"/>
    <xf numFmtId="9" fontId="17" fillId="0" borderId="0" applyFont="0" applyFill="0" applyBorder="0" applyAlignment="0" applyProtection="0"/>
  </cellStyleXfs>
  <cellXfs count="219">
    <xf numFmtId="0" fontId="0" fillId="0" borderId="0" xfId="0"/>
    <xf numFmtId="0" fontId="0" fillId="0" borderId="1" xfId="0" applyBorder="1"/>
    <xf numFmtId="0" fontId="4" fillId="0" borderId="0" xfId="0" applyFont="1"/>
    <xf numFmtId="0" fontId="4" fillId="0" borderId="0" xfId="0" applyFont="1" applyAlignment="1">
      <alignment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1" xfId="0" applyFont="1" applyBorder="1"/>
    <xf numFmtId="0" fontId="5" fillId="0" borderId="1" xfId="0" applyFont="1" applyBorder="1" applyAlignment="1">
      <alignment horizontal="center" vertical="center" wrapText="1"/>
    </xf>
    <xf numFmtId="0" fontId="10" fillId="0" borderId="0" xfId="0" applyFont="1"/>
    <xf numFmtId="0" fontId="10" fillId="0" borderId="3" xfId="0" applyFont="1" applyBorder="1"/>
    <xf numFmtId="0" fontId="9" fillId="0" borderId="0" xfId="0" applyFont="1"/>
    <xf numFmtId="0" fontId="9" fillId="2" borderId="0" xfId="0" applyFont="1" applyFill="1" applyAlignment="1">
      <alignment horizontal="center"/>
    </xf>
    <xf numFmtId="0" fontId="8" fillId="0" borderId="0" xfId="0" applyFont="1" applyAlignment="1">
      <alignment horizontal="center"/>
    </xf>
    <xf numFmtId="0" fontId="11" fillId="2" borderId="0" xfId="0" applyFont="1" applyFill="1"/>
    <xf numFmtId="0" fontId="12" fillId="2" borderId="0" xfId="0" applyFont="1" applyFill="1" applyAlignment="1">
      <alignment horizontal="center"/>
    </xf>
    <xf numFmtId="0" fontId="13" fillId="2" borderId="0" xfId="0" applyFont="1" applyFill="1" applyAlignment="1">
      <alignment horizontal="center" wrapText="1"/>
    </xf>
    <xf numFmtId="0" fontId="14" fillId="2" borderId="0" xfId="0" applyFont="1" applyFill="1"/>
    <xf numFmtId="0" fontId="14" fillId="0" borderId="0" xfId="0" applyFont="1"/>
    <xf numFmtId="0" fontId="14" fillId="0" borderId="0" xfId="0" applyFont="1" applyAlignment="1">
      <alignment horizontal="center" vertical="center"/>
    </xf>
    <xf numFmtId="0" fontId="14" fillId="0" borderId="0" xfId="0" applyFont="1" applyAlignment="1">
      <alignment vertical="center" wrapText="1"/>
    </xf>
    <xf numFmtId="0" fontId="15" fillId="2" borderId="0" xfId="0" applyFont="1" applyFill="1" applyAlignment="1">
      <alignment vertical="center" wrapText="1"/>
    </xf>
    <xf numFmtId="0" fontId="15" fillId="2" borderId="0" xfId="0" applyFont="1" applyFill="1"/>
    <xf numFmtId="0" fontId="11" fillId="0" borderId="0" xfId="0" applyFont="1"/>
    <xf numFmtId="0" fontId="6" fillId="0" borderId="0" xfId="1"/>
    <xf numFmtId="0" fontId="6" fillId="0" borderId="0" xfId="1" applyAlignment="1">
      <alignment horizontal="center" vertical="center"/>
    </xf>
    <xf numFmtId="0" fontId="6" fillId="0" borderId="0" xfId="0" applyFont="1"/>
    <xf numFmtId="0" fontId="6" fillId="0" borderId="0" xfId="0" applyFont="1" applyAlignment="1">
      <alignment horizontal="center" vertical="center"/>
    </xf>
    <xf numFmtId="0" fontId="6" fillId="0" borderId="4" xfId="0" applyFont="1" applyBorder="1"/>
    <xf numFmtId="0" fontId="6" fillId="2" borderId="4" xfId="1" applyFill="1" applyBorder="1" applyAlignment="1">
      <alignment horizontal="center" vertical="center" wrapText="1"/>
    </xf>
    <xf numFmtId="0" fontId="6" fillId="0" borderId="4" xfId="1" applyBorder="1" applyAlignment="1">
      <alignment vertical="center" wrapText="1"/>
    </xf>
    <xf numFmtId="0" fontId="6" fillId="0" borderId="4" xfId="1" applyBorder="1" applyAlignment="1">
      <alignment horizontal="center" vertical="center" wrapText="1"/>
    </xf>
    <xf numFmtId="0" fontId="6" fillId="0" borderId="4" xfId="1" applyBorder="1" applyAlignment="1">
      <alignment wrapText="1"/>
    </xf>
    <xf numFmtId="0" fontId="6" fillId="8" borderId="4" xfId="0" applyFont="1" applyFill="1" applyBorder="1"/>
    <xf numFmtId="0" fontId="6" fillId="2" borderId="4" xfId="0" applyFont="1" applyFill="1" applyBorder="1" applyAlignment="1">
      <alignment horizontal="center"/>
    </xf>
    <xf numFmtId="0" fontId="16" fillId="8" borderId="4" xfId="0" applyFont="1" applyFill="1" applyBorder="1" applyAlignment="1">
      <alignment horizontal="center" vertical="center" wrapText="1"/>
    </xf>
    <xf numFmtId="0" fontId="16" fillId="2" borderId="5" xfId="0" applyFont="1" applyFill="1" applyBorder="1" applyAlignment="1">
      <alignment horizontal="center"/>
    </xf>
    <xf numFmtId="0" fontId="6" fillId="7" borderId="5" xfId="0" applyFont="1" applyFill="1" applyBorder="1" applyAlignment="1">
      <alignment vertical="center"/>
    </xf>
    <xf numFmtId="0" fontId="6" fillId="2" borderId="5" xfId="0" applyFont="1" applyFill="1" applyBorder="1" applyAlignment="1">
      <alignment horizontal="left" vertical="center"/>
    </xf>
    <xf numFmtId="0" fontId="6" fillId="0" borderId="5" xfId="0" applyFont="1" applyBorder="1" applyAlignment="1">
      <alignment horizontal="center" wrapText="1"/>
    </xf>
    <xf numFmtId="0" fontId="6" fillId="0" borderId="5" xfId="0" applyFont="1" applyBorder="1" applyAlignment="1">
      <alignment horizontal="center" vertical="center" wrapText="1"/>
    </xf>
    <xf numFmtId="0" fontId="16" fillId="0" borderId="5" xfId="0" applyFont="1" applyBorder="1" applyAlignment="1">
      <alignment horizontal="center" wrapText="1"/>
    </xf>
    <xf numFmtId="0" fontId="16" fillId="3" borderId="5" xfId="0" applyFont="1" applyFill="1" applyBorder="1" applyAlignment="1">
      <alignment wrapText="1"/>
    </xf>
    <xf numFmtId="0" fontId="6" fillId="0" borderId="5" xfId="0" applyFont="1" applyBorder="1" applyAlignment="1">
      <alignment horizontal="center"/>
    </xf>
    <xf numFmtId="0" fontId="6" fillId="0" borderId="5" xfId="0" applyFont="1" applyBorder="1"/>
    <xf numFmtId="0" fontId="6" fillId="0" borderId="5" xfId="0" applyFont="1" applyBorder="1" applyAlignment="1">
      <alignment horizontal="left"/>
    </xf>
    <xf numFmtId="164" fontId="6" fillId="0" borderId="5" xfId="0" applyNumberFormat="1" applyFont="1" applyBorder="1"/>
    <xf numFmtId="0" fontId="6" fillId="0" borderId="5" xfId="0" applyFont="1" applyBorder="1" applyAlignment="1">
      <alignment vertical="center" wrapText="1"/>
    </xf>
    <xf numFmtId="0" fontId="6" fillId="0" borderId="5" xfId="0" applyFont="1" applyBorder="1" applyAlignment="1">
      <alignment horizontal="left" vertical="center" wrapText="1"/>
    </xf>
    <xf numFmtId="164" fontId="16" fillId="0" borderId="5" xfId="0" applyNumberFormat="1" applyFont="1" applyBorder="1"/>
    <xf numFmtId="0" fontId="6" fillId="0" borderId="5" xfId="0" applyFont="1" applyBorder="1" applyAlignment="1">
      <alignment horizontal="center" vertical="center"/>
    </xf>
    <xf numFmtId="164" fontId="16" fillId="0" borderId="5" xfId="0" applyNumberFormat="1" applyFont="1" applyBorder="1" applyAlignment="1">
      <alignment horizontal="center" vertical="center"/>
    </xf>
    <xf numFmtId="0" fontId="6" fillId="0" borderId="5" xfId="0" applyFont="1" applyBorder="1" applyAlignment="1">
      <alignment horizontal="left" vertical="center"/>
    </xf>
    <xf numFmtId="0" fontId="16" fillId="8" borderId="4" xfId="1" applyFont="1" applyFill="1" applyBorder="1" applyAlignment="1">
      <alignment horizontal="center" vertical="center" wrapText="1"/>
    </xf>
    <xf numFmtId="0" fontId="6" fillId="0" borderId="0" xfId="1" applyAlignment="1">
      <alignment horizontal="left" wrapText="1"/>
    </xf>
    <xf numFmtId="0" fontId="6" fillId="0" borderId="4" xfId="0" applyFont="1" applyBorder="1" applyAlignment="1">
      <alignment wrapText="1"/>
    </xf>
    <xf numFmtId="0" fontId="16" fillId="0" borderId="5" xfId="0" applyFont="1" applyBorder="1" applyAlignment="1">
      <alignment horizontal="left" vertical="center" wrapText="1"/>
    </xf>
    <xf numFmtId="0" fontId="6" fillId="0" borderId="4" xfId="0" applyFont="1" applyBorder="1" applyAlignment="1">
      <alignment horizontal="center" vertical="center" wrapText="1"/>
    </xf>
    <xf numFmtId="164" fontId="6" fillId="0" borderId="4" xfId="1" applyNumberFormat="1" applyBorder="1" applyAlignment="1">
      <alignment vertical="center" wrapText="1"/>
    </xf>
    <xf numFmtId="164" fontId="6" fillId="0" borderId="0" xfId="0" applyNumberFormat="1" applyFont="1"/>
    <xf numFmtId="164" fontId="6" fillId="0" borderId="0" xfId="1" applyNumberFormat="1"/>
    <xf numFmtId="164" fontId="16" fillId="8" borderId="4" xfId="0" applyNumberFormat="1" applyFont="1" applyFill="1" applyBorder="1"/>
    <xf numFmtId="164" fontId="16" fillId="8" borderId="4" xfId="0" applyNumberFormat="1" applyFont="1" applyFill="1" applyBorder="1" applyAlignment="1">
      <alignment horizontal="center" vertical="center" wrapText="1"/>
    </xf>
    <xf numFmtId="164" fontId="6" fillId="0" borderId="4" xfId="0" applyNumberFormat="1" applyFont="1" applyBorder="1"/>
    <xf numFmtId="164" fontId="16" fillId="8" borderId="4" xfId="0" applyNumberFormat="1" applyFont="1" applyFill="1" applyBorder="1" applyAlignment="1">
      <alignment horizontal="right"/>
    </xf>
    <xf numFmtId="164" fontId="9" fillId="0" borderId="0" xfId="0" applyNumberFormat="1" applyFont="1"/>
    <xf numFmtId="164" fontId="10" fillId="0" borderId="0" xfId="0" applyNumberFormat="1" applyFont="1"/>
    <xf numFmtId="164" fontId="6" fillId="0" borderId="4" xfId="0" applyNumberFormat="1" applyFont="1" applyBorder="1" applyAlignment="1">
      <alignment wrapText="1"/>
    </xf>
    <xf numFmtId="0" fontId="18" fillId="0" borderId="4" xfId="0" applyFont="1" applyBorder="1" applyAlignment="1">
      <alignment wrapText="1"/>
    </xf>
    <xf numFmtId="0" fontId="18" fillId="0" borderId="4" xfId="0" applyFont="1" applyBorder="1"/>
    <xf numFmtId="0" fontId="6" fillId="8" borderId="4" xfId="1" applyFill="1" applyBorder="1" applyAlignment="1">
      <alignment horizontal="center" vertical="center" wrapText="1"/>
    </xf>
    <xf numFmtId="49" fontId="6" fillId="0" borderId="4" xfId="0" applyNumberFormat="1" applyFont="1" applyBorder="1" applyAlignment="1">
      <alignment horizontal="center" vertical="center" wrapText="1"/>
    </xf>
    <xf numFmtId="4" fontId="6" fillId="0" borderId="4" xfId="2" applyNumberFormat="1" applyFont="1" applyFill="1" applyBorder="1" applyAlignment="1">
      <alignment horizontal="center" vertical="center" wrapText="1"/>
    </xf>
    <xf numFmtId="164" fontId="6" fillId="8" borderId="4" xfId="0" applyNumberFormat="1" applyFont="1" applyFill="1" applyBorder="1"/>
    <xf numFmtId="0" fontId="6" fillId="8" borderId="4" xfId="1" applyFill="1" applyBorder="1" applyAlignment="1">
      <alignment vertical="center" wrapText="1"/>
    </xf>
    <xf numFmtId="0" fontId="6" fillId="8" borderId="4" xfId="1" applyFill="1" applyBorder="1" applyAlignment="1">
      <alignment wrapText="1"/>
    </xf>
    <xf numFmtId="164" fontId="6" fillId="8" borderId="4" xfId="1" applyNumberFormat="1" applyFill="1" applyBorder="1" applyAlignment="1">
      <alignment vertical="center" wrapText="1"/>
    </xf>
    <xf numFmtId="0" fontId="18" fillId="0" borderId="4" xfId="0" applyFont="1" applyBorder="1" applyAlignment="1">
      <alignment horizontal="left" vertical="center" wrapText="1"/>
    </xf>
    <xf numFmtId="4" fontId="18" fillId="0" borderId="4" xfId="0" applyNumberFormat="1" applyFont="1" applyBorder="1" applyAlignment="1">
      <alignment horizontal="left" vertical="center" wrapText="1"/>
    </xf>
    <xf numFmtId="4" fontId="18" fillId="0" borderId="4" xfId="0" applyNumberFormat="1" applyFont="1" applyBorder="1" applyAlignment="1">
      <alignment horizontal="right" vertical="center" wrapText="1"/>
    </xf>
    <xf numFmtId="4" fontId="18" fillId="0" borderId="4" xfId="0" applyNumberFormat="1" applyFont="1" applyBorder="1"/>
    <xf numFmtId="4" fontId="18" fillId="0" borderId="4" xfId="0" applyNumberFormat="1" applyFont="1" applyBorder="1" applyAlignment="1">
      <alignment wrapText="1"/>
    </xf>
    <xf numFmtId="0" fontId="20" fillId="0" borderId="4" xfId="0" applyFont="1" applyBorder="1" applyAlignment="1">
      <alignment wrapText="1"/>
    </xf>
    <xf numFmtId="0" fontId="18" fillId="0" borderId="4" xfId="0" applyFont="1" applyBorder="1" applyAlignment="1">
      <alignment horizontal="left"/>
    </xf>
    <xf numFmtId="4" fontId="21" fillId="0" borderId="4" xfId="0" applyNumberFormat="1" applyFont="1" applyBorder="1"/>
    <xf numFmtId="0" fontId="22" fillId="0" borderId="4" xfId="0" applyFont="1" applyBorder="1" applyAlignment="1">
      <alignment horizontal="left" vertical="center" wrapText="1"/>
    </xf>
    <xf numFmtId="14" fontId="22" fillId="0" borderId="4" xfId="0" applyNumberFormat="1" applyFont="1" applyBorder="1" applyAlignment="1">
      <alignment horizontal="center" vertical="center" wrapText="1"/>
    </xf>
    <xf numFmtId="164" fontId="22" fillId="0" borderId="4" xfId="0" applyNumberFormat="1" applyFont="1" applyBorder="1" applyAlignment="1">
      <alignment horizontal="right" vertical="center" wrapText="1"/>
    </xf>
    <xf numFmtId="0" fontId="22" fillId="0" borderId="4" xfId="0" applyFont="1" applyBorder="1" applyAlignment="1">
      <alignment horizontal="center"/>
    </xf>
    <xf numFmtId="164" fontId="22" fillId="0" borderId="4" xfId="0" applyNumberFormat="1" applyFont="1" applyBorder="1"/>
    <xf numFmtId="0" fontId="22" fillId="0" borderId="4" xfId="0" applyFont="1" applyBorder="1" applyAlignment="1">
      <alignment horizontal="center" vertical="center"/>
    </xf>
    <xf numFmtId="164" fontId="22" fillId="0" borderId="4" xfId="0" applyNumberFormat="1" applyFont="1" applyBorder="1" applyAlignment="1">
      <alignment horizontal="right" vertical="center"/>
    </xf>
    <xf numFmtId="0" fontId="24" fillId="9" borderId="5" xfId="0" applyFont="1" applyFill="1" applyBorder="1" applyAlignment="1">
      <alignment horizontal="center" vertical="center"/>
    </xf>
    <xf numFmtId="0" fontId="24" fillId="0" borderId="5"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protection locked="0"/>
    </xf>
    <xf numFmtId="0" fontId="24" fillId="9" borderId="5" xfId="0" applyFont="1" applyFill="1" applyBorder="1" applyAlignment="1">
      <alignment horizontal="center" vertical="center" wrapText="1"/>
    </xf>
    <xf numFmtId="14" fontId="24" fillId="0" borderId="5" xfId="0" applyNumberFormat="1" applyFont="1" applyBorder="1" applyAlignment="1" applyProtection="1">
      <alignment horizontal="center" vertical="center"/>
      <protection locked="0"/>
    </xf>
    <xf numFmtId="14" fontId="24" fillId="9" borderId="5" xfId="0" applyNumberFormat="1" applyFont="1" applyFill="1" applyBorder="1" applyAlignment="1">
      <alignment horizontal="center" vertical="center"/>
    </xf>
    <xf numFmtId="167" fontId="24" fillId="0" borderId="5" xfId="0" applyNumberFormat="1" applyFont="1" applyBorder="1" applyAlignment="1" applyProtection="1">
      <alignment horizontal="center" vertical="center"/>
      <protection locked="0"/>
    </xf>
    <xf numFmtId="0" fontId="24" fillId="0" borderId="5" xfId="0" applyFont="1" applyBorder="1" applyAlignment="1">
      <alignment horizontal="center" vertical="center"/>
    </xf>
    <xf numFmtId="0" fontId="24" fillId="2" borderId="5"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protection locked="0"/>
    </xf>
    <xf numFmtId="0" fontId="24" fillId="10" borderId="5" xfId="0" applyFont="1" applyFill="1" applyBorder="1" applyAlignment="1">
      <alignment horizontal="center" vertical="center"/>
    </xf>
    <xf numFmtId="14" fontId="24" fillId="2" borderId="5" xfId="0" applyNumberFormat="1" applyFont="1" applyFill="1" applyBorder="1" applyAlignment="1" applyProtection="1">
      <alignment horizontal="center" vertical="center"/>
      <protection locked="0"/>
    </xf>
    <xf numFmtId="0" fontId="24" fillId="10" borderId="5" xfId="0" applyFont="1" applyFill="1" applyBorder="1" applyAlignment="1">
      <alignment horizontal="center" vertical="center" wrapText="1"/>
    </xf>
    <xf numFmtId="0" fontId="24" fillId="2" borderId="5" xfId="0" applyFont="1" applyFill="1" applyBorder="1" applyAlignment="1">
      <alignment horizontal="center" vertical="center"/>
    </xf>
    <xf numFmtId="14" fontId="24" fillId="10" borderId="5" xfId="0" applyNumberFormat="1" applyFont="1" applyFill="1" applyBorder="1" applyAlignment="1">
      <alignment horizontal="center" vertical="center"/>
    </xf>
    <xf numFmtId="167" fontId="24" fillId="2" borderId="5" xfId="0" applyNumberFormat="1" applyFont="1" applyFill="1" applyBorder="1" applyAlignment="1" applyProtection="1">
      <alignment horizontal="center" vertical="center"/>
      <protection locked="0"/>
    </xf>
    <xf numFmtId="0" fontId="24" fillId="0" borderId="5" xfId="0" applyFont="1" applyBorder="1" applyAlignment="1">
      <alignment horizontal="center" vertical="center" wrapText="1"/>
    </xf>
    <xf numFmtId="0" fontId="23" fillId="8" borderId="5" xfId="0" applyFont="1" applyFill="1" applyBorder="1" applyAlignment="1">
      <alignment horizontal="center" vertical="center" wrapText="1"/>
    </xf>
    <xf numFmtId="0" fontId="25" fillId="0" borderId="0" xfId="0" applyFont="1"/>
    <xf numFmtId="14" fontId="25" fillId="0" borderId="0" xfId="0" applyNumberFormat="1" applyFont="1" applyAlignment="1">
      <alignment horizontal="center" vertical="center"/>
    </xf>
    <xf numFmtId="0" fontId="6" fillId="0" borderId="4" xfId="0" applyFont="1" applyBorder="1" applyAlignment="1">
      <alignment horizontal="center" vertical="center"/>
    </xf>
    <xf numFmtId="0" fontId="6" fillId="8" borderId="7" xfId="0" applyFont="1" applyFill="1" applyBorder="1"/>
    <xf numFmtId="0" fontId="6" fillId="8" borderId="9" xfId="0" applyFont="1" applyFill="1" applyBorder="1" applyAlignment="1">
      <alignment horizontal="center" vertical="center" wrapText="1"/>
    </xf>
    <xf numFmtId="4" fontId="6" fillId="8" borderId="9" xfId="1" applyNumberFormat="1" applyFill="1" applyBorder="1" applyAlignment="1">
      <alignment horizontal="center" vertical="center" wrapText="1"/>
    </xf>
    <xf numFmtId="0" fontId="6" fillId="8" borderId="9" xfId="1" applyFill="1" applyBorder="1" applyAlignment="1">
      <alignment horizontal="center" vertical="center" wrapText="1"/>
    </xf>
    <xf numFmtId="0" fontId="6" fillId="2" borderId="10" xfId="1" applyFill="1" applyBorder="1" applyAlignment="1">
      <alignment horizontal="center" vertical="center" wrapText="1"/>
    </xf>
    <xf numFmtId="0" fontId="6" fillId="0" borderId="10" xfId="0" applyFont="1" applyBorder="1" applyAlignment="1">
      <alignment horizontal="center" vertical="center" wrapText="1"/>
    </xf>
    <xf numFmtId="0" fontId="6" fillId="0" borderId="10" xfId="1" applyBorder="1" applyAlignment="1">
      <alignment vertical="center" wrapText="1"/>
    </xf>
    <xf numFmtId="164" fontId="6" fillId="0" borderId="10" xfId="0" applyNumberFormat="1" applyFont="1" applyBorder="1"/>
    <xf numFmtId="49" fontId="6" fillId="0" borderId="10" xfId="0" applyNumberFormat="1" applyFont="1" applyBorder="1" applyAlignment="1">
      <alignment horizontal="center" vertical="center" wrapText="1"/>
    </xf>
    <xf numFmtId="4" fontId="6" fillId="0" borderId="10" xfId="2" applyNumberFormat="1" applyFont="1" applyFill="1" applyBorder="1" applyAlignment="1">
      <alignment horizontal="center" vertical="center" wrapText="1"/>
    </xf>
    <xf numFmtId="164" fontId="16" fillId="8" borderId="12" xfId="1" applyNumberFormat="1" applyFont="1" applyFill="1" applyBorder="1" applyAlignment="1">
      <alignment horizontal="center" vertical="center" wrapText="1"/>
    </xf>
    <xf numFmtId="0" fontId="16" fillId="8" borderId="12" xfId="1" applyFont="1" applyFill="1" applyBorder="1" applyAlignment="1">
      <alignment horizontal="center" vertical="center" wrapText="1"/>
    </xf>
    <xf numFmtId="0" fontId="6" fillId="8" borderId="12" xfId="0" applyFont="1" applyFill="1" applyBorder="1" applyAlignment="1">
      <alignment horizontal="center" vertical="center" wrapText="1"/>
    </xf>
    <xf numFmtId="4" fontId="6" fillId="8" borderId="12" xfId="1" applyNumberFormat="1" applyFill="1" applyBorder="1" applyAlignment="1">
      <alignment horizontal="center" vertical="center" wrapText="1"/>
    </xf>
    <xf numFmtId="0" fontId="6" fillId="8" borderId="13" xfId="1" applyFill="1" applyBorder="1" applyAlignment="1">
      <alignment horizontal="center" vertical="center" wrapText="1"/>
    </xf>
    <xf numFmtId="4" fontId="24" fillId="0" borderId="0" xfId="0" applyNumberFormat="1" applyFont="1"/>
    <xf numFmtId="0" fontId="22" fillId="0" borderId="4" xfId="0" applyFont="1" applyBorder="1" applyAlignment="1">
      <alignment wrapText="1"/>
    </xf>
    <xf numFmtId="44" fontId="24" fillId="0" borderId="0" xfId="0" applyNumberFormat="1" applyFont="1"/>
    <xf numFmtId="0" fontId="24" fillId="0" borderId="4" xfId="0" applyFont="1" applyBorder="1"/>
    <xf numFmtId="0" fontId="24" fillId="2" borderId="4" xfId="0" applyFont="1" applyFill="1" applyBorder="1" applyAlignment="1">
      <alignment horizontal="left" vertical="center"/>
    </xf>
    <xf numFmtId="0" fontId="24" fillId="2" borderId="4" xfId="0" applyFont="1" applyFill="1" applyBorder="1" applyAlignment="1">
      <alignment horizontal="left" vertical="center" wrapText="1"/>
    </xf>
    <xf numFmtId="0" fontId="24" fillId="2" borderId="4" xfId="0" applyFont="1" applyFill="1" applyBorder="1" applyAlignment="1">
      <alignment horizontal="center" vertical="center"/>
    </xf>
    <xf numFmtId="44" fontId="24" fillId="0" borderId="4" xfId="0" applyNumberFormat="1" applyFont="1" applyBorder="1" applyAlignment="1">
      <alignment horizontal="center" vertical="center"/>
    </xf>
    <xf numFmtId="44" fontId="24" fillId="2" borderId="4" xfId="0" applyNumberFormat="1" applyFont="1" applyFill="1" applyBorder="1" applyAlignment="1">
      <alignment horizontal="center" vertical="center"/>
    </xf>
    <xf numFmtId="0" fontId="24" fillId="2" borderId="4" xfId="0" applyFont="1" applyFill="1" applyBorder="1" applyAlignment="1">
      <alignment horizontal="center" vertical="center" wrapText="1"/>
    </xf>
    <xf numFmtId="0" fontId="25" fillId="0" borderId="0" xfId="0" applyFont="1" applyAlignment="1">
      <alignment wrapText="1"/>
    </xf>
    <xf numFmtId="0" fontId="16" fillId="8" borderId="5" xfId="0" applyFont="1" applyFill="1" applyBorder="1" applyAlignment="1">
      <alignment horizontal="center"/>
    </xf>
    <xf numFmtId="0" fontId="27" fillId="8" borderId="5" xfId="0" applyFont="1" applyFill="1" applyBorder="1" applyAlignment="1">
      <alignment horizontal="center" vertical="center" wrapText="1"/>
    </xf>
    <xf numFmtId="0" fontId="16" fillId="8" borderId="9" xfId="1" applyFont="1" applyFill="1" applyBorder="1" applyAlignment="1">
      <alignment horizontal="center" vertical="center" wrapText="1"/>
    </xf>
    <xf numFmtId="164" fontId="6" fillId="0" borderId="10" xfId="1" applyNumberFormat="1" applyBorder="1" applyAlignment="1">
      <alignment vertical="center" wrapText="1"/>
    </xf>
    <xf numFmtId="0" fontId="28" fillId="0" borderId="0" xfId="0" applyFont="1"/>
    <xf numFmtId="166" fontId="16" fillId="8" borderId="5" xfId="0" applyNumberFormat="1" applyFont="1" applyFill="1" applyBorder="1" applyAlignment="1">
      <alignment horizontal="center" vertical="center" wrapText="1"/>
    </xf>
    <xf numFmtId="164" fontId="28" fillId="0" borderId="0" xfId="0" applyNumberFormat="1" applyFont="1"/>
    <xf numFmtId="166" fontId="6" fillId="0" borderId="5" xfId="0" applyNumberFormat="1" applyFont="1" applyBorder="1" applyAlignment="1" applyProtection="1">
      <alignment horizontal="center" vertical="center"/>
      <protection locked="0"/>
    </xf>
    <xf numFmtId="164" fontId="6" fillId="0" borderId="5" xfId="0" applyNumberFormat="1" applyFont="1" applyBorder="1" applyAlignment="1" applyProtection="1">
      <alignment horizontal="center" vertical="center"/>
      <protection locked="0"/>
    </xf>
    <xf numFmtId="164" fontId="6" fillId="0" borderId="23" xfId="0" applyNumberFormat="1" applyFont="1" applyBorder="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164" fontId="6" fillId="0" borderId="24" xfId="0" applyNumberFormat="1" applyFont="1" applyBorder="1" applyAlignment="1" applyProtection="1">
      <alignment horizontal="center" vertical="center"/>
      <protection locked="0"/>
    </xf>
    <xf numFmtId="164" fontId="6" fillId="0" borderId="0" xfId="0" applyNumberFormat="1" applyFont="1" applyAlignment="1" applyProtection="1">
      <alignment horizontal="center" vertical="center"/>
      <protection locked="0"/>
    </xf>
    <xf numFmtId="0" fontId="29" fillId="0" borderId="4" xfId="0" applyFont="1" applyBorder="1"/>
    <xf numFmtId="14" fontId="29" fillId="0" borderId="4" xfId="0" applyNumberFormat="1" applyFont="1" applyBorder="1" applyAlignment="1">
      <alignment horizont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16" fillId="0" borderId="14" xfId="0" applyFont="1" applyBorder="1" applyAlignment="1">
      <alignment horizontal="center" vertical="center"/>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16" fillId="0" borderId="14"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6" fillId="0" borderId="5" xfId="0" applyFont="1" applyBorder="1" applyAlignment="1">
      <alignment horizontal="center" vertical="center"/>
    </xf>
    <xf numFmtId="165" fontId="6" fillId="0" borderId="5" xfId="0" applyNumberFormat="1" applyFont="1" applyBorder="1"/>
    <xf numFmtId="0" fontId="6" fillId="0" borderId="5" xfId="0" applyFont="1" applyBorder="1"/>
    <xf numFmtId="164" fontId="16" fillId="0" borderId="5" xfId="0" applyNumberFormat="1" applyFont="1" applyBorder="1" applyAlignment="1">
      <alignment horizontal="right"/>
    </xf>
    <xf numFmtId="164" fontId="6" fillId="0" borderId="5" xfId="0" applyNumberFormat="1" applyFont="1" applyBorder="1"/>
    <xf numFmtId="0" fontId="6" fillId="0" borderId="5" xfId="0" applyFont="1" applyBorder="1" applyAlignment="1">
      <alignment horizontal="center" wrapText="1"/>
    </xf>
    <xf numFmtId="0" fontId="16" fillId="0" borderId="5" xfId="0" applyFont="1" applyBorder="1" applyAlignment="1">
      <alignment horizontal="center" wrapText="1"/>
    </xf>
    <xf numFmtId="0" fontId="6" fillId="0" borderId="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26" fillId="8" borderId="5" xfId="0" applyFont="1" applyFill="1" applyBorder="1" applyAlignment="1">
      <alignment horizontal="center" vertical="center"/>
    </xf>
    <xf numFmtId="0" fontId="16" fillId="0" borderId="5" xfId="0" applyFont="1" applyBorder="1" applyAlignment="1">
      <alignment horizontal="left" vertical="center"/>
    </xf>
    <xf numFmtId="0" fontId="16" fillId="0" borderId="5" xfId="0" applyFont="1" applyBorder="1" applyAlignment="1">
      <alignment horizontal="left" vertical="center" wrapText="1"/>
    </xf>
    <xf numFmtId="0" fontId="6" fillId="0" borderId="5" xfId="0" applyFont="1" applyBorder="1" applyAlignment="1">
      <alignment horizontal="right" vertical="center" wrapText="1"/>
    </xf>
    <xf numFmtId="0" fontId="16" fillId="0" borderId="5" xfId="0" applyFont="1" applyBorder="1" applyAlignment="1">
      <alignment horizontal="right" vertical="center" wrapText="1"/>
    </xf>
    <xf numFmtId="0" fontId="6" fillId="0" borderId="14" xfId="0" applyFont="1" applyBorder="1" applyAlignment="1">
      <alignment horizontal="right" vertical="center" wrapText="1"/>
    </xf>
    <xf numFmtId="0" fontId="6" fillId="0" borderId="15" xfId="0" applyFont="1" applyBorder="1" applyAlignment="1">
      <alignment horizontal="right" vertical="center" wrapText="1"/>
    </xf>
    <xf numFmtId="0" fontId="16" fillId="8" borderId="5" xfId="0" applyFont="1" applyFill="1" applyBorder="1" applyAlignment="1">
      <alignment horizontal="center" wrapText="1"/>
    </xf>
    <xf numFmtId="165" fontId="16" fillId="0" borderId="5" xfId="0" applyNumberFormat="1" applyFont="1" applyBorder="1" applyAlignment="1">
      <alignment horizontal="right"/>
    </xf>
    <xf numFmtId="0" fontId="6" fillId="0" borderId="5" xfId="0" applyFont="1" applyBorder="1" applyAlignment="1">
      <alignment horizontal="center"/>
    </xf>
    <xf numFmtId="0" fontId="16" fillId="8"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0" borderId="0" xfId="1" applyAlignment="1">
      <alignment horizontal="left" wrapText="1"/>
    </xf>
    <xf numFmtId="0" fontId="16" fillId="8" borderId="4" xfId="1" applyFont="1" applyFill="1" applyBorder="1" applyAlignment="1">
      <alignment horizontal="center" vertical="center" wrapText="1"/>
    </xf>
    <xf numFmtId="0" fontId="6" fillId="8" borderId="9" xfId="0" applyFont="1" applyFill="1" applyBorder="1" applyAlignment="1">
      <alignment horizontal="center" vertical="center" wrapText="1"/>
    </xf>
    <xf numFmtId="0" fontId="16" fillId="8" borderId="9" xfId="1" applyFont="1" applyFill="1" applyBorder="1" applyAlignment="1">
      <alignment horizontal="center" vertical="center" wrapText="1"/>
    </xf>
    <xf numFmtId="164" fontId="16" fillId="8" borderId="4" xfId="1" applyNumberFormat="1" applyFont="1" applyFill="1" applyBorder="1" applyAlignment="1">
      <alignment horizontal="center" vertical="center" wrapText="1"/>
    </xf>
    <xf numFmtId="164" fontId="16" fillId="8" borderId="9" xfId="1" applyNumberFormat="1" applyFont="1" applyFill="1" applyBorder="1" applyAlignment="1">
      <alignment horizontal="center" vertical="center" wrapText="1"/>
    </xf>
    <xf numFmtId="0" fontId="16" fillId="8" borderId="6" xfId="1" applyFont="1" applyFill="1" applyBorder="1" applyAlignment="1">
      <alignment horizontal="center" vertical="center" wrapText="1"/>
    </xf>
    <xf numFmtId="0" fontId="16" fillId="8" borderId="8" xfId="1" applyFont="1" applyFill="1" applyBorder="1" applyAlignment="1">
      <alignment horizontal="center" vertical="center" wrapText="1"/>
    </xf>
    <xf numFmtId="0" fontId="16" fillId="8" borderId="7" xfId="1" applyFont="1" applyFill="1" applyBorder="1" applyAlignment="1">
      <alignment horizontal="center" vertical="center" wrapText="1"/>
    </xf>
    <xf numFmtId="0" fontId="16" fillId="8" borderId="11"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4" xfId="0" applyFont="1" applyFill="1" applyBorder="1"/>
    <xf numFmtId="0" fontId="16" fillId="8" borderId="4" xfId="0" applyFont="1" applyFill="1" applyBorder="1" applyAlignment="1">
      <alignment horizontal="center" vertical="center"/>
    </xf>
    <xf numFmtId="0" fontId="6" fillId="0" borderId="10" xfId="0" applyFont="1" applyBorder="1" applyAlignment="1">
      <alignment vertical="top" wrapText="1"/>
    </xf>
    <xf numFmtId="0" fontId="6" fillId="0" borderId="4" xfId="0" applyFont="1" applyBorder="1" applyAlignment="1">
      <alignment vertical="top" wrapText="1"/>
    </xf>
    <xf numFmtId="0" fontId="16" fillId="8" borderId="4" xfId="0" applyFont="1" applyFill="1" applyBorder="1" applyAlignment="1">
      <alignment horizontal="center"/>
    </xf>
    <xf numFmtId="0" fontId="16" fillId="8" borderId="4" xfId="0" applyFont="1" applyFill="1" applyBorder="1" applyAlignment="1">
      <alignment horizontal="right"/>
    </xf>
    <xf numFmtId="0" fontId="6" fillId="8" borderId="4" xfId="0" applyFont="1" applyFill="1" applyBorder="1" applyAlignment="1">
      <alignment horizontal="right"/>
    </xf>
    <xf numFmtId="0" fontId="23" fillId="8" borderId="21" xfId="0" applyFont="1" applyFill="1" applyBorder="1" applyAlignment="1">
      <alignment horizontal="center" vertical="center"/>
    </xf>
    <xf numFmtId="0" fontId="16" fillId="0" borderId="6"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7" xfId="1" applyFont="1" applyFill="1" applyBorder="1" applyAlignment="1">
      <alignment horizontal="center" vertical="center" wrapText="1"/>
    </xf>
    <xf numFmtId="164" fontId="6" fillId="0" borderId="4" xfId="1" applyNumberFormat="1" applyFill="1" applyBorder="1" applyAlignment="1">
      <alignment vertical="center" wrapText="1"/>
    </xf>
    <xf numFmtId="0" fontId="6" fillId="0" borderId="4" xfId="1" applyFill="1" applyBorder="1" applyAlignment="1">
      <alignment vertical="center" wrapText="1"/>
    </xf>
    <xf numFmtId="0" fontId="6" fillId="0" borderId="4" xfId="1" applyFill="1" applyBorder="1" applyAlignment="1">
      <alignment horizontal="center" vertical="center" wrapText="1"/>
    </xf>
    <xf numFmtId="0" fontId="6" fillId="0" borderId="4" xfId="1" applyFill="1" applyBorder="1" applyAlignment="1">
      <alignment wrapText="1"/>
    </xf>
    <xf numFmtId="0" fontId="6" fillId="0" borderId="4" xfId="0" applyFont="1" applyFill="1" applyBorder="1"/>
  </cellXfs>
  <cellStyles count="3">
    <cellStyle name="Normalny" xfId="0" builtinId="0"/>
    <cellStyle name="Normalny 3" xfId="1" xr:uid="{00000000-0005-0000-0000-000001000000}"/>
    <cellStyle name="Procentowy" xfId="2" builtinId="5"/>
  </cellStyles>
  <dxfs count="4">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0E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Przedstawicielstwa\Wroc&#322;aw\KLIENCI\PGM%20Polkowice\2026\Przetarg\2.%20SWZ\Projekty%20SWZ\robocze\mienie\PGM%20w%20Polkowicach_baza%20finalna%202025v2025-10-03.xlsx" TargetMode="External"/><Relationship Id="rId1" Type="http://schemas.openxmlformats.org/officeDocument/2006/relationships/externalLinkPath" Target="/Przedstawicielstwa/Wroc&#322;aw/KLIENCI/PGM%20Polkowice/2026/Przetarg/2.%20SWZ/Projekty%20SWZ/robocze/mienie/PGM%20w%20Polkowicach_baza%20finalna%202025v2025-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genda_Broking"/>
      <sheetName val="Listy rozwijane"/>
      <sheetName val="rok_nazwa klienta"/>
    </sheetNames>
    <sheetDataSet>
      <sheetData sheetId="0">
        <row r="1">
          <cell r="A1" t="str">
            <v>Autobusy do 20 miejsc</v>
          </cell>
        </row>
        <row r="2">
          <cell r="A2" t="str">
            <v>Autobusy pow. 20 miejsc</v>
          </cell>
        </row>
        <row r="3">
          <cell r="A3" t="str">
            <v>Minibusy</v>
          </cell>
        </row>
        <row r="4">
          <cell r="A4" t="str">
            <v>Osobowe do 200 000 zł</v>
          </cell>
        </row>
        <row r="5">
          <cell r="A5" t="str">
            <v>Osobowe pow.  200 000 zł do 300 000 zł</v>
          </cell>
        </row>
        <row r="6">
          <cell r="A6" t="str">
            <v>Osobowe pow.  300 000 zł do 500 000 zł</v>
          </cell>
        </row>
        <row r="7">
          <cell r="A7" t="str">
            <v>Osobowe pow. 500 000 zł</v>
          </cell>
        </row>
        <row r="8">
          <cell r="A8" t="str">
            <v>Ciężarowe w karoserii osobowych</v>
          </cell>
        </row>
        <row r="9">
          <cell r="A9" t="str">
            <v>Ciężarowe do 3,5 tony DMC – o ład. do 750 kg</v>
          </cell>
        </row>
        <row r="10">
          <cell r="A10" t="str">
            <v>Ciężarowe do 3,5 tony DMC – o ład. do 800 kg</v>
          </cell>
        </row>
        <row r="11">
          <cell r="A11" t="str">
            <v>Ciężarowe do 3,5 tony DMC – o ład. do 2 t</v>
          </cell>
        </row>
        <row r="12">
          <cell r="A12" t="str">
            <v>Ciężarowe do 3,5 tony DMC – o ład. do 2,5 t</v>
          </cell>
        </row>
        <row r="13">
          <cell r="A13" t="str">
            <v>Ciężarowe powyżej 3,5 tony DMC - o ład. do 2,5 t</v>
          </cell>
        </row>
        <row r="14">
          <cell r="A14" t="str">
            <v>Ciężarowe powyżej 3,5 tony DMC - o ład. powyżej 2 t</v>
          </cell>
        </row>
        <row r="15">
          <cell r="A15" t="str">
            <v>Ciężarowe powyżej 3,5 tony DMC - o ład. powyżej 2,5 t</v>
          </cell>
        </row>
        <row r="16">
          <cell r="A16" t="str">
            <v>Specjalne do 3,5 tony DMC</v>
          </cell>
        </row>
        <row r="17">
          <cell r="A17" t="str">
            <v>Specjalne powyżej 3,5 tony DMC</v>
          </cell>
        </row>
        <row r="18">
          <cell r="A18" t="str">
            <v>Specjalne (żuraw, pogotowie, straż pożarna, policja)</v>
          </cell>
        </row>
        <row r="19">
          <cell r="A19" t="str">
            <v>Ciągniki siodłowe</v>
          </cell>
        </row>
        <row r="20">
          <cell r="A20" t="str">
            <v>Ciągniki siodłowe specjalne</v>
          </cell>
        </row>
        <row r="21">
          <cell r="A21" t="str">
            <v>Przyczepy</v>
          </cell>
        </row>
        <row r="22">
          <cell r="A22" t="str">
            <v>Naczepy</v>
          </cell>
        </row>
        <row r="23">
          <cell r="A23" t="str">
            <v>Przyczepy i naczepy specjalne</v>
          </cell>
        </row>
        <row r="24">
          <cell r="A24" t="str">
            <v>Przyczepy (lekkie)</v>
          </cell>
        </row>
        <row r="25">
          <cell r="A25" t="str">
            <v>Autocysterny</v>
          </cell>
        </row>
        <row r="26">
          <cell r="A26" t="str">
            <v>Cysterny</v>
          </cell>
        </row>
        <row r="27">
          <cell r="A27" t="str">
            <v>Silosy</v>
          </cell>
        </row>
        <row r="28">
          <cell r="A28" t="str">
            <v>Tramwaje</v>
          </cell>
        </row>
        <row r="29">
          <cell r="A29" t="str">
            <v>Koparki kołowe</v>
          </cell>
        </row>
        <row r="30">
          <cell r="A30" t="str">
            <v>Koparki gąsienicowe</v>
          </cell>
        </row>
        <row r="31">
          <cell r="A31" t="str">
            <v>Motocykle, motorowery i quady</v>
          </cell>
        </row>
        <row r="32">
          <cell r="A32" t="str">
            <v>Ciągniki rolnicze</v>
          </cell>
        </row>
        <row r="33">
          <cell r="A33" t="str">
            <v>Wózek widłowy</v>
          </cell>
        </row>
        <row r="34">
          <cell r="A34" t="str">
            <v>Wolnobieżne</v>
          </cell>
        </row>
        <row r="35">
          <cell r="A35" t="str">
            <v>Samochody kempingowe</v>
          </cell>
        </row>
        <row r="36">
          <cell r="A36" t="str">
            <v>Przyczepy kempingowe</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280"/>
  <sheetViews>
    <sheetView tabSelected="1" zoomScale="80" zoomScaleNormal="80" zoomScaleSheetLayoutView="80" workbookViewId="0">
      <selection activeCell="F20" sqref="F19:F20"/>
    </sheetView>
  </sheetViews>
  <sheetFormatPr defaultColWidth="9.1796875" defaultRowHeight="14.5"/>
  <cols>
    <col min="1" max="1" width="5.453125" style="22" customWidth="1"/>
    <col min="2" max="2" width="39.453125" style="22" customWidth="1"/>
    <col min="3" max="3" width="17.81640625" style="22" bestFit="1" customWidth="1"/>
    <col min="4" max="4" width="24" style="22" customWidth="1"/>
    <col min="5" max="5" width="16.81640625" style="22" customWidth="1"/>
    <col min="6" max="6" width="18.54296875" style="22" customWidth="1"/>
    <col min="7" max="7" width="31.7265625" style="22" customWidth="1"/>
    <col min="8" max="8" width="19.81640625" style="22" bestFit="1" customWidth="1"/>
    <col min="9" max="9" width="19.81640625" style="22" hidden="1" customWidth="1"/>
    <col min="10" max="10" width="18" style="22" hidden="1" customWidth="1"/>
    <col min="11" max="11" width="20.1796875" style="13" customWidth="1"/>
    <col min="12" max="69" width="3.54296875" style="13" customWidth="1"/>
    <col min="70" max="94" width="16.54296875" style="13" customWidth="1"/>
    <col min="95" max="103" width="1.453125" style="13" customWidth="1"/>
    <col min="104" max="16384" width="9.1796875" style="22"/>
  </cols>
  <sheetData>
    <row r="1" spans="1:10" s="14" customFormat="1" ht="31.5" customHeight="1">
      <c r="A1" s="138"/>
      <c r="B1" s="178" t="s">
        <v>565</v>
      </c>
      <c r="C1" s="178"/>
      <c r="D1" s="178"/>
      <c r="E1" s="178"/>
      <c r="F1" s="178"/>
      <c r="G1" s="178"/>
      <c r="H1" s="178"/>
      <c r="I1" s="178"/>
      <c r="J1" s="178"/>
    </row>
    <row r="2" spans="1:10" s="14" customFormat="1" ht="18" customHeight="1">
      <c r="A2" s="179" t="s">
        <v>0</v>
      </c>
      <c r="B2" s="179"/>
      <c r="C2" s="179"/>
      <c r="D2" s="164" t="s">
        <v>145</v>
      </c>
      <c r="E2" s="164"/>
      <c r="F2" s="164"/>
      <c r="G2" s="164"/>
      <c r="H2" s="164"/>
      <c r="I2" s="36"/>
      <c r="J2" s="36"/>
    </row>
    <row r="3" spans="1:10" s="14" customFormat="1" ht="18" customHeight="1">
      <c r="A3" s="179" t="s">
        <v>1</v>
      </c>
      <c r="B3" s="179"/>
      <c r="C3" s="179"/>
      <c r="D3" s="164" t="s">
        <v>146</v>
      </c>
      <c r="E3" s="164"/>
      <c r="F3" s="164"/>
      <c r="G3" s="164"/>
      <c r="H3" s="164"/>
      <c r="I3" s="36"/>
      <c r="J3" s="36"/>
    </row>
    <row r="4" spans="1:10" s="14" customFormat="1" ht="18" customHeight="1">
      <c r="A4" s="179" t="s">
        <v>2</v>
      </c>
      <c r="B4" s="179"/>
      <c r="C4" s="179"/>
      <c r="D4" s="164">
        <v>6920001219</v>
      </c>
      <c r="E4" s="164"/>
      <c r="F4" s="164"/>
      <c r="G4" s="164"/>
      <c r="H4" s="164"/>
      <c r="I4" s="36"/>
      <c r="J4" s="36"/>
    </row>
    <row r="5" spans="1:10" s="14" customFormat="1" ht="18" customHeight="1">
      <c r="A5" s="179" t="s">
        <v>3</v>
      </c>
      <c r="B5" s="179"/>
      <c r="C5" s="179"/>
      <c r="D5" s="164">
        <v>390558659</v>
      </c>
      <c r="E5" s="164"/>
      <c r="F5" s="164"/>
      <c r="G5" s="164"/>
      <c r="H5" s="164"/>
      <c r="I5" s="36"/>
      <c r="J5" s="36"/>
    </row>
    <row r="6" spans="1:10" s="14" customFormat="1" ht="18" customHeight="1">
      <c r="A6" s="180" t="s">
        <v>4</v>
      </c>
      <c r="B6" s="180"/>
      <c r="C6" s="180"/>
      <c r="D6" s="164" t="s">
        <v>147</v>
      </c>
      <c r="E6" s="164"/>
      <c r="F6" s="164"/>
      <c r="G6" s="164"/>
      <c r="H6" s="164"/>
      <c r="I6" s="36"/>
      <c r="J6" s="36"/>
    </row>
    <row r="7" spans="1:10" s="14" customFormat="1" ht="300.75" customHeight="1">
      <c r="A7" s="55"/>
      <c r="B7" s="153" t="s">
        <v>566</v>
      </c>
      <c r="C7" s="154"/>
      <c r="D7" s="154"/>
      <c r="E7" s="154"/>
      <c r="F7" s="154"/>
      <c r="G7" s="154"/>
      <c r="H7" s="155"/>
      <c r="I7" s="36"/>
      <c r="J7" s="36"/>
    </row>
    <row r="8" spans="1:10" s="14" customFormat="1" ht="125.25" customHeight="1">
      <c r="A8" s="161" t="s">
        <v>567</v>
      </c>
      <c r="B8" s="162"/>
      <c r="C8" s="163"/>
      <c r="D8" s="153" t="s">
        <v>568</v>
      </c>
      <c r="E8" s="159"/>
      <c r="F8" s="159"/>
      <c r="G8" s="159"/>
      <c r="H8" s="160"/>
      <c r="I8" s="36"/>
      <c r="J8" s="36"/>
    </row>
    <row r="9" spans="1:10" s="14" customFormat="1" ht="16.5" customHeight="1">
      <c r="A9" s="161" t="s">
        <v>570</v>
      </c>
      <c r="B9" s="162"/>
      <c r="C9" s="163"/>
      <c r="D9" s="153">
        <v>126</v>
      </c>
      <c r="E9" s="154"/>
      <c r="F9" s="154"/>
      <c r="G9" s="154"/>
      <c r="H9" s="155"/>
      <c r="I9" s="36"/>
      <c r="J9" s="36"/>
    </row>
    <row r="10" spans="1:10" s="14" customFormat="1" ht="66.75" customHeight="1">
      <c r="A10" s="161" t="s">
        <v>571</v>
      </c>
      <c r="B10" s="162"/>
      <c r="C10" s="163"/>
      <c r="D10" s="153" t="s">
        <v>590</v>
      </c>
      <c r="E10" s="154"/>
      <c r="F10" s="154"/>
      <c r="G10" s="154"/>
      <c r="H10" s="155"/>
      <c r="I10" s="36"/>
      <c r="J10" s="36"/>
    </row>
    <row r="11" spans="1:10" s="14" customFormat="1" ht="70.5" customHeight="1">
      <c r="A11" s="161" t="s">
        <v>572</v>
      </c>
      <c r="B11" s="162"/>
      <c r="C11" s="163"/>
      <c r="D11" s="153" t="s">
        <v>574</v>
      </c>
      <c r="E11" s="154"/>
      <c r="F11" s="154"/>
      <c r="G11" s="154"/>
      <c r="H11" s="155"/>
      <c r="I11" s="36"/>
      <c r="J11" s="36"/>
    </row>
    <row r="12" spans="1:10" s="14" customFormat="1" ht="149.25" customHeight="1">
      <c r="A12" s="156" t="s">
        <v>573</v>
      </c>
      <c r="B12" s="157"/>
      <c r="C12" s="158"/>
      <c r="D12" s="153" t="s">
        <v>575</v>
      </c>
      <c r="E12" s="159"/>
      <c r="F12" s="159"/>
      <c r="G12" s="159"/>
      <c r="H12" s="160"/>
      <c r="I12" s="37"/>
      <c r="J12" s="37"/>
    </row>
    <row r="13" spans="1:10" s="14" customFormat="1" ht="19.5" customHeight="1">
      <c r="A13" s="185" t="s">
        <v>5</v>
      </c>
      <c r="B13" s="185"/>
      <c r="C13" s="185"/>
      <c r="D13" s="185"/>
      <c r="E13" s="185"/>
      <c r="F13" s="185"/>
      <c r="G13" s="185"/>
      <c r="H13" s="185"/>
      <c r="I13" s="35"/>
      <c r="J13" s="35"/>
    </row>
    <row r="14" spans="1:10" s="15" customFormat="1" ht="25.5" customHeight="1">
      <c r="A14" s="169" t="s">
        <v>6</v>
      </c>
      <c r="B14" s="169" t="s">
        <v>7</v>
      </c>
      <c r="C14" s="169"/>
      <c r="D14" s="172" t="s">
        <v>8</v>
      </c>
      <c r="E14" s="173"/>
      <c r="F14" s="174"/>
      <c r="G14" s="169" t="s">
        <v>9</v>
      </c>
      <c r="H14" s="170"/>
      <c r="I14" s="40" t="s">
        <v>10</v>
      </c>
      <c r="J14" s="40" t="s">
        <v>11</v>
      </c>
    </row>
    <row r="15" spans="1:10" s="15" customFormat="1" ht="17.25" customHeight="1">
      <c r="A15" s="169"/>
      <c r="B15" s="169"/>
      <c r="C15" s="169"/>
      <c r="D15" s="175"/>
      <c r="E15" s="176"/>
      <c r="F15" s="177"/>
      <c r="G15" s="169"/>
      <c r="H15" s="169"/>
      <c r="I15" s="40"/>
      <c r="J15" s="40"/>
    </row>
    <row r="16" spans="1:10" s="15" customFormat="1" ht="16" customHeight="1">
      <c r="A16" s="185" t="s">
        <v>144</v>
      </c>
      <c r="B16" s="185"/>
      <c r="C16" s="185"/>
      <c r="D16" s="185"/>
      <c r="E16" s="185"/>
      <c r="F16" s="185"/>
      <c r="G16" s="185"/>
      <c r="H16" s="185"/>
      <c r="I16" s="41"/>
      <c r="J16" s="41"/>
    </row>
    <row r="17" spans="1:103" s="17" customFormat="1">
      <c r="A17" s="42">
        <v>1</v>
      </c>
      <c r="B17" s="43" t="s">
        <v>545</v>
      </c>
      <c r="C17" s="44"/>
      <c r="D17" s="45">
        <f>'budynki, budowle'!D40</f>
        <v>20954077.989999991</v>
      </c>
      <c r="E17" s="45"/>
      <c r="F17" s="45"/>
      <c r="G17" s="44" t="s">
        <v>548</v>
      </c>
      <c r="H17" s="44"/>
      <c r="I17" s="44"/>
      <c r="J17" s="44"/>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row>
    <row r="18" spans="1:103" s="17" customFormat="1">
      <c r="A18" s="42">
        <v>2</v>
      </c>
      <c r="B18" s="46" t="s">
        <v>546</v>
      </c>
      <c r="C18" s="47"/>
      <c r="D18" s="45">
        <f>'maszyny urządzenia wyposażenie'!F86</f>
        <v>15326802.360000003</v>
      </c>
      <c r="E18" s="45"/>
      <c r="F18" s="45"/>
      <c r="G18" s="44" t="s">
        <v>548</v>
      </c>
      <c r="H18" s="47"/>
      <c r="I18" s="47"/>
      <c r="J18" s="47"/>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row>
    <row r="19" spans="1:103" s="17" customFormat="1">
      <c r="A19" s="42">
        <v>3</v>
      </c>
      <c r="B19" s="46" t="s">
        <v>320</v>
      </c>
      <c r="C19" s="47"/>
      <c r="D19" s="45">
        <f>'instalacje fotowoltaiczne'!F11</f>
        <v>2987371.5399999996</v>
      </c>
      <c r="E19" s="45"/>
      <c r="F19" s="45"/>
      <c r="G19" s="44" t="s">
        <v>548</v>
      </c>
      <c r="H19" s="47"/>
      <c r="I19" s="47"/>
      <c r="J19" s="47"/>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row>
    <row r="20" spans="1:103" s="17" customFormat="1">
      <c r="A20" s="42">
        <v>4</v>
      </c>
      <c r="B20" s="46" t="s">
        <v>549</v>
      </c>
      <c r="C20" s="47"/>
      <c r="D20" s="45">
        <v>50000</v>
      </c>
      <c r="E20" s="45"/>
      <c r="F20" s="45"/>
      <c r="G20" s="44" t="s">
        <v>17</v>
      </c>
      <c r="H20" s="47"/>
      <c r="I20" s="47"/>
      <c r="J20" s="47"/>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row>
    <row r="21" spans="1:103" s="17" customFormat="1">
      <c r="A21" s="42"/>
      <c r="B21" s="182" t="s">
        <v>26</v>
      </c>
      <c r="C21" s="182"/>
      <c r="D21" s="48">
        <f>D17+D18+D19+D20</f>
        <v>39318251.889999993</v>
      </c>
      <c r="E21" s="45"/>
      <c r="F21" s="45"/>
      <c r="G21" s="44"/>
      <c r="H21" s="47"/>
      <c r="I21" s="47"/>
      <c r="J21" s="47"/>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row>
    <row r="22" spans="1:103" s="17" customFormat="1" ht="14.5" customHeight="1">
      <c r="A22" s="185" t="s">
        <v>13</v>
      </c>
      <c r="B22" s="185"/>
      <c r="C22" s="185"/>
      <c r="D22" s="185"/>
      <c r="E22" s="185"/>
      <c r="F22" s="185"/>
      <c r="G22" s="185"/>
      <c r="H22" s="185"/>
      <c r="I22" s="41"/>
      <c r="J22" s="41"/>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row>
    <row r="23" spans="1:103" s="17" customFormat="1">
      <c r="A23" s="42">
        <v>1</v>
      </c>
      <c r="B23" s="46" t="s">
        <v>550</v>
      </c>
      <c r="C23" s="47"/>
      <c r="D23" s="45">
        <v>20000</v>
      </c>
      <c r="E23" s="45"/>
      <c r="F23" s="45"/>
      <c r="G23" s="47" t="s">
        <v>12</v>
      </c>
      <c r="H23" s="47"/>
      <c r="I23" s="47"/>
      <c r="J23" s="47"/>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row>
    <row r="24" spans="1:103" s="17" customFormat="1">
      <c r="A24" s="42">
        <v>2</v>
      </c>
      <c r="B24" s="46" t="s">
        <v>16</v>
      </c>
      <c r="C24" s="47"/>
      <c r="D24" s="45">
        <v>10000</v>
      </c>
      <c r="E24" s="45"/>
      <c r="F24" s="45"/>
      <c r="G24" s="47" t="s">
        <v>12</v>
      </c>
      <c r="H24" s="47"/>
      <c r="I24" s="47"/>
      <c r="J24" s="47"/>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row>
    <row r="25" spans="1:103" s="17" customFormat="1">
      <c r="A25" s="42">
        <v>3</v>
      </c>
      <c r="B25" s="43" t="s">
        <v>560</v>
      </c>
      <c r="C25" s="44"/>
      <c r="D25" s="45">
        <v>50000</v>
      </c>
      <c r="E25" s="45"/>
      <c r="F25" s="45"/>
      <c r="G25" s="47" t="s">
        <v>12</v>
      </c>
      <c r="H25" s="47"/>
      <c r="I25" s="47"/>
      <c r="J25" s="47"/>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row>
    <row r="26" spans="1:103" s="17" customFormat="1">
      <c r="A26" s="42">
        <v>4</v>
      </c>
      <c r="B26" s="46" t="s">
        <v>14</v>
      </c>
      <c r="C26" s="47"/>
      <c r="D26" s="45">
        <v>10000</v>
      </c>
      <c r="E26" s="45"/>
      <c r="F26" s="45"/>
      <c r="G26" s="47" t="s">
        <v>15</v>
      </c>
      <c r="H26" s="47"/>
      <c r="I26" s="47"/>
      <c r="J26" s="47"/>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row>
    <row r="27" spans="1:103" s="17" customFormat="1" ht="29.25" customHeight="1">
      <c r="A27" s="42">
        <v>5</v>
      </c>
      <c r="B27" s="46" t="s">
        <v>551</v>
      </c>
      <c r="C27" s="47"/>
      <c r="D27" s="45">
        <v>20000</v>
      </c>
      <c r="E27" s="45"/>
      <c r="F27" s="45"/>
      <c r="G27" s="47" t="s">
        <v>12</v>
      </c>
      <c r="H27" s="47"/>
      <c r="I27" s="47"/>
      <c r="J27" s="47"/>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row>
    <row r="28" spans="1:103" s="17" customFormat="1" ht="32.25" customHeight="1">
      <c r="A28" s="42">
        <v>6</v>
      </c>
      <c r="B28" s="46" t="s">
        <v>561</v>
      </c>
      <c r="C28" s="47"/>
      <c r="D28" s="45">
        <v>10000</v>
      </c>
      <c r="E28" s="45"/>
      <c r="F28" s="45"/>
      <c r="G28" s="47" t="s">
        <v>12</v>
      </c>
      <c r="H28" s="47"/>
      <c r="I28" s="47"/>
      <c r="J28" s="47"/>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row>
    <row r="29" spans="1:103" s="17" customFormat="1" ht="96" customHeight="1">
      <c r="A29" s="42">
        <v>7</v>
      </c>
      <c r="B29" s="46" t="s">
        <v>552</v>
      </c>
      <c r="C29" s="47"/>
      <c r="D29" s="45">
        <v>200000</v>
      </c>
      <c r="E29" s="45"/>
      <c r="F29" s="45"/>
      <c r="G29" s="47" t="s">
        <v>12</v>
      </c>
      <c r="H29" s="47"/>
      <c r="I29" s="47"/>
      <c r="J29" s="47"/>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row>
    <row r="30" spans="1:103" s="17" customFormat="1" ht="62.5">
      <c r="A30" s="42">
        <v>8</v>
      </c>
      <c r="B30" s="46" t="s">
        <v>553</v>
      </c>
      <c r="C30" s="47"/>
      <c r="D30" s="45">
        <v>300000</v>
      </c>
      <c r="E30" s="45"/>
      <c r="F30" s="45"/>
      <c r="G30" s="47" t="s">
        <v>12</v>
      </c>
      <c r="H30" s="47"/>
      <c r="I30" s="47"/>
      <c r="J30" s="47"/>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row>
    <row r="31" spans="1:103" s="17" customFormat="1" ht="75">
      <c r="A31" s="42">
        <v>9</v>
      </c>
      <c r="B31" s="46" t="s">
        <v>554</v>
      </c>
      <c r="C31" s="47"/>
      <c r="D31" s="45">
        <v>50000</v>
      </c>
      <c r="E31" s="45"/>
      <c r="F31" s="45"/>
      <c r="G31" s="47" t="s">
        <v>12</v>
      </c>
      <c r="H31" s="47"/>
      <c r="I31" s="47"/>
      <c r="J31" s="47"/>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row>
    <row r="32" spans="1:103" s="17" customFormat="1">
      <c r="A32" s="42">
        <v>10</v>
      </c>
      <c r="B32" s="43" t="s">
        <v>555</v>
      </c>
      <c r="C32" s="44"/>
      <c r="D32" s="45">
        <v>1000000</v>
      </c>
      <c r="E32" s="45"/>
      <c r="F32" s="45"/>
      <c r="G32" s="47"/>
      <c r="H32" s="44"/>
      <c r="I32" s="44"/>
      <c r="J32" s="44"/>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row>
    <row r="33" spans="1:103" s="17" customFormat="1" ht="16.5" customHeight="1">
      <c r="A33" s="43"/>
      <c r="B33" s="182" t="s">
        <v>26</v>
      </c>
      <c r="C33" s="182"/>
      <c r="D33" s="50">
        <f>D23+D24+D25+D26+D27+D28+D29+D30+D31+D32</f>
        <v>1670000</v>
      </c>
      <c r="E33" s="49"/>
      <c r="F33" s="49"/>
      <c r="G33" s="49"/>
      <c r="H33" s="49"/>
      <c r="I33" s="49"/>
      <c r="J33" s="49"/>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row>
    <row r="34" spans="1:103" s="17" customFormat="1" ht="18.649999999999999" customHeight="1">
      <c r="A34" s="185" t="s">
        <v>547</v>
      </c>
      <c r="B34" s="185"/>
      <c r="C34" s="185"/>
      <c r="D34" s="185"/>
      <c r="E34" s="185"/>
      <c r="F34" s="185"/>
      <c r="G34" s="185"/>
      <c r="H34" s="185"/>
      <c r="I34" s="49"/>
      <c r="J34" s="49"/>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row>
    <row r="35" spans="1:103" s="17" customFormat="1">
      <c r="A35" s="42" t="s">
        <v>6</v>
      </c>
      <c r="B35" s="171" t="s">
        <v>19</v>
      </c>
      <c r="C35" s="171"/>
      <c r="D35" s="171" t="s">
        <v>20</v>
      </c>
      <c r="E35" s="171"/>
      <c r="F35" s="171"/>
      <c r="G35" s="39" t="s">
        <v>21</v>
      </c>
      <c r="H35" s="40"/>
      <c r="I35" s="49"/>
      <c r="J35" s="49"/>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row>
    <row r="36" spans="1:103" s="17" customFormat="1">
      <c r="A36" s="42">
        <v>1</v>
      </c>
      <c r="B36" s="181" t="s">
        <v>22</v>
      </c>
      <c r="C36" s="181"/>
      <c r="D36" s="168">
        <f>'sprzęt elektroniczy -  wykaz'!D8</f>
        <v>108226.54000000001</v>
      </c>
      <c r="E36" s="166"/>
      <c r="F36" s="166"/>
      <c r="G36" s="47" t="s">
        <v>362</v>
      </c>
      <c r="H36" s="51"/>
      <c r="I36" s="49"/>
      <c r="J36" s="49"/>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row>
    <row r="37" spans="1:103" s="17" customFormat="1">
      <c r="A37" s="42">
        <v>2</v>
      </c>
      <c r="B37" s="181" t="s">
        <v>24</v>
      </c>
      <c r="C37" s="181"/>
      <c r="D37" s="168">
        <f>'sprzęt elektroniczy -  wykaz'!D23</f>
        <v>211439.04</v>
      </c>
      <c r="E37" s="166"/>
      <c r="F37" s="166"/>
      <c r="G37" s="47" t="s">
        <v>362</v>
      </c>
      <c r="H37" s="45"/>
      <c r="I37" s="49"/>
      <c r="J37" s="49"/>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row>
    <row r="38" spans="1:103" s="17" customFormat="1">
      <c r="A38" s="42">
        <v>3</v>
      </c>
      <c r="B38" s="181" t="s">
        <v>25</v>
      </c>
      <c r="C38" s="181"/>
      <c r="D38" s="168">
        <v>50000</v>
      </c>
      <c r="E38" s="166"/>
      <c r="F38" s="166"/>
      <c r="G38" s="47" t="s">
        <v>12</v>
      </c>
      <c r="H38" s="45"/>
      <c r="I38" s="43"/>
      <c r="J38" s="43"/>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row>
    <row r="39" spans="1:103" s="17" customFormat="1">
      <c r="A39" s="42">
        <v>4</v>
      </c>
      <c r="B39" s="183" t="s">
        <v>558</v>
      </c>
      <c r="C39" s="184"/>
      <c r="D39" s="168">
        <v>20000</v>
      </c>
      <c r="E39" s="166"/>
      <c r="F39" s="166"/>
      <c r="G39" s="47"/>
      <c r="H39" s="45"/>
      <c r="I39" s="43"/>
      <c r="J39" s="43"/>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row>
    <row r="40" spans="1:103" s="17" customFormat="1" ht="13.5" customHeight="1">
      <c r="A40" s="43"/>
      <c r="B40" s="182" t="s">
        <v>26</v>
      </c>
      <c r="C40" s="182"/>
      <c r="D40" s="167">
        <f>SUM(D36:F39)</f>
        <v>389665.58</v>
      </c>
      <c r="E40" s="167"/>
      <c r="F40" s="167"/>
      <c r="G40" s="49"/>
      <c r="H40" s="49"/>
      <c r="I40" s="49"/>
      <c r="J40" s="49"/>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row>
    <row r="41" spans="1:103" s="17" customFormat="1" ht="17.25" customHeight="1">
      <c r="A41" s="43"/>
      <c r="B41" s="46"/>
      <c r="C41" s="46"/>
      <c r="D41" s="49"/>
      <c r="E41" s="49"/>
      <c r="F41" s="49"/>
      <c r="G41" s="49"/>
      <c r="H41" s="49"/>
      <c r="I41" s="49"/>
      <c r="J41" s="49"/>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row>
    <row r="42" spans="1:103" s="17" customFormat="1" ht="26.25" customHeight="1">
      <c r="A42" s="43"/>
      <c r="B42" s="46"/>
      <c r="C42" s="46"/>
      <c r="D42" s="49"/>
      <c r="E42" s="49"/>
      <c r="F42" s="49"/>
      <c r="G42" s="49"/>
      <c r="H42" s="49"/>
      <c r="I42" s="49"/>
      <c r="J42" s="49"/>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row>
    <row r="43" spans="1:103" s="17" customFormat="1">
      <c r="A43" s="185" t="s">
        <v>556</v>
      </c>
      <c r="B43" s="185"/>
      <c r="C43" s="185"/>
      <c r="D43" s="185"/>
      <c r="E43" s="185"/>
      <c r="F43" s="185"/>
      <c r="G43" s="185"/>
      <c r="H43" s="185"/>
      <c r="I43" s="49"/>
      <c r="J43" s="49"/>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row>
    <row r="44" spans="1:103" s="17" customFormat="1" ht="43.5" customHeight="1">
      <c r="A44" s="42" t="s">
        <v>6</v>
      </c>
      <c r="B44" s="169" t="s">
        <v>19</v>
      </c>
      <c r="C44" s="169"/>
      <c r="D44" s="169" t="s">
        <v>27</v>
      </c>
      <c r="E44" s="169"/>
      <c r="F44" s="169"/>
      <c r="G44" s="38" t="s">
        <v>21</v>
      </c>
      <c r="H44" s="40" t="s">
        <v>10</v>
      </c>
      <c r="I44" s="49"/>
      <c r="J44" s="49"/>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row>
    <row r="45" spans="1:103" s="17" customFormat="1">
      <c r="A45" s="42">
        <v>1</v>
      </c>
      <c r="B45" s="181" t="s">
        <v>28</v>
      </c>
      <c r="C45" s="181"/>
      <c r="D45" s="165">
        <f>CPM!E11</f>
        <v>1128661.98</v>
      </c>
      <c r="E45" s="166"/>
      <c r="F45" s="166"/>
      <c r="G45" s="47" t="s">
        <v>12</v>
      </c>
      <c r="H45" s="51" t="s">
        <v>23</v>
      </c>
      <c r="I45" s="49"/>
      <c r="J45" s="49"/>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row>
    <row r="46" spans="1:103" s="17" customFormat="1" ht="15.75" customHeight="1">
      <c r="A46" s="43"/>
      <c r="B46" s="182" t="s">
        <v>26</v>
      </c>
      <c r="C46" s="182"/>
      <c r="D46" s="186">
        <f>D45</f>
        <v>1128661.98</v>
      </c>
      <c r="E46" s="186"/>
      <c r="F46" s="186"/>
      <c r="G46" s="46"/>
      <c r="H46" s="49"/>
      <c r="I46" s="49"/>
      <c r="J46" s="49"/>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row>
    <row r="47" spans="1:103" s="17" customFormat="1" ht="24.75" customHeight="1">
      <c r="A47" s="43"/>
      <c r="B47" s="46"/>
      <c r="C47" s="46"/>
      <c r="D47" s="49"/>
      <c r="E47" s="49"/>
      <c r="F47" s="49"/>
      <c r="G47" s="49"/>
      <c r="H47" s="49"/>
      <c r="I47" s="49"/>
      <c r="J47" s="49"/>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row>
    <row r="48" spans="1:103" s="17" customFormat="1" ht="27" customHeight="1">
      <c r="A48" s="43"/>
      <c r="B48" s="46"/>
      <c r="C48" s="46"/>
      <c r="D48" s="49"/>
      <c r="E48" s="49"/>
      <c r="F48" s="49"/>
      <c r="G48" s="187"/>
      <c r="H48" s="187"/>
      <c r="I48" s="49"/>
      <c r="J48" s="49"/>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row>
    <row r="49" spans="1:103" s="17" customFormat="1" ht="18.75" customHeight="1">
      <c r="A49" s="43"/>
      <c r="B49" s="46"/>
      <c r="C49" s="46"/>
      <c r="D49" s="49"/>
      <c r="E49" s="49"/>
      <c r="F49" s="49"/>
      <c r="G49" s="169" t="s">
        <v>29</v>
      </c>
      <c r="H49" s="169"/>
      <c r="I49" s="49"/>
      <c r="J49" s="49"/>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s="17" customFormat="1" ht="24.75" customHeight="1">
      <c r="A50" s="43"/>
      <c r="B50" s="46"/>
      <c r="C50" s="46"/>
      <c r="D50" s="49"/>
      <c r="E50" s="49"/>
      <c r="F50" s="49"/>
      <c r="G50" s="49"/>
      <c r="H50" s="49"/>
      <c r="I50" s="49"/>
      <c r="J50" s="49"/>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row>
    <row r="51" spans="1:103" s="17" customFormat="1" ht="24.75" customHeight="1">
      <c r="A51" s="43"/>
      <c r="B51" s="46"/>
      <c r="C51" s="46"/>
      <c r="D51" s="49"/>
      <c r="E51" s="49"/>
      <c r="F51" s="49"/>
      <c r="G51" s="49"/>
      <c r="H51" s="49"/>
      <c r="I51" s="49"/>
      <c r="J51" s="49"/>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s="17" customFormat="1" ht="24.75" customHeight="1">
      <c r="B52" s="19"/>
      <c r="C52" s="19"/>
      <c r="D52" s="18"/>
      <c r="E52" s="18"/>
      <c r="F52" s="18"/>
      <c r="G52" s="18"/>
      <c r="H52" s="18"/>
      <c r="I52" s="18"/>
      <c r="J52" s="18"/>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row>
    <row r="53" spans="1:103" s="13" customFormat="1">
      <c r="B53" s="20"/>
      <c r="C53" s="20"/>
    </row>
    <row r="54" spans="1:103" s="13" customFormat="1">
      <c r="B54" s="21"/>
      <c r="C54" s="21"/>
    </row>
    <row r="55" spans="1:103" s="13" customFormat="1">
      <c r="B55" s="20"/>
      <c r="C55" s="20"/>
    </row>
    <row r="56" spans="1:103" s="13" customFormat="1">
      <c r="B56" s="20"/>
      <c r="C56" s="20"/>
    </row>
    <row r="57" spans="1:103" s="13" customFormat="1">
      <c r="B57" s="20"/>
      <c r="C57" s="20"/>
    </row>
    <row r="58" spans="1:103" s="13" customFormat="1">
      <c r="B58" s="21"/>
      <c r="C58" s="21"/>
    </row>
    <row r="59" spans="1:103" s="13" customFormat="1">
      <c r="B59" s="20"/>
      <c r="C59" s="20"/>
    </row>
    <row r="60" spans="1:103" s="13" customFormat="1"/>
    <row r="61" spans="1:103" s="13" customFormat="1"/>
    <row r="62" spans="1:103" s="13" customFormat="1"/>
    <row r="63" spans="1:103" s="13" customFormat="1"/>
    <row r="64" spans="1:103"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row r="193" s="13" customFormat="1"/>
    <row r="194" s="13" customFormat="1"/>
    <row r="195" s="13" customFormat="1"/>
    <row r="196" s="13" customFormat="1"/>
    <row r="197" s="13" customFormat="1"/>
    <row r="198" s="13" customFormat="1"/>
    <row r="199" s="13" customFormat="1"/>
    <row r="200" s="13" customFormat="1"/>
    <row r="201" s="13" customFormat="1"/>
    <row r="202" s="13" customFormat="1"/>
    <row r="203" s="13" customFormat="1"/>
    <row r="204" s="13" customFormat="1"/>
    <row r="205" s="13" customFormat="1"/>
    <row r="206" s="13" customFormat="1"/>
    <row r="207" s="13" customFormat="1"/>
    <row r="208" s="13" customFormat="1"/>
    <row r="209" s="13" customFormat="1"/>
    <row r="210" s="13" customFormat="1"/>
    <row r="211" s="13" customFormat="1"/>
    <row r="212" s="13" customFormat="1"/>
    <row r="213" s="13" customFormat="1"/>
    <row r="214" s="13" customFormat="1"/>
    <row r="215" s="13" customFormat="1"/>
    <row r="216" s="13" customFormat="1"/>
    <row r="217" s="13" customFormat="1"/>
    <row r="218" s="13" customFormat="1"/>
    <row r="219" s="13" customFormat="1"/>
    <row r="220" s="13" customFormat="1"/>
    <row r="221" s="13" customFormat="1"/>
    <row r="222" s="13" customFormat="1"/>
    <row r="223" s="13" customFormat="1"/>
    <row r="224" s="13" customFormat="1"/>
    <row r="225" s="13" customFormat="1"/>
    <row r="226" s="13" customFormat="1"/>
    <row r="227" s="13" customFormat="1"/>
    <row r="228" s="13" customFormat="1"/>
    <row r="229" s="13" customFormat="1"/>
    <row r="230" s="13" customFormat="1"/>
    <row r="231" s="13" customFormat="1"/>
    <row r="232" s="13" customFormat="1"/>
    <row r="233" s="13" customFormat="1"/>
    <row r="234" s="13" customFormat="1"/>
    <row r="235" s="13" customFormat="1"/>
    <row r="236" s="13" customFormat="1"/>
    <row r="237" s="13" customFormat="1"/>
    <row r="238" s="13" customFormat="1"/>
    <row r="239" s="13" customFormat="1"/>
    <row r="240" s="13" customFormat="1"/>
    <row r="241" s="13" customFormat="1"/>
    <row r="242" s="13" customFormat="1"/>
    <row r="243" s="13" customFormat="1"/>
    <row r="244" s="13" customFormat="1"/>
    <row r="245" s="13" customFormat="1"/>
    <row r="246" s="13" customFormat="1"/>
    <row r="247" s="13" customFormat="1"/>
    <row r="248" s="13" customFormat="1"/>
    <row r="249" s="13" customFormat="1"/>
    <row r="250" s="13" customFormat="1"/>
    <row r="251" s="13" customFormat="1"/>
    <row r="252" s="13" customFormat="1"/>
    <row r="253" s="13" customFormat="1"/>
    <row r="254" s="13" customFormat="1"/>
    <row r="255" s="13" customFormat="1"/>
    <row r="256" s="13" customFormat="1"/>
    <row r="257" s="13" customFormat="1"/>
    <row r="258" s="13" customFormat="1"/>
    <row r="259" s="13" customFormat="1"/>
    <row r="260" s="13" customFormat="1"/>
    <row r="261" s="13" customFormat="1"/>
    <row r="262" s="13" customFormat="1"/>
    <row r="263" s="13" customFormat="1"/>
    <row r="264" s="13" customFormat="1"/>
    <row r="265" s="13" customFormat="1"/>
    <row r="266" s="13" customFormat="1"/>
    <row r="267" s="13" customFormat="1"/>
    <row r="268" s="13" customFormat="1"/>
    <row r="269" s="13" customFormat="1"/>
    <row r="270" s="13" customFormat="1"/>
    <row r="271" s="13" customFormat="1"/>
    <row r="272" s="13" customFormat="1"/>
    <row r="273" s="13" customFormat="1"/>
    <row r="274" s="13" customFormat="1"/>
    <row r="275" s="13" customFormat="1"/>
    <row r="276" s="13" customFormat="1"/>
    <row r="277" s="13" customFormat="1"/>
    <row r="278" s="13" customFormat="1"/>
    <row r="279" s="13" customFormat="1"/>
    <row r="280" s="13" customFormat="1"/>
  </sheetData>
  <mergeCells count="55">
    <mergeCell ref="G49:H49"/>
    <mergeCell ref="A34:H34"/>
    <mergeCell ref="A13:H13"/>
    <mergeCell ref="A43:H43"/>
    <mergeCell ref="A16:H16"/>
    <mergeCell ref="A22:H22"/>
    <mergeCell ref="B35:C35"/>
    <mergeCell ref="A14:A15"/>
    <mergeCell ref="D36:F36"/>
    <mergeCell ref="D37:F37"/>
    <mergeCell ref="D38:F38"/>
    <mergeCell ref="B46:C46"/>
    <mergeCell ref="B14:B15"/>
    <mergeCell ref="C14:C15"/>
    <mergeCell ref="D46:F46"/>
    <mergeCell ref="G48:H48"/>
    <mergeCell ref="A4:C4"/>
    <mergeCell ref="A5:C5"/>
    <mergeCell ref="A6:C6"/>
    <mergeCell ref="B45:C45"/>
    <mergeCell ref="B40:C40"/>
    <mergeCell ref="B44:C44"/>
    <mergeCell ref="B36:C36"/>
    <mergeCell ref="B39:C39"/>
    <mergeCell ref="B37:C37"/>
    <mergeCell ref="B38:C38"/>
    <mergeCell ref="B33:C33"/>
    <mergeCell ref="B21:C21"/>
    <mergeCell ref="A8:C8"/>
    <mergeCell ref="B1:J1"/>
    <mergeCell ref="D2:H2"/>
    <mergeCell ref="D3:H3"/>
    <mergeCell ref="A2:C2"/>
    <mergeCell ref="A3:C3"/>
    <mergeCell ref="D4:H4"/>
    <mergeCell ref="D5:H5"/>
    <mergeCell ref="D6:H6"/>
    <mergeCell ref="D45:F45"/>
    <mergeCell ref="D40:F40"/>
    <mergeCell ref="D39:F39"/>
    <mergeCell ref="G14:G15"/>
    <mergeCell ref="H14:H15"/>
    <mergeCell ref="D44:F44"/>
    <mergeCell ref="D35:F35"/>
    <mergeCell ref="D8:H8"/>
    <mergeCell ref="B7:H7"/>
    <mergeCell ref="D14:F15"/>
    <mergeCell ref="A9:C9"/>
    <mergeCell ref="D9:H9"/>
    <mergeCell ref="A10:C10"/>
    <mergeCell ref="D10:H10"/>
    <mergeCell ref="A12:C12"/>
    <mergeCell ref="D12:H12"/>
    <mergeCell ref="A11:C11"/>
    <mergeCell ref="D11:H11"/>
  </mergeCells>
  <pageMargins left="0.70866141732283472" right="0.70866141732283472" top="0.74803149606299213" bottom="0.74803149606299213" header="0.31496062992125984" footer="0.31496062992125984"/>
  <pageSetup paperSize="9" scale="42" orientation="portrait" horizontalDpi="4294967293" r:id="rId1"/>
  <colBreaks count="1" manualBreakCount="1">
    <brk id="12"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1DA4-5504-4A68-83E6-520E234BC2DF}">
  <dimension ref="A1:I11"/>
  <sheetViews>
    <sheetView workbookViewId="0">
      <selection activeCell="D6" sqref="D6"/>
    </sheetView>
  </sheetViews>
  <sheetFormatPr defaultRowHeight="14.5"/>
  <cols>
    <col min="1" max="1" width="6.7265625" customWidth="1"/>
    <col min="2" max="2" width="23" customWidth="1"/>
    <col min="3" max="3" width="30.26953125" customWidth="1"/>
    <col min="5" max="5" width="23.54296875" customWidth="1"/>
    <col min="6" max="6" width="19.81640625" customWidth="1"/>
    <col min="7" max="7" width="17" customWidth="1"/>
    <col min="8" max="9" width="22.7265625" customWidth="1"/>
  </cols>
  <sheetData>
    <row r="1" spans="1:9" ht="15" thickBot="1">
      <c r="A1" s="188" t="s">
        <v>557</v>
      </c>
      <c r="B1" s="188"/>
      <c r="C1" s="188"/>
      <c r="D1" s="188"/>
      <c r="E1" s="188"/>
    </row>
    <row r="2" spans="1:9" ht="39.5" thickBot="1">
      <c r="A2" s="34" t="s">
        <v>33</v>
      </c>
      <c r="B2" s="34" t="s">
        <v>19</v>
      </c>
      <c r="C2" s="34" t="s">
        <v>368</v>
      </c>
      <c r="D2" s="34" t="s">
        <v>76</v>
      </c>
      <c r="E2" s="34" t="s">
        <v>577</v>
      </c>
      <c r="F2" s="34" t="s">
        <v>21</v>
      </c>
      <c r="G2" s="34" t="s">
        <v>359</v>
      </c>
      <c r="H2" s="34" t="s">
        <v>360</v>
      </c>
      <c r="I2" s="34" t="s">
        <v>361</v>
      </c>
    </row>
    <row r="3" spans="1:9" ht="25.5" thickBot="1">
      <c r="A3" s="130" t="s">
        <v>55</v>
      </c>
      <c r="B3" s="131" t="s">
        <v>344</v>
      </c>
      <c r="C3" s="132" t="s">
        <v>345</v>
      </c>
      <c r="D3" s="133">
        <v>2014</v>
      </c>
      <c r="E3" s="134">
        <v>326040</v>
      </c>
      <c r="F3" s="135" t="s">
        <v>362</v>
      </c>
      <c r="G3" s="136" t="s">
        <v>363</v>
      </c>
      <c r="H3" s="136" t="s">
        <v>364</v>
      </c>
      <c r="I3" s="133" t="s">
        <v>589</v>
      </c>
    </row>
    <row r="4" spans="1:9" ht="25.5" thickBot="1">
      <c r="A4" s="130" t="s">
        <v>56</v>
      </c>
      <c r="B4" s="131" t="s">
        <v>346</v>
      </c>
      <c r="C4" s="132" t="s">
        <v>347</v>
      </c>
      <c r="D4" s="133">
        <v>2009</v>
      </c>
      <c r="E4" s="134">
        <v>30030</v>
      </c>
      <c r="F4" s="135" t="s">
        <v>362</v>
      </c>
      <c r="G4" s="136" t="s">
        <v>365</v>
      </c>
      <c r="H4" s="136" t="s">
        <v>366</v>
      </c>
      <c r="I4" s="133" t="s">
        <v>589</v>
      </c>
    </row>
    <row r="5" spans="1:9" ht="38" thickBot="1">
      <c r="A5" s="130" t="s">
        <v>57</v>
      </c>
      <c r="B5" s="131" t="s">
        <v>348</v>
      </c>
      <c r="C5" s="132" t="s">
        <v>349</v>
      </c>
      <c r="D5" s="133">
        <v>2016</v>
      </c>
      <c r="E5" s="134">
        <v>106333</v>
      </c>
      <c r="F5" s="135" t="s">
        <v>362</v>
      </c>
      <c r="G5" s="136" t="s">
        <v>365</v>
      </c>
      <c r="H5" s="136" t="s">
        <v>366</v>
      </c>
      <c r="I5" s="133" t="s">
        <v>589</v>
      </c>
    </row>
    <row r="6" spans="1:9" ht="25.5" thickBot="1">
      <c r="A6" s="130" t="s">
        <v>58</v>
      </c>
      <c r="B6" s="131" t="s">
        <v>350</v>
      </c>
      <c r="C6" s="132" t="s">
        <v>351</v>
      </c>
      <c r="D6" s="133">
        <v>2000</v>
      </c>
      <c r="E6" s="134">
        <v>76700</v>
      </c>
      <c r="F6" s="135" t="s">
        <v>362</v>
      </c>
      <c r="G6" s="136" t="s">
        <v>365</v>
      </c>
      <c r="H6" s="136" t="s">
        <v>366</v>
      </c>
      <c r="I6" s="133" t="s">
        <v>589</v>
      </c>
    </row>
    <row r="7" spans="1:9" ht="38" thickBot="1">
      <c r="A7" s="130" t="s">
        <v>59</v>
      </c>
      <c r="B7" s="131" t="s">
        <v>352</v>
      </c>
      <c r="C7" s="132" t="s">
        <v>353</v>
      </c>
      <c r="D7" s="133">
        <v>2010</v>
      </c>
      <c r="E7" s="134">
        <v>48105</v>
      </c>
      <c r="F7" s="135" t="s">
        <v>362</v>
      </c>
      <c r="G7" s="136" t="s">
        <v>365</v>
      </c>
      <c r="H7" s="136" t="s">
        <v>366</v>
      </c>
      <c r="I7" s="133" t="s">
        <v>589</v>
      </c>
    </row>
    <row r="8" spans="1:9" ht="38" thickBot="1">
      <c r="A8" s="130" t="s">
        <v>60</v>
      </c>
      <c r="B8" s="131" t="s">
        <v>354</v>
      </c>
      <c r="C8" s="132" t="s">
        <v>355</v>
      </c>
      <c r="D8" s="133">
        <v>2022</v>
      </c>
      <c r="E8" s="134">
        <v>399280</v>
      </c>
      <c r="F8" s="135" t="s">
        <v>362</v>
      </c>
      <c r="G8" s="136" t="s">
        <v>367</v>
      </c>
      <c r="H8" s="136" t="s">
        <v>366</v>
      </c>
      <c r="I8" s="133" t="s">
        <v>589</v>
      </c>
    </row>
    <row r="9" spans="1:9" ht="38" thickBot="1">
      <c r="A9" s="130" t="s">
        <v>61</v>
      </c>
      <c r="B9" s="131" t="s">
        <v>352</v>
      </c>
      <c r="C9" s="132" t="s">
        <v>356</v>
      </c>
      <c r="D9" s="133">
        <v>2022</v>
      </c>
      <c r="E9" s="134">
        <v>100800</v>
      </c>
      <c r="F9" s="135" t="s">
        <v>362</v>
      </c>
      <c r="G9" s="136" t="s">
        <v>365</v>
      </c>
      <c r="H9" s="136" t="s">
        <v>366</v>
      </c>
      <c r="I9" s="133" t="s">
        <v>589</v>
      </c>
    </row>
    <row r="10" spans="1:9" ht="38" thickBot="1">
      <c r="A10" s="130" t="s">
        <v>62</v>
      </c>
      <c r="B10" s="131" t="s">
        <v>357</v>
      </c>
      <c r="C10" s="132" t="s">
        <v>358</v>
      </c>
      <c r="D10" s="133">
        <v>2023</v>
      </c>
      <c r="E10" s="134">
        <v>41373.980000000003</v>
      </c>
      <c r="F10" s="135" t="s">
        <v>362</v>
      </c>
      <c r="G10" s="136" t="s">
        <v>365</v>
      </c>
      <c r="H10" s="136" t="s">
        <v>366</v>
      </c>
      <c r="I10" s="133" t="s">
        <v>589</v>
      </c>
    </row>
    <row r="11" spans="1:9">
      <c r="E11" s="129">
        <f>SUM(E3:E10)</f>
        <v>1128661.98</v>
      </c>
    </row>
  </sheetData>
  <mergeCells count="1">
    <mergeCell ref="A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8C93-E04C-4C03-B928-01E1C3B07EAD}">
  <dimension ref="A1:AE31"/>
  <sheetViews>
    <sheetView zoomScale="55" zoomScaleNormal="55" workbookViewId="0">
      <selection activeCell="U4" sqref="U4"/>
    </sheetView>
  </sheetViews>
  <sheetFormatPr defaultColWidth="8.7265625" defaultRowHeight="13"/>
  <cols>
    <col min="1" max="1" width="5.54296875" style="109" customWidth="1"/>
    <col min="2" max="2" width="18.1796875" style="109" customWidth="1"/>
    <col min="3" max="3" width="17.81640625" style="109" customWidth="1"/>
    <col min="4" max="4" width="14.1796875" style="109" customWidth="1"/>
    <col min="5" max="5" width="8.7265625" style="109"/>
    <col min="6" max="6" width="19.81640625" style="109" customWidth="1"/>
    <col min="7" max="7" width="8.7265625" style="109"/>
    <col min="8" max="8" width="7.7265625" style="109" customWidth="1"/>
    <col min="9" max="9" width="11.81640625" style="109" customWidth="1"/>
    <col min="10" max="10" width="23" style="109" customWidth="1"/>
    <col min="11" max="11" width="11" style="137" customWidth="1"/>
    <col min="12" max="15" width="8.81640625" style="109" bestFit="1" customWidth="1"/>
    <col min="16" max="16" width="9.81640625" style="109" bestFit="1" customWidth="1"/>
    <col min="17" max="17" width="5.81640625" style="109" customWidth="1"/>
    <col min="18" max="18" width="21.7265625" style="109" customWidth="1"/>
    <col min="19" max="19" width="8.7265625" style="109"/>
    <col min="20" max="20" width="16.54296875" style="142" customWidth="1"/>
    <col min="21" max="22" width="9.81640625" style="109" bestFit="1" customWidth="1"/>
    <col min="23" max="24" width="8.7265625" style="109"/>
    <col min="25" max="30" width="9.81640625" style="109" bestFit="1" customWidth="1"/>
    <col min="31" max="16384" width="8.7265625" style="109"/>
  </cols>
  <sheetData>
    <row r="1" spans="1:31" ht="43" customHeight="1">
      <c r="U1" s="210" t="s">
        <v>578</v>
      </c>
      <c r="V1" s="210"/>
      <c r="W1" s="210"/>
      <c r="X1" s="210"/>
      <c r="Y1" s="210"/>
      <c r="Z1" s="210"/>
      <c r="AA1" s="210"/>
      <c r="AB1" s="210"/>
      <c r="AC1" s="210"/>
      <c r="AD1" s="210"/>
    </row>
    <row r="2" spans="1:31" ht="80.150000000000006" customHeight="1">
      <c r="A2" s="108" t="s">
        <v>33</v>
      </c>
      <c r="B2" s="108" t="s">
        <v>404</v>
      </c>
      <c r="C2" s="108" t="s">
        <v>405</v>
      </c>
      <c r="D2" s="108" t="s">
        <v>406</v>
      </c>
      <c r="E2" s="108" t="s">
        <v>42</v>
      </c>
      <c r="F2" s="108" t="s">
        <v>43</v>
      </c>
      <c r="G2" s="108" t="s">
        <v>407</v>
      </c>
      <c r="H2" s="108" t="s">
        <v>408</v>
      </c>
      <c r="I2" s="108" t="s">
        <v>409</v>
      </c>
      <c r="J2" s="108" t="s">
        <v>410</v>
      </c>
      <c r="K2" s="108" t="s">
        <v>411</v>
      </c>
      <c r="L2" s="108" t="s">
        <v>412</v>
      </c>
      <c r="M2" s="108" t="s">
        <v>413</v>
      </c>
      <c r="N2" s="108" t="s">
        <v>414</v>
      </c>
      <c r="O2" s="108" t="s">
        <v>76</v>
      </c>
      <c r="P2" s="108" t="s">
        <v>415</v>
      </c>
      <c r="Q2" s="108" t="s">
        <v>416</v>
      </c>
      <c r="R2" s="108" t="s">
        <v>417</v>
      </c>
      <c r="S2" s="108" t="s">
        <v>564</v>
      </c>
      <c r="T2" s="143" t="s">
        <v>563</v>
      </c>
      <c r="U2" s="139" t="s">
        <v>579</v>
      </c>
      <c r="V2" s="139" t="s">
        <v>580</v>
      </c>
      <c r="W2" s="139" t="s">
        <v>581</v>
      </c>
      <c r="X2" s="139" t="s">
        <v>582</v>
      </c>
      <c r="Y2" s="139" t="s">
        <v>583</v>
      </c>
      <c r="Z2" s="139" t="s">
        <v>584</v>
      </c>
      <c r="AA2" s="139" t="s">
        <v>585</v>
      </c>
      <c r="AB2" s="139" t="s">
        <v>586</v>
      </c>
      <c r="AC2" s="139" t="s">
        <v>587</v>
      </c>
      <c r="AD2" s="139" t="s">
        <v>588</v>
      </c>
      <c r="AE2" s="139" t="s">
        <v>418</v>
      </c>
    </row>
    <row r="3" spans="1:31" ht="50">
      <c r="A3" s="91" t="s">
        <v>55</v>
      </c>
      <c r="B3" s="94" t="s">
        <v>419</v>
      </c>
      <c r="C3" s="94" t="s">
        <v>419</v>
      </c>
      <c r="D3" s="92" t="s">
        <v>420</v>
      </c>
      <c r="E3" s="91" t="s">
        <v>421</v>
      </c>
      <c r="F3" s="91" t="s">
        <v>422</v>
      </c>
      <c r="G3" s="92"/>
      <c r="H3" s="92"/>
      <c r="I3" s="92" t="s">
        <v>423</v>
      </c>
      <c r="J3" s="93" t="s">
        <v>424</v>
      </c>
      <c r="K3" s="92"/>
      <c r="L3" s="91"/>
      <c r="M3" s="91"/>
      <c r="N3" s="93"/>
      <c r="O3" s="91">
        <v>2014</v>
      </c>
      <c r="P3" s="95"/>
      <c r="Q3" s="91">
        <v>1</v>
      </c>
      <c r="R3" s="91" t="s">
        <v>425</v>
      </c>
      <c r="S3" s="91"/>
      <c r="T3" s="145"/>
      <c r="U3" s="96">
        <v>45747</v>
      </c>
      <c r="V3" s="95">
        <v>46111</v>
      </c>
      <c r="W3" s="97"/>
      <c r="X3" s="97"/>
      <c r="Y3" s="95"/>
      <c r="Z3" s="95"/>
      <c r="AA3" s="96">
        <v>45747</v>
      </c>
      <c r="AB3" s="95">
        <v>46111</v>
      </c>
      <c r="AC3" s="97"/>
      <c r="AD3" s="97"/>
      <c r="AE3" s="97"/>
    </row>
    <row r="4" spans="1:31" ht="50">
      <c r="A4" s="91" t="s">
        <v>56</v>
      </c>
      <c r="B4" s="94" t="s">
        <v>419</v>
      </c>
      <c r="C4" s="94" t="s">
        <v>419</v>
      </c>
      <c r="D4" s="98" t="s">
        <v>426</v>
      </c>
      <c r="E4" s="91" t="s">
        <v>427</v>
      </c>
      <c r="F4" s="91" t="s">
        <v>428</v>
      </c>
      <c r="G4" s="92"/>
      <c r="H4" s="92">
        <v>81</v>
      </c>
      <c r="I4" s="92"/>
      <c r="J4" s="92" t="s">
        <v>429</v>
      </c>
      <c r="K4" s="92" t="s">
        <v>430</v>
      </c>
      <c r="L4" s="91">
        <v>1461</v>
      </c>
      <c r="M4" s="91">
        <v>575</v>
      </c>
      <c r="N4" s="93">
        <v>1950</v>
      </c>
      <c r="O4" s="91">
        <v>2014</v>
      </c>
      <c r="P4" s="95">
        <v>41808</v>
      </c>
      <c r="Q4" s="91">
        <v>3</v>
      </c>
      <c r="R4" s="91" t="s">
        <v>431</v>
      </c>
      <c r="S4" s="91" t="s">
        <v>432</v>
      </c>
      <c r="T4" s="145">
        <v>16000</v>
      </c>
      <c r="U4" s="96">
        <v>45826</v>
      </c>
      <c r="V4" s="95">
        <v>46190</v>
      </c>
      <c r="W4" s="97"/>
      <c r="X4" s="97"/>
      <c r="Y4" s="96">
        <v>45826</v>
      </c>
      <c r="Z4" s="95">
        <v>46190</v>
      </c>
      <c r="AA4" s="96">
        <v>45826</v>
      </c>
      <c r="AB4" s="95">
        <v>46190</v>
      </c>
      <c r="AC4" s="96">
        <v>45826</v>
      </c>
      <c r="AD4" s="95">
        <v>46190</v>
      </c>
      <c r="AE4" s="97" t="s">
        <v>433</v>
      </c>
    </row>
    <row r="5" spans="1:31" ht="50">
      <c r="A5" s="91" t="s">
        <v>57</v>
      </c>
      <c r="B5" s="94" t="s">
        <v>419</v>
      </c>
      <c r="C5" s="94" t="s">
        <v>419</v>
      </c>
      <c r="D5" s="98" t="s">
        <v>434</v>
      </c>
      <c r="E5" s="91" t="s">
        <v>435</v>
      </c>
      <c r="F5" s="91" t="s">
        <v>436</v>
      </c>
      <c r="G5" s="92"/>
      <c r="H5" s="99">
        <v>177</v>
      </c>
      <c r="I5" s="99" t="s">
        <v>437</v>
      </c>
      <c r="J5" s="99" t="s">
        <v>438</v>
      </c>
      <c r="K5" s="99" t="s">
        <v>430</v>
      </c>
      <c r="L5" s="101">
        <v>5880</v>
      </c>
      <c r="M5" s="101"/>
      <c r="N5" s="100">
        <v>13500</v>
      </c>
      <c r="O5" s="101">
        <v>2002</v>
      </c>
      <c r="P5" s="102">
        <v>37656</v>
      </c>
      <c r="Q5" s="101">
        <v>2</v>
      </c>
      <c r="R5" s="101" t="s">
        <v>439</v>
      </c>
      <c r="S5" s="91" t="s">
        <v>432</v>
      </c>
      <c r="T5" s="145">
        <v>62868</v>
      </c>
      <c r="U5" s="96">
        <v>45876</v>
      </c>
      <c r="V5" s="95">
        <v>46240</v>
      </c>
      <c r="W5" s="97"/>
      <c r="X5" s="97"/>
      <c r="Y5" s="96">
        <v>45876</v>
      </c>
      <c r="Z5" s="95">
        <v>46240</v>
      </c>
      <c r="AA5" s="96">
        <v>45876</v>
      </c>
      <c r="AB5" s="95">
        <v>46240</v>
      </c>
      <c r="AC5" s="97"/>
      <c r="AD5" s="97"/>
      <c r="AE5" s="97"/>
    </row>
    <row r="6" spans="1:31" ht="50">
      <c r="A6" s="91" t="s">
        <v>58</v>
      </c>
      <c r="B6" s="103" t="s">
        <v>419</v>
      </c>
      <c r="C6" s="103" t="s">
        <v>419</v>
      </c>
      <c r="D6" s="104" t="s">
        <v>440</v>
      </c>
      <c r="E6" s="101" t="s">
        <v>441</v>
      </c>
      <c r="F6" s="101" t="s">
        <v>442</v>
      </c>
      <c r="G6" s="99"/>
      <c r="H6" s="99">
        <v>324</v>
      </c>
      <c r="I6" s="99" t="s">
        <v>443</v>
      </c>
      <c r="J6" s="99" t="s">
        <v>438</v>
      </c>
      <c r="K6" s="99" t="s">
        <v>430</v>
      </c>
      <c r="L6" s="101">
        <v>10518</v>
      </c>
      <c r="M6" s="101"/>
      <c r="N6" s="100">
        <v>26000</v>
      </c>
      <c r="O6" s="101">
        <v>2010</v>
      </c>
      <c r="P6" s="102">
        <v>40381</v>
      </c>
      <c r="Q6" s="101">
        <v>3</v>
      </c>
      <c r="R6" s="101" t="s">
        <v>444</v>
      </c>
      <c r="S6" s="101" t="s">
        <v>432</v>
      </c>
      <c r="T6" s="145">
        <v>626570</v>
      </c>
      <c r="U6" s="105">
        <v>45882</v>
      </c>
      <c r="V6" s="102">
        <v>46246</v>
      </c>
      <c r="W6" s="106"/>
      <c r="X6" s="106"/>
      <c r="Y6" s="105">
        <v>45882</v>
      </c>
      <c r="Z6" s="102">
        <v>46246</v>
      </c>
      <c r="AA6" s="105">
        <v>45882</v>
      </c>
      <c r="AB6" s="102">
        <v>46246</v>
      </c>
      <c r="AC6" s="106"/>
      <c r="AD6" s="106"/>
      <c r="AE6" s="106"/>
    </row>
    <row r="7" spans="1:31" ht="50">
      <c r="A7" s="91" t="s">
        <v>59</v>
      </c>
      <c r="B7" s="94" t="s">
        <v>419</v>
      </c>
      <c r="C7" s="94" t="s">
        <v>419</v>
      </c>
      <c r="D7" s="98" t="s">
        <v>445</v>
      </c>
      <c r="E7" s="91" t="s">
        <v>446</v>
      </c>
      <c r="F7" s="91" t="s">
        <v>447</v>
      </c>
      <c r="G7" s="92"/>
      <c r="H7" s="92"/>
      <c r="I7" s="91"/>
      <c r="J7" s="93" t="s">
        <v>448</v>
      </c>
      <c r="K7" s="92"/>
      <c r="L7" s="91"/>
      <c r="M7" s="91">
        <v>9000</v>
      </c>
      <c r="N7" s="93">
        <v>12700</v>
      </c>
      <c r="O7" s="91">
        <v>2012</v>
      </c>
      <c r="P7" s="95">
        <v>41179</v>
      </c>
      <c r="Q7" s="91"/>
      <c r="R7" s="91" t="s">
        <v>449</v>
      </c>
      <c r="S7" s="91" t="s">
        <v>432</v>
      </c>
      <c r="T7" s="145">
        <v>19400</v>
      </c>
      <c r="U7" s="96">
        <v>45927</v>
      </c>
      <c r="V7" s="95">
        <v>46291</v>
      </c>
      <c r="W7" s="97"/>
      <c r="X7" s="97"/>
      <c r="Y7" s="96">
        <v>45927</v>
      </c>
      <c r="Z7" s="95">
        <v>46291</v>
      </c>
      <c r="AA7" s="95"/>
      <c r="AB7" s="95"/>
      <c r="AC7" s="97"/>
      <c r="AD7" s="97"/>
      <c r="AE7" s="97"/>
    </row>
    <row r="8" spans="1:31" ht="50">
      <c r="A8" s="91" t="s">
        <v>60</v>
      </c>
      <c r="B8" s="94" t="s">
        <v>419</v>
      </c>
      <c r="C8" s="94" t="s">
        <v>419</v>
      </c>
      <c r="D8" s="98" t="s">
        <v>450</v>
      </c>
      <c r="E8" s="91" t="s">
        <v>451</v>
      </c>
      <c r="F8" s="91" t="s">
        <v>452</v>
      </c>
      <c r="G8" s="92"/>
      <c r="H8" s="92"/>
      <c r="I8" s="91"/>
      <c r="J8" s="93" t="s">
        <v>448</v>
      </c>
      <c r="K8" s="92"/>
      <c r="L8" s="91"/>
      <c r="M8" s="91">
        <v>2498</v>
      </c>
      <c r="N8" s="93">
        <v>3500</v>
      </c>
      <c r="O8" s="91">
        <v>2017</v>
      </c>
      <c r="P8" s="95">
        <v>42983</v>
      </c>
      <c r="Q8" s="91"/>
      <c r="R8" s="91" t="s">
        <v>453</v>
      </c>
      <c r="S8" s="91" t="s">
        <v>432</v>
      </c>
      <c r="T8" s="145">
        <v>10500</v>
      </c>
      <c r="U8" s="96">
        <v>45905</v>
      </c>
      <c r="V8" s="95">
        <v>46269</v>
      </c>
      <c r="W8" s="97"/>
      <c r="X8" s="97"/>
      <c r="Y8" s="96">
        <v>45905</v>
      </c>
      <c r="Z8" s="95">
        <v>46269</v>
      </c>
      <c r="AA8" s="95"/>
      <c r="AB8" s="95"/>
      <c r="AC8" s="97"/>
      <c r="AD8" s="97"/>
      <c r="AE8" s="97"/>
    </row>
    <row r="9" spans="1:31" ht="50">
      <c r="A9" s="91" t="s">
        <v>61</v>
      </c>
      <c r="B9" s="94" t="s">
        <v>419</v>
      </c>
      <c r="C9" s="94" t="s">
        <v>419</v>
      </c>
      <c r="D9" s="98" t="s">
        <v>454</v>
      </c>
      <c r="E9" s="91" t="s">
        <v>455</v>
      </c>
      <c r="F9" s="94" t="s">
        <v>456</v>
      </c>
      <c r="G9" s="92"/>
      <c r="H9" s="92">
        <v>118</v>
      </c>
      <c r="I9" s="91" t="s">
        <v>457</v>
      </c>
      <c r="J9" s="92" t="s">
        <v>438</v>
      </c>
      <c r="K9" s="92"/>
      <c r="L9" s="91">
        <v>4485</v>
      </c>
      <c r="M9" s="91">
        <v>5250</v>
      </c>
      <c r="N9" s="93">
        <v>11400</v>
      </c>
      <c r="O9" s="91">
        <v>2017</v>
      </c>
      <c r="P9" s="110">
        <v>42951</v>
      </c>
      <c r="Q9" s="91">
        <v>2</v>
      </c>
      <c r="R9" s="91" t="s">
        <v>458</v>
      </c>
      <c r="S9" s="91" t="s">
        <v>432</v>
      </c>
      <c r="T9" s="145">
        <v>402796</v>
      </c>
      <c r="U9" s="96">
        <v>45932</v>
      </c>
      <c r="V9" s="95">
        <v>46296</v>
      </c>
      <c r="W9" s="97"/>
      <c r="X9" s="97"/>
      <c r="Y9" s="96">
        <v>45932</v>
      </c>
      <c r="Z9" s="95">
        <v>46296</v>
      </c>
      <c r="AA9" s="96">
        <v>45932</v>
      </c>
      <c r="AB9" s="95">
        <v>46296</v>
      </c>
      <c r="AC9" s="97"/>
      <c r="AD9" s="97"/>
      <c r="AE9" s="97"/>
    </row>
    <row r="10" spans="1:31" ht="50">
      <c r="A10" s="91" t="s">
        <v>62</v>
      </c>
      <c r="B10" s="94" t="s">
        <v>419</v>
      </c>
      <c r="C10" s="94" t="s">
        <v>419</v>
      </c>
      <c r="D10" s="98" t="s">
        <v>459</v>
      </c>
      <c r="E10" s="91" t="s">
        <v>460</v>
      </c>
      <c r="F10" s="91" t="s">
        <v>461</v>
      </c>
      <c r="G10" s="92"/>
      <c r="H10" s="92">
        <v>96</v>
      </c>
      <c r="I10" s="92"/>
      <c r="J10" s="92" t="s">
        <v>462</v>
      </c>
      <c r="K10" s="92" t="s">
        <v>430</v>
      </c>
      <c r="L10" s="91">
        <v>1997</v>
      </c>
      <c r="M10" s="91">
        <v>1270</v>
      </c>
      <c r="N10" s="93">
        <v>3500</v>
      </c>
      <c r="O10" s="91">
        <v>2016</v>
      </c>
      <c r="P10" s="95">
        <v>42734</v>
      </c>
      <c r="Q10" s="91">
        <v>7</v>
      </c>
      <c r="R10" s="91" t="s">
        <v>463</v>
      </c>
      <c r="S10" s="91" t="s">
        <v>432</v>
      </c>
      <c r="T10" s="146">
        <v>45000</v>
      </c>
      <c r="U10" s="96">
        <v>45656</v>
      </c>
      <c r="V10" s="95">
        <v>46020</v>
      </c>
      <c r="W10" s="97"/>
      <c r="X10" s="97"/>
      <c r="Y10" s="96">
        <v>45656</v>
      </c>
      <c r="Z10" s="95">
        <v>46020</v>
      </c>
      <c r="AA10" s="96">
        <v>45656</v>
      </c>
      <c r="AB10" s="95">
        <v>46020</v>
      </c>
      <c r="AC10" s="96">
        <v>45656</v>
      </c>
      <c r="AD10" s="95">
        <v>46020</v>
      </c>
      <c r="AE10" s="97" t="s">
        <v>464</v>
      </c>
    </row>
    <row r="11" spans="1:31" ht="50">
      <c r="A11" s="91" t="s">
        <v>63</v>
      </c>
      <c r="B11" s="94" t="s">
        <v>419</v>
      </c>
      <c r="C11" s="94" t="s">
        <v>419</v>
      </c>
      <c r="D11" s="98" t="s">
        <v>465</v>
      </c>
      <c r="E11" s="91" t="s">
        <v>466</v>
      </c>
      <c r="F11" s="91" t="s">
        <v>467</v>
      </c>
      <c r="G11" s="92"/>
      <c r="H11" s="92">
        <v>88</v>
      </c>
      <c r="I11" s="92"/>
      <c r="J11" s="93" t="s">
        <v>468</v>
      </c>
      <c r="K11" s="92" t="s">
        <v>430</v>
      </c>
      <c r="L11" s="91">
        <v>1499</v>
      </c>
      <c r="M11" s="91"/>
      <c r="N11" s="93">
        <v>2310</v>
      </c>
      <c r="O11" s="91">
        <v>2016</v>
      </c>
      <c r="P11" s="95">
        <v>42733</v>
      </c>
      <c r="Q11" s="91">
        <v>7</v>
      </c>
      <c r="R11" s="91" t="s">
        <v>469</v>
      </c>
      <c r="S11" s="91" t="s">
        <v>432</v>
      </c>
      <c r="T11" s="146">
        <v>44100</v>
      </c>
      <c r="U11" s="96">
        <v>45655</v>
      </c>
      <c r="V11" s="95">
        <v>46019</v>
      </c>
      <c r="W11" s="97"/>
      <c r="X11" s="97"/>
      <c r="Y11" s="96">
        <v>45655</v>
      </c>
      <c r="Z11" s="95">
        <v>46019</v>
      </c>
      <c r="AA11" s="96">
        <v>45655</v>
      </c>
      <c r="AB11" s="95">
        <v>46019</v>
      </c>
      <c r="AC11" s="96">
        <v>45655</v>
      </c>
      <c r="AD11" s="95">
        <v>46019</v>
      </c>
      <c r="AE11" s="97" t="s">
        <v>464</v>
      </c>
    </row>
    <row r="12" spans="1:31" ht="50">
      <c r="A12" s="91" t="s">
        <v>64</v>
      </c>
      <c r="B12" s="94" t="s">
        <v>419</v>
      </c>
      <c r="C12" s="94" t="s">
        <v>419</v>
      </c>
      <c r="D12" s="98" t="s">
        <v>470</v>
      </c>
      <c r="E12" s="91" t="s">
        <v>471</v>
      </c>
      <c r="F12" s="91" t="s">
        <v>472</v>
      </c>
      <c r="G12" s="92"/>
      <c r="H12" s="92">
        <v>217</v>
      </c>
      <c r="I12" s="92"/>
      <c r="J12" s="92" t="s">
        <v>473</v>
      </c>
      <c r="K12" s="92" t="s">
        <v>430</v>
      </c>
      <c r="L12" s="91">
        <v>6700</v>
      </c>
      <c r="M12" s="91">
        <v>10236</v>
      </c>
      <c r="N12" s="93">
        <v>18000</v>
      </c>
      <c r="O12" s="91">
        <v>2018</v>
      </c>
      <c r="P12" s="95">
        <v>43250</v>
      </c>
      <c r="Q12" s="91">
        <v>3</v>
      </c>
      <c r="R12" s="91" t="s">
        <v>474</v>
      </c>
      <c r="S12" s="91" t="s">
        <v>432</v>
      </c>
      <c r="T12" s="145">
        <v>381961</v>
      </c>
      <c r="U12" s="96">
        <v>45807</v>
      </c>
      <c r="V12" s="95">
        <v>46171</v>
      </c>
      <c r="W12" s="97"/>
      <c r="X12" s="97"/>
      <c r="Y12" s="96">
        <v>45807</v>
      </c>
      <c r="Z12" s="95">
        <v>46171</v>
      </c>
      <c r="AA12" s="96">
        <v>45807</v>
      </c>
      <c r="AB12" s="95">
        <v>46171</v>
      </c>
      <c r="AC12" s="97"/>
      <c r="AD12" s="97"/>
      <c r="AE12" s="97"/>
    </row>
    <row r="13" spans="1:31" ht="50">
      <c r="A13" s="91" t="s">
        <v>65</v>
      </c>
      <c r="B13" s="103" t="s">
        <v>419</v>
      </c>
      <c r="C13" s="103" t="s">
        <v>419</v>
      </c>
      <c r="D13" s="104" t="s">
        <v>475</v>
      </c>
      <c r="E13" s="101" t="s">
        <v>476</v>
      </c>
      <c r="F13" s="103" t="s">
        <v>477</v>
      </c>
      <c r="G13" s="99"/>
      <c r="H13" s="99">
        <v>55</v>
      </c>
      <c r="I13" s="99"/>
      <c r="J13" s="99" t="s">
        <v>429</v>
      </c>
      <c r="K13" s="99" t="s">
        <v>430</v>
      </c>
      <c r="L13" s="101">
        <v>1461</v>
      </c>
      <c r="M13" s="101">
        <v>586</v>
      </c>
      <c r="N13" s="100">
        <v>1897</v>
      </c>
      <c r="O13" s="101">
        <v>2020</v>
      </c>
      <c r="P13" s="102">
        <v>44145</v>
      </c>
      <c r="Q13" s="101">
        <v>2</v>
      </c>
      <c r="R13" s="101" t="s">
        <v>478</v>
      </c>
      <c r="S13" s="101" t="s">
        <v>432</v>
      </c>
      <c r="T13" s="145">
        <v>34500</v>
      </c>
      <c r="U13" s="105">
        <v>45606</v>
      </c>
      <c r="V13" s="102">
        <v>45970</v>
      </c>
      <c r="W13" s="106"/>
      <c r="X13" s="106"/>
      <c r="Y13" s="105">
        <v>45606</v>
      </c>
      <c r="Z13" s="102">
        <v>45970</v>
      </c>
      <c r="AA13" s="105">
        <v>45606</v>
      </c>
      <c r="AB13" s="102">
        <v>45970</v>
      </c>
      <c r="AC13" s="105">
        <v>45606</v>
      </c>
      <c r="AD13" s="102">
        <v>45970</v>
      </c>
      <c r="AE13" s="106" t="s">
        <v>464</v>
      </c>
    </row>
    <row r="14" spans="1:31" ht="37.5">
      <c r="A14" s="91" t="s">
        <v>66</v>
      </c>
      <c r="B14" s="103" t="s">
        <v>419</v>
      </c>
      <c r="C14" s="103" t="s">
        <v>419</v>
      </c>
      <c r="D14" s="104" t="s">
        <v>479</v>
      </c>
      <c r="E14" s="101" t="s">
        <v>476</v>
      </c>
      <c r="F14" s="103" t="s">
        <v>477</v>
      </c>
      <c r="G14" s="99"/>
      <c r="H14" s="99">
        <v>55</v>
      </c>
      <c r="I14" s="99"/>
      <c r="J14" s="99" t="s">
        <v>429</v>
      </c>
      <c r="K14" s="99" t="s">
        <v>430</v>
      </c>
      <c r="L14" s="101">
        <v>1461</v>
      </c>
      <c r="M14" s="101">
        <v>586</v>
      </c>
      <c r="N14" s="100">
        <v>1897</v>
      </c>
      <c r="O14" s="101">
        <v>2020</v>
      </c>
      <c r="P14" s="102">
        <v>44145</v>
      </c>
      <c r="Q14" s="101">
        <v>2</v>
      </c>
      <c r="R14" s="101" t="s">
        <v>480</v>
      </c>
      <c r="S14" s="101" t="s">
        <v>432</v>
      </c>
      <c r="T14" s="145">
        <v>34500</v>
      </c>
      <c r="U14" s="105">
        <v>45606</v>
      </c>
      <c r="V14" s="102">
        <v>45970</v>
      </c>
      <c r="W14" s="106"/>
      <c r="X14" s="106"/>
      <c r="Y14" s="105">
        <v>45606</v>
      </c>
      <c r="Z14" s="102">
        <v>45970</v>
      </c>
      <c r="AA14" s="105">
        <v>45606</v>
      </c>
      <c r="AB14" s="102">
        <v>45970</v>
      </c>
      <c r="AC14" s="105">
        <v>45606</v>
      </c>
      <c r="AD14" s="102">
        <v>45970</v>
      </c>
      <c r="AE14" s="106" t="s">
        <v>464</v>
      </c>
    </row>
    <row r="15" spans="1:31" ht="37.5">
      <c r="A15" s="91" t="s">
        <v>67</v>
      </c>
      <c r="B15" s="94" t="s">
        <v>419</v>
      </c>
      <c r="C15" s="94" t="s">
        <v>419</v>
      </c>
      <c r="D15" s="98" t="s">
        <v>481</v>
      </c>
      <c r="E15" s="91" t="s">
        <v>482</v>
      </c>
      <c r="F15" s="91" t="s">
        <v>483</v>
      </c>
      <c r="G15" s="92"/>
      <c r="H15" s="92">
        <v>81</v>
      </c>
      <c r="I15" s="92"/>
      <c r="J15" s="93" t="s">
        <v>484</v>
      </c>
      <c r="K15" s="92" t="s">
        <v>430</v>
      </c>
      <c r="L15" s="91">
        <v>4525</v>
      </c>
      <c r="M15" s="91"/>
      <c r="N15" s="93">
        <v>8600</v>
      </c>
      <c r="O15" s="91">
        <v>2019</v>
      </c>
      <c r="P15" s="95">
        <v>43915</v>
      </c>
      <c r="Q15" s="91">
        <v>2</v>
      </c>
      <c r="R15" s="91" t="s">
        <v>485</v>
      </c>
      <c r="S15" s="91" t="s">
        <v>432</v>
      </c>
      <c r="T15" s="145">
        <v>171000</v>
      </c>
      <c r="U15" s="96">
        <v>45741</v>
      </c>
      <c r="V15" s="95">
        <v>46105</v>
      </c>
      <c r="W15" s="97"/>
      <c r="X15" s="97"/>
      <c r="Y15" s="96">
        <v>45741</v>
      </c>
      <c r="Z15" s="95">
        <v>46105</v>
      </c>
      <c r="AA15" s="96">
        <v>45741</v>
      </c>
      <c r="AB15" s="95">
        <v>46105</v>
      </c>
      <c r="AC15" s="97"/>
      <c r="AD15" s="97"/>
      <c r="AE15" s="97"/>
    </row>
    <row r="16" spans="1:31" ht="37.5">
      <c r="A16" s="91" t="s">
        <v>68</v>
      </c>
      <c r="B16" s="94" t="s">
        <v>419</v>
      </c>
      <c r="C16" s="94" t="s">
        <v>419</v>
      </c>
      <c r="D16" s="98" t="s">
        <v>486</v>
      </c>
      <c r="E16" s="91" t="s">
        <v>441</v>
      </c>
      <c r="F16" s="91" t="s">
        <v>487</v>
      </c>
      <c r="G16" s="92"/>
      <c r="H16" s="92">
        <v>316</v>
      </c>
      <c r="I16" s="94" t="s">
        <v>488</v>
      </c>
      <c r="J16" s="92" t="s">
        <v>438</v>
      </c>
      <c r="K16" s="92" t="s">
        <v>430</v>
      </c>
      <c r="L16" s="91">
        <v>12419</v>
      </c>
      <c r="M16" s="91"/>
      <c r="N16" s="93">
        <v>18000</v>
      </c>
      <c r="O16" s="91">
        <v>2020</v>
      </c>
      <c r="P16" s="95">
        <v>43931</v>
      </c>
      <c r="Q16" s="91">
        <v>3</v>
      </c>
      <c r="R16" s="91" t="s">
        <v>489</v>
      </c>
      <c r="S16" s="91" t="s">
        <v>432</v>
      </c>
      <c r="T16" s="145">
        <v>950000</v>
      </c>
      <c r="U16" s="96">
        <v>45757</v>
      </c>
      <c r="V16" s="95">
        <v>46121</v>
      </c>
      <c r="W16" s="97"/>
      <c r="X16" s="97"/>
      <c r="Y16" s="96">
        <v>45757</v>
      </c>
      <c r="Z16" s="95">
        <v>46121</v>
      </c>
      <c r="AA16" s="96">
        <v>45757</v>
      </c>
      <c r="AB16" s="95">
        <v>46121</v>
      </c>
      <c r="AC16" s="97"/>
      <c r="AD16" s="97"/>
      <c r="AE16" s="97"/>
    </row>
    <row r="17" spans="1:31" ht="37.5">
      <c r="A17" s="91" t="s">
        <v>69</v>
      </c>
      <c r="B17" s="94" t="s">
        <v>419</v>
      </c>
      <c r="C17" s="94" t="s">
        <v>419</v>
      </c>
      <c r="D17" s="98" t="s">
        <v>490</v>
      </c>
      <c r="E17" s="91" t="s">
        <v>491</v>
      </c>
      <c r="F17" s="91" t="s">
        <v>492</v>
      </c>
      <c r="G17" s="92"/>
      <c r="H17" s="92">
        <v>96</v>
      </c>
      <c r="I17" s="92"/>
      <c r="J17" s="92" t="s">
        <v>462</v>
      </c>
      <c r="K17" s="92" t="s">
        <v>430</v>
      </c>
      <c r="L17" s="91">
        <v>2198</v>
      </c>
      <c r="M17" s="91">
        <v>950</v>
      </c>
      <c r="N17" s="93">
        <v>3500</v>
      </c>
      <c r="O17" s="91">
        <v>2014</v>
      </c>
      <c r="P17" s="95">
        <v>41838</v>
      </c>
      <c r="Q17" s="91">
        <v>7</v>
      </c>
      <c r="R17" s="91" t="s">
        <v>493</v>
      </c>
      <c r="S17" s="91" t="s">
        <v>432</v>
      </c>
      <c r="T17" s="145">
        <v>33800</v>
      </c>
      <c r="U17" s="96">
        <v>45813</v>
      </c>
      <c r="V17" s="95">
        <v>46177</v>
      </c>
      <c r="W17" s="97"/>
      <c r="X17" s="97"/>
      <c r="Y17" s="96">
        <v>45813</v>
      </c>
      <c r="Z17" s="95">
        <v>46177</v>
      </c>
      <c r="AA17" s="96">
        <v>45813</v>
      </c>
      <c r="AB17" s="95">
        <v>46177</v>
      </c>
      <c r="AC17" s="96">
        <v>45813</v>
      </c>
      <c r="AD17" s="95">
        <v>46177</v>
      </c>
      <c r="AE17" s="97" t="s">
        <v>433</v>
      </c>
    </row>
    <row r="18" spans="1:31" ht="37.5">
      <c r="A18" s="91" t="s">
        <v>70</v>
      </c>
      <c r="B18" s="94" t="s">
        <v>419</v>
      </c>
      <c r="C18" s="94" t="s">
        <v>419</v>
      </c>
      <c r="D18" s="98" t="s">
        <v>494</v>
      </c>
      <c r="E18" s="91" t="s">
        <v>466</v>
      </c>
      <c r="F18" s="91" t="s">
        <v>495</v>
      </c>
      <c r="G18" s="92"/>
      <c r="H18" s="92"/>
      <c r="I18" s="92"/>
      <c r="J18" s="92" t="s">
        <v>462</v>
      </c>
      <c r="K18" s="92"/>
      <c r="L18" s="91">
        <v>1995</v>
      </c>
      <c r="M18" s="91">
        <v>1225</v>
      </c>
      <c r="N18" s="93"/>
      <c r="O18" s="91">
        <v>2020</v>
      </c>
      <c r="P18" s="95"/>
      <c r="Q18" s="91">
        <v>3</v>
      </c>
      <c r="R18" s="91" t="s">
        <v>496</v>
      </c>
      <c r="S18" s="91" t="s">
        <v>432</v>
      </c>
      <c r="T18" s="145">
        <v>72700</v>
      </c>
      <c r="U18" s="96">
        <v>45722</v>
      </c>
      <c r="V18" s="95">
        <v>46086</v>
      </c>
      <c r="W18" s="97"/>
      <c r="X18" s="97"/>
      <c r="Y18" s="96">
        <v>45722</v>
      </c>
      <c r="Z18" s="95">
        <v>46086</v>
      </c>
      <c r="AA18" s="96">
        <v>45722</v>
      </c>
      <c r="AB18" s="95">
        <v>46086</v>
      </c>
      <c r="AC18" s="96">
        <v>45722</v>
      </c>
      <c r="AD18" s="95">
        <v>46086</v>
      </c>
      <c r="AE18" s="97" t="s">
        <v>433</v>
      </c>
    </row>
    <row r="19" spans="1:31" ht="37.5">
      <c r="A19" s="91" t="s">
        <v>71</v>
      </c>
      <c r="B19" s="94" t="s">
        <v>419</v>
      </c>
      <c r="C19" s="94" t="s">
        <v>419</v>
      </c>
      <c r="D19" s="98" t="s">
        <v>497</v>
      </c>
      <c r="E19" s="91" t="s">
        <v>491</v>
      </c>
      <c r="F19" s="91" t="s">
        <v>492</v>
      </c>
      <c r="G19" s="92"/>
      <c r="H19" s="92">
        <v>103</v>
      </c>
      <c r="I19" s="92"/>
      <c r="J19" s="92" t="s">
        <v>462</v>
      </c>
      <c r="K19" s="92" t="s">
        <v>430</v>
      </c>
      <c r="L19" s="91">
        <v>2179</v>
      </c>
      <c r="M19" s="91">
        <v>1240</v>
      </c>
      <c r="N19" s="93">
        <v>3500</v>
      </c>
      <c r="O19" s="91">
        <v>2020</v>
      </c>
      <c r="P19" s="95">
        <v>44005</v>
      </c>
      <c r="Q19" s="91">
        <v>7</v>
      </c>
      <c r="R19" s="91" t="s">
        <v>498</v>
      </c>
      <c r="S19" s="91" t="s">
        <v>432</v>
      </c>
      <c r="T19" s="145">
        <v>62500</v>
      </c>
      <c r="U19" s="96">
        <v>45831</v>
      </c>
      <c r="V19" s="95">
        <v>46195</v>
      </c>
      <c r="W19" s="97"/>
      <c r="X19" s="97"/>
      <c r="Y19" s="96">
        <v>45831</v>
      </c>
      <c r="Z19" s="95">
        <v>46195</v>
      </c>
      <c r="AA19" s="96">
        <v>45831</v>
      </c>
      <c r="AB19" s="95">
        <v>46195</v>
      </c>
      <c r="AC19" s="96">
        <v>45831</v>
      </c>
      <c r="AD19" s="95">
        <v>46195</v>
      </c>
      <c r="AE19" s="97" t="s">
        <v>433</v>
      </c>
    </row>
    <row r="20" spans="1:31" ht="37.5">
      <c r="A20" s="91" t="s">
        <v>72</v>
      </c>
      <c r="B20" s="94" t="s">
        <v>419</v>
      </c>
      <c r="C20" s="94" t="s">
        <v>419</v>
      </c>
      <c r="D20" s="98" t="s">
        <v>499</v>
      </c>
      <c r="E20" s="91" t="s">
        <v>500</v>
      </c>
      <c r="F20" s="91" t="s">
        <v>501</v>
      </c>
      <c r="G20" s="92"/>
      <c r="H20" s="92"/>
      <c r="I20" s="91"/>
      <c r="J20" s="93" t="s">
        <v>448</v>
      </c>
      <c r="K20" s="92"/>
      <c r="L20" s="93"/>
      <c r="M20" s="91">
        <v>300</v>
      </c>
      <c r="N20" s="93">
        <v>750</v>
      </c>
      <c r="O20" s="93">
        <v>2021</v>
      </c>
      <c r="P20" s="95">
        <v>44462</v>
      </c>
      <c r="Q20" s="91"/>
      <c r="R20" s="91" t="s">
        <v>502</v>
      </c>
      <c r="S20" s="91" t="s">
        <v>432</v>
      </c>
      <c r="T20" s="145">
        <v>7500</v>
      </c>
      <c r="U20" s="96">
        <v>45923</v>
      </c>
      <c r="V20" s="95">
        <v>46287</v>
      </c>
      <c r="W20" s="97"/>
      <c r="X20" s="97"/>
      <c r="Y20" s="96">
        <v>45923</v>
      </c>
      <c r="Z20" s="95">
        <v>46287</v>
      </c>
      <c r="AA20" s="95"/>
      <c r="AB20" s="95"/>
      <c r="AC20" s="97"/>
      <c r="AD20" s="97"/>
      <c r="AE20" s="97"/>
    </row>
    <row r="21" spans="1:31" ht="37.5">
      <c r="A21" s="91" t="s">
        <v>73</v>
      </c>
      <c r="B21" s="103" t="s">
        <v>419</v>
      </c>
      <c r="C21" s="103" t="s">
        <v>419</v>
      </c>
      <c r="D21" s="101" t="s">
        <v>503</v>
      </c>
      <c r="E21" s="101" t="s">
        <v>504</v>
      </c>
      <c r="F21" s="101" t="s">
        <v>505</v>
      </c>
      <c r="G21" s="99"/>
      <c r="H21" s="99"/>
      <c r="I21" s="101" t="s">
        <v>506</v>
      </c>
      <c r="J21" s="100" t="s">
        <v>448</v>
      </c>
      <c r="K21" s="99"/>
      <c r="L21" s="100"/>
      <c r="M21" s="101">
        <v>5500</v>
      </c>
      <c r="N21" s="100">
        <v>7100</v>
      </c>
      <c r="O21" s="100">
        <v>2020</v>
      </c>
      <c r="P21" s="102">
        <v>44167</v>
      </c>
      <c r="Q21" s="101"/>
      <c r="R21" s="101" t="s">
        <v>507</v>
      </c>
      <c r="S21" s="101" t="s">
        <v>432</v>
      </c>
      <c r="T21" s="145">
        <v>34474</v>
      </c>
      <c r="U21" s="105">
        <v>45623</v>
      </c>
      <c r="V21" s="102">
        <v>45987</v>
      </c>
      <c r="W21" s="106"/>
      <c r="X21" s="106"/>
      <c r="Y21" s="105">
        <v>45623</v>
      </c>
      <c r="Z21" s="102">
        <v>45987</v>
      </c>
      <c r="AA21" s="102"/>
      <c r="AB21" s="102"/>
      <c r="AC21" s="106"/>
      <c r="AD21" s="106"/>
      <c r="AE21" s="106"/>
    </row>
    <row r="22" spans="1:31" ht="37.5">
      <c r="A22" s="91" t="s">
        <v>74</v>
      </c>
      <c r="B22" s="103" t="s">
        <v>419</v>
      </c>
      <c r="C22" s="103" t="s">
        <v>419</v>
      </c>
      <c r="D22" s="101" t="s">
        <v>508</v>
      </c>
      <c r="E22" s="101" t="s">
        <v>491</v>
      </c>
      <c r="F22" s="101" t="s">
        <v>492</v>
      </c>
      <c r="G22" s="99"/>
      <c r="H22" s="99">
        <v>120</v>
      </c>
      <c r="I22" s="101"/>
      <c r="J22" s="99" t="s">
        <v>462</v>
      </c>
      <c r="K22" s="99"/>
      <c r="L22" s="100">
        <v>1997</v>
      </c>
      <c r="M22" s="101">
        <v>950</v>
      </c>
      <c r="N22" s="100">
        <v>3500</v>
      </c>
      <c r="O22" s="100">
        <v>2017</v>
      </c>
      <c r="P22" s="102">
        <v>42971</v>
      </c>
      <c r="Q22" s="101">
        <v>6</v>
      </c>
      <c r="R22" s="101" t="s">
        <v>509</v>
      </c>
      <c r="S22" s="101" t="s">
        <v>432</v>
      </c>
      <c r="T22" s="145">
        <v>51900</v>
      </c>
      <c r="U22" s="105">
        <v>45611</v>
      </c>
      <c r="V22" s="102">
        <v>45975</v>
      </c>
      <c r="W22" s="106"/>
      <c r="X22" s="106"/>
      <c r="Y22" s="105">
        <v>45611</v>
      </c>
      <c r="Z22" s="102">
        <v>45975</v>
      </c>
      <c r="AA22" s="105">
        <v>45611</v>
      </c>
      <c r="AB22" s="102">
        <v>45975</v>
      </c>
      <c r="AC22" s="105">
        <v>45611</v>
      </c>
      <c r="AD22" s="102">
        <v>45975</v>
      </c>
      <c r="AE22" s="106" t="s">
        <v>464</v>
      </c>
    </row>
    <row r="23" spans="1:31" ht="37.5">
      <c r="A23" s="91" t="s">
        <v>77</v>
      </c>
      <c r="B23" s="103" t="s">
        <v>419</v>
      </c>
      <c r="C23" s="103" t="s">
        <v>419</v>
      </c>
      <c r="D23" s="101" t="s">
        <v>510</v>
      </c>
      <c r="E23" s="101" t="s">
        <v>511</v>
      </c>
      <c r="F23" s="101"/>
      <c r="G23" s="99"/>
      <c r="H23" s="99">
        <v>15</v>
      </c>
      <c r="I23" s="99"/>
      <c r="J23" s="100" t="s">
        <v>484</v>
      </c>
      <c r="K23" s="99" t="s">
        <v>430</v>
      </c>
      <c r="L23" s="100">
        <v>1123</v>
      </c>
      <c r="M23" s="101"/>
      <c r="N23" s="100">
        <v>2000</v>
      </c>
      <c r="O23" s="100">
        <v>2021</v>
      </c>
      <c r="P23" s="102">
        <v>44544</v>
      </c>
      <c r="Q23" s="101">
        <v>1</v>
      </c>
      <c r="R23" s="101" t="s">
        <v>512</v>
      </c>
      <c r="S23" s="101" t="s">
        <v>432</v>
      </c>
      <c r="T23" s="147">
        <v>60000</v>
      </c>
      <c r="U23" s="105">
        <v>45640</v>
      </c>
      <c r="V23" s="102">
        <v>46004</v>
      </c>
      <c r="W23" s="106"/>
      <c r="X23" s="106"/>
      <c r="Y23" s="105">
        <v>45640</v>
      </c>
      <c r="Z23" s="102">
        <v>46004</v>
      </c>
      <c r="AA23" s="105">
        <v>45640</v>
      </c>
      <c r="AB23" s="102">
        <v>46004</v>
      </c>
      <c r="AC23" s="106"/>
      <c r="AD23" s="106"/>
      <c r="AE23" s="106"/>
    </row>
    <row r="24" spans="1:31" ht="37.5">
      <c r="A24" s="91" t="s">
        <v>78</v>
      </c>
      <c r="B24" s="94" t="s">
        <v>419</v>
      </c>
      <c r="C24" s="94" t="s">
        <v>419</v>
      </c>
      <c r="D24" s="92" t="s">
        <v>420</v>
      </c>
      <c r="E24" s="91" t="s">
        <v>513</v>
      </c>
      <c r="F24" s="91" t="s">
        <v>514</v>
      </c>
      <c r="G24" s="92"/>
      <c r="H24" s="92"/>
      <c r="I24" s="92"/>
      <c r="J24" s="93" t="s">
        <v>424</v>
      </c>
      <c r="K24" s="92"/>
      <c r="L24" s="93"/>
      <c r="M24" s="91"/>
      <c r="N24" s="93"/>
      <c r="O24" s="93">
        <v>2022</v>
      </c>
      <c r="P24" s="95"/>
      <c r="Q24" s="91">
        <v>1</v>
      </c>
      <c r="R24" s="91" t="s">
        <v>515</v>
      </c>
      <c r="S24" s="91"/>
      <c r="T24" s="148"/>
      <c r="U24" s="96">
        <v>45667</v>
      </c>
      <c r="V24" s="95">
        <v>46031</v>
      </c>
      <c r="W24" s="97"/>
      <c r="X24" s="97"/>
      <c r="Y24" s="95"/>
      <c r="Z24" s="95"/>
      <c r="AA24" s="96">
        <v>45667</v>
      </c>
      <c r="AB24" s="95">
        <v>46031</v>
      </c>
      <c r="AC24" s="97"/>
      <c r="AD24" s="97"/>
      <c r="AE24" s="97"/>
    </row>
    <row r="25" spans="1:31" ht="37.5">
      <c r="A25" s="91" t="s">
        <v>79</v>
      </c>
      <c r="B25" s="94" t="s">
        <v>419</v>
      </c>
      <c r="C25" s="94" t="s">
        <v>419</v>
      </c>
      <c r="D25" s="91" t="s">
        <v>516</v>
      </c>
      <c r="E25" s="91" t="s">
        <v>427</v>
      </c>
      <c r="F25" s="98" t="s">
        <v>517</v>
      </c>
      <c r="G25" s="92"/>
      <c r="H25" s="92">
        <v>210</v>
      </c>
      <c r="I25" s="92"/>
      <c r="J25" s="92" t="s">
        <v>473</v>
      </c>
      <c r="K25" s="92" t="s">
        <v>430</v>
      </c>
      <c r="L25" s="93">
        <v>7698</v>
      </c>
      <c r="M25" s="91">
        <v>9955</v>
      </c>
      <c r="N25" s="93">
        <v>18000</v>
      </c>
      <c r="O25" s="93">
        <v>2022</v>
      </c>
      <c r="P25" s="95">
        <v>44944</v>
      </c>
      <c r="Q25" s="91">
        <v>3</v>
      </c>
      <c r="R25" s="98" t="s">
        <v>518</v>
      </c>
      <c r="S25" s="91" t="s">
        <v>432</v>
      </c>
      <c r="T25" s="148">
        <v>399800</v>
      </c>
      <c r="U25" s="96">
        <v>45675</v>
      </c>
      <c r="V25" s="95">
        <v>46039</v>
      </c>
      <c r="W25" s="97"/>
      <c r="X25" s="97"/>
      <c r="Y25" s="96">
        <v>45675</v>
      </c>
      <c r="Z25" s="95">
        <v>46039</v>
      </c>
      <c r="AA25" s="96">
        <v>45675</v>
      </c>
      <c r="AB25" s="95">
        <v>46039</v>
      </c>
      <c r="AC25" s="97"/>
      <c r="AD25" s="97"/>
      <c r="AE25" s="97"/>
    </row>
    <row r="26" spans="1:31" ht="37.5">
      <c r="A26" s="91" t="s">
        <v>80</v>
      </c>
      <c r="B26" s="94" t="s">
        <v>419</v>
      </c>
      <c r="C26" s="94" t="s">
        <v>419</v>
      </c>
      <c r="D26" s="91" t="s">
        <v>519</v>
      </c>
      <c r="E26" s="91" t="s">
        <v>491</v>
      </c>
      <c r="F26" s="107" t="s">
        <v>520</v>
      </c>
      <c r="G26" s="92"/>
      <c r="H26" s="92">
        <v>100</v>
      </c>
      <c r="I26" s="92"/>
      <c r="J26" s="92" t="s">
        <v>429</v>
      </c>
      <c r="K26" s="92" t="s">
        <v>521</v>
      </c>
      <c r="L26" s="93">
        <v>1696</v>
      </c>
      <c r="M26" s="91">
        <v>714</v>
      </c>
      <c r="N26" s="93">
        <v>2410</v>
      </c>
      <c r="O26" s="93">
        <v>2022</v>
      </c>
      <c r="P26" s="95">
        <v>44951</v>
      </c>
      <c r="Q26" s="91">
        <v>3</v>
      </c>
      <c r="R26" s="98" t="s">
        <v>522</v>
      </c>
      <c r="S26" s="91" t="s">
        <v>432</v>
      </c>
      <c r="T26" s="148">
        <v>101000</v>
      </c>
      <c r="U26" s="96">
        <v>45682</v>
      </c>
      <c r="V26" s="95">
        <v>46046</v>
      </c>
      <c r="W26" s="97"/>
      <c r="X26" s="97"/>
      <c r="Y26" s="96">
        <v>45682</v>
      </c>
      <c r="Z26" s="95">
        <v>46046</v>
      </c>
      <c r="AA26" s="96">
        <v>45682</v>
      </c>
      <c r="AB26" s="95">
        <v>46046</v>
      </c>
      <c r="AC26" s="96">
        <v>45682</v>
      </c>
      <c r="AD26" s="95">
        <v>46046</v>
      </c>
      <c r="AE26" s="97" t="s">
        <v>433</v>
      </c>
    </row>
    <row r="27" spans="1:31" ht="37.5">
      <c r="A27" s="91" t="s">
        <v>81</v>
      </c>
      <c r="B27" s="103" t="s">
        <v>419</v>
      </c>
      <c r="C27" s="103" t="s">
        <v>419</v>
      </c>
      <c r="D27" s="104" t="s">
        <v>523</v>
      </c>
      <c r="E27" s="101" t="s">
        <v>524</v>
      </c>
      <c r="F27" s="101" t="s">
        <v>525</v>
      </c>
      <c r="G27" s="101" t="s">
        <v>526</v>
      </c>
      <c r="H27" s="99"/>
      <c r="I27" s="99"/>
      <c r="J27" s="100" t="s">
        <v>484</v>
      </c>
      <c r="K27" s="99" t="s">
        <v>527</v>
      </c>
      <c r="L27" s="101">
        <v>1116</v>
      </c>
      <c r="M27" s="101"/>
      <c r="N27" s="100">
        <v>1600</v>
      </c>
      <c r="O27" s="101">
        <v>2023</v>
      </c>
      <c r="P27" s="102">
        <v>45251</v>
      </c>
      <c r="Q27" s="101">
        <v>1</v>
      </c>
      <c r="R27" s="101" t="s">
        <v>528</v>
      </c>
      <c r="S27" s="101" t="s">
        <v>432</v>
      </c>
      <c r="T27" s="149">
        <v>59670</v>
      </c>
      <c r="U27" s="105">
        <v>45617</v>
      </c>
      <c r="V27" s="102">
        <v>45981</v>
      </c>
      <c r="W27" s="106"/>
      <c r="X27" s="106"/>
      <c r="Y27" s="105">
        <v>45617</v>
      </c>
      <c r="Z27" s="102">
        <v>45981</v>
      </c>
      <c r="AA27" s="105">
        <v>45617</v>
      </c>
      <c r="AB27" s="102">
        <v>45981</v>
      </c>
      <c r="AC27" s="106"/>
      <c r="AD27" s="106"/>
      <c r="AE27" s="106"/>
    </row>
    <row r="28" spans="1:31" ht="37.5">
      <c r="A28" s="91" t="s">
        <v>82</v>
      </c>
      <c r="B28" s="94" t="s">
        <v>419</v>
      </c>
      <c r="C28" s="94" t="s">
        <v>419</v>
      </c>
      <c r="D28" s="98" t="s">
        <v>529</v>
      </c>
      <c r="E28" s="91" t="s">
        <v>427</v>
      </c>
      <c r="F28" s="91" t="s">
        <v>530</v>
      </c>
      <c r="G28" s="91"/>
      <c r="H28" s="92">
        <v>121</v>
      </c>
      <c r="I28" s="92"/>
      <c r="J28" s="92" t="s">
        <v>531</v>
      </c>
      <c r="K28" s="92" t="s">
        <v>527</v>
      </c>
      <c r="L28" s="91">
        <v>2299</v>
      </c>
      <c r="M28" s="91">
        <v>786</v>
      </c>
      <c r="N28" s="93">
        <v>3500</v>
      </c>
      <c r="O28" s="91">
        <v>2024</v>
      </c>
      <c r="P28" s="95">
        <v>45545</v>
      </c>
      <c r="Q28" s="91">
        <v>6</v>
      </c>
      <c r="R28" s="91" t="s">
        <v>532</v>
      </c>
      <c r="S28" s="91" t="s">
        <v>432</v>
      </c>
      <c r="T28" s="150">
        <v>143010</v>
      </c>
      <c r="U28" s="96">
        <v>45910</v>
      </c>
      <c r="V28" s="95">
        <v>46274</v>
      </c>
      <c r="W28" s="97"/>
      <c r="X28" s="97"/>
      <c r="Y28" s="96">
        <v>45910</v>
      </c>
      <c r="Z28" s="95">
        <v>46274</v>
      </c>
      <c r="AA28" s="96">
        <v>45910</v>
      </c>
      <c r="AB28" s="95">
        <v>46274</v>
      </c>
      <c r="AC28" s="96">
        <v>45910</v>
      </c>
      <c r="AD28" s="95">
        <v>46274</v>
      </c>
      <c r="AE28" s="97" t="s">
        <v>433</v>
      </c>
    </row>
    <row r="29" spans="1:31" ht="37.5">
      <c r="A29" s="91" t="s">
        <v>83</v>
      </c>
      <c r="B29" s="94" t="s">
        <v>419</v>
      </c>
      <c r="C29" s="94" t="s">
        <v>419</v>
      </c>
      <c r="D29" s="98" t="s">
        <v>533</v>
      </c>
      <c r="E29" s="91" t="s">
        <v>534</v>
      </c>
      <c r="F29" s="91" t="s">
        <v>535</v>
      </c>
      <c r="G29" s="91"/>
      <c r="H29" s="92"/>
      <c r="I29" s="92"/>
      <c r="J29" s="92" t="s">
        <v>473</v>
      </c>
      <c r="K29" s="92" t="s">
        <v>527</v>
      </c>
      <c r="L29" s="91">
        <v>2998</v>
      </c>
      <c r="M29" s="91">
        <v>3600</v>
      </c>
      <c r="N29" s="93">
        <v>7200</v>
      </c>
      <c r="O29" s="91">
        <v>2025</v>
      </c>
      <c r="P29" s="95">
        <v>45776</v>
      </c>
      <c r="Q29" s="91">
        <v>3</v>
      </c>
      <c r="R29" s="91" t="s">
        <v>536</v>
      </c>
      <c r="S29" s="91" t="s">
        <v>432</v>
      </c>
      <c r="T29" s="150">
        <v>253800</v>
      </c>
      <c r="U29" s="96">
        <v>45776</v>
      </c>
      <c r="V29" s="95">
        <v>46140</v>
      </c>
      <c r="W29" s="97"/>
      <c r="X29" s="97"/>
      <c r="Y29" s="96">
        <v>45776</v>
      </c>
      <c r="Z29" s="95">
        <v>46140</v>
      </c>
      <c r="AA29" s="96">
        <v>45776</v>
      </c>
      <c r="AB29" s="95">
        <v>46140</v>
      </c>
      <c r="AC29" s="96"/>
      <c r="AD29" s="95"/>
      <c r="AE29" s="97"/>
    </row>
    <row r="31" spans="1:31">
      <c r="T31" s="144"/>
    </row>
  </sheetData>
  <mergeCells count="1">
    <mergeCell ref="U1:AD1"/>
  </mergeCells>
  <conditionalFormatting sqref="D2">
    <cfRule type="duplicateValues" dxfId="3" priority="6"/>
  </conditionalFormatting>
  <conditionalFormatting sqref="D4:D23 D25:D26">
    <cfRule type="duplicateValues" dxfId="2" priority="4"/>
  </conditionalFormatting>
  <conditionalFormatting sqref="D27:D29">
    <cfRule type="duplicateValues" dxfId="1" priority="2"/>
  </conditionalFormatting>
  <conditionalFormatting sqref="R2:R29">
    <cfRule type="duplicateValues" dxfId="0" priority="5"/>
  </conditionalFormatting>
  <dataValidations count="15">
    <dataValidation type="date" operator="notEqual" allowBlank="1" showInputMessage="1" showErrorMessage="1" error="Data musi być w formacie RRRR-MM-DD" prompt="Data musi być w formacie RRRR-MM-DD" sqref="AC26 AC13:AC14 Y4:Y29 AA20:AB21 AC10:AC11 AC28 AC4 AC22 Y3:AA3 AA4:AA6 AC17:AC19 AA7:AB8 P10:P29 U3:U29 P3:P8 AA22:AA29 AA9:AA19" xr:uid="{63508320-2FF7-4010-8FC6-88087AB2AEEE}">
      <formula1>1</formula1>
    </dataValidation>
    <dataValidation type="date" operator="notEqual" allowBlank="1" showInputMessage="1" showErrorMessage="1" error="Data musi być w formacie RRRR-MM-DD" sqref="AD26 Z4:Z29 AD10:AD11 AD28 AD13:AD14 AD4 AD22 AB3:AB6 AD17:AD19 V3:V29 AB22:AB29 AB9:AB19" xr:uid="{7CD05C33-7CE0-49D0-AF5D-F943888B7529}">
      <formula1>1</formula1>
    </dataValidation>
    <dataValidation type="whole" operator="greaterThanOrEqual" allowBlank="1" showInputMessage="1" showErrorMessage="1" error="Pojemność silnika musi być większa od 0" prompt="Pojemność silnika musi być większa od 0" sqref="L3" xr:uid="{117C83C0-A24F-42D2-9727-5F2E417041E0}">
      <formula1>0</formula1>
    </dataValidation>
    <dataValidation type="whole" operator="greaterThanOrEqual" allowBlank="1" showInputMessage="1" showErrorMessage="1" error="Pojemność silnika musi być większa od 0" sqref="M26 L4:L29" xr:uid="{D80292ED-3792-4E5B-8F50-9380B2837E35}">
      <formula1>0</formula1>
    </dataValidation>
    <dataValidation type="whole" operator="greaterThanOrEqual" allowBlank="1" showInputMessage="1" showErrorMessage="1" error="Liczba miejsc nie może być niższa niż 0" prompt="Liczba miejsc nie może być niższa niż 0" sqref="Q3" xr:uid="{A7A82035-7FCE-446A-B342-8201AAFB12F7}">
      <formula1>0</formula1>
    </dataValidation>
    <dataValidation type="whole" operator="lessThanOrEqual" allowBlank="1" showInputMessage="1" showErrorMessage="1" error="Rok produkcji nie może być większa niż rok aktualny" prompt="Rok produkcji nie może być większa niż rok aktualny" sqref="O3" xr:uid="{65399F6C-137A-4C18-A4A1-DD1E5A228A70}">
      <formula1>YEAR(TODAY())+1</formula1>
    </dataValidation>
    <dataValidation type="whole" operator="greaterThanOrEqual" allowBlank="1" showInputMessage="1" showErrorMessage="1" error="DMC musi być większa lub równa 0" prompt="DMC musi być większa lub równa 0" sqref="N3" xr:uid="{BA477EB0-3C89-4587-B63E-3B91B6D03AD7}">
      <formula1>0</formula1>
    </dataValidation>
    <dataValidation type="whole" operator="greaterThanOrEqual" allowBlank="1" showInputMessage="1" showErrorMessage="1" error="Ładowność musi być większa lub równa 0" prompt="Ładowność musi być większa lub równa 0" sqref="M3" xr:uid="{0F6534B1-C3A7-49C5-B87F-86CE11E2FD75}">
      <formula1>0</formula1>
    </dataValidation>
    <dataValidation type="whole" operator="lessThanOrEqual" allowBlank="1" showInputMessage="1" showErrorMessage="1" error="Rok produkcji nie może być większa niż rok aktualny" sqref="O4:O29" xr:uid="{7291F26B-7C84-45BF-9F86-3A7FFB06AC35}">
      <formula1>YEAR(TODAY())+1</formula1>
    </dataValidation>
    <dataValidation type="whole" operator="greaterThanOrEqual" allowBlank="1" showInputMessage="1" showErrorMessage="1" error="Ładowność musi być większa lub równa 0" sqref="M27:M29 M4:M25" xr:uid="{B3C30259-63B0-42A9-A90B-68C46F556276}">
      <formula1>0</formula1>
    </dataValidation>
    <dataValidation type="whole" operator="greaterThanOrEqual" allowBlank="1" showInputMessage="1" showErrorMessage="1" error="DMC musi być większa lub równa 0" sqref="N4:N29" xr:uid="{5D1657AE-3EA1-4987-B477-31A63B7342BE}">
      <formula1>0</formula1>
    </dataValidation>
    <dataValidation type="whole" operator="greaterThanOrEqual" allowBlank="1" showInputMessage="1" showErrorMessage="1" error="Liczba miejsc nie może być niższa niż 0" sqref="Q4:Q29" xr:uid="{06F5AF6C-E0EF-405B-9745-344DC2E65081}">
      <formula1>0</formula1>
    </dataValidation>
    <dataValidation type="list" allowBlank="1" showInputMessage="1" showErrorMessage="1" sqref="J25" xr:uid="{B665F372-84EE-40FF-8E33-FB6123E371F6}">
      <formula1>SłownikZU2017</formula1>
    </dataValidation>
    <dataValidation type="textLength" operator="lessThanOrEqual" allowBlank="1" showInputMessage="1" showErrorMessage="1" error="proszę zachować ciągłość znaków ( bez spacji)_x000a_Numer powinien zawierać_x000a_ - 8 znaków" prompt="proszę zachować ciągłość znaków ( bez spacji)_x000a_Numer powinien zawierać_x000a_ - 8 znaków" sqref="D24 D3" xr:uid="{577F4971-907B-42FC-B995-6AC49EC6331A}">
      <formula1>8</formula1>
    </dataValidation>
    <dataValidation type="textLength" operator="lessThanOrEqual" allowBlank="1" showErrorMessage="1" error="proszę zachować ciągłość znaków ( bez spacji)_x000a_Numer powinien zawierać_x000a_ - 8 znaków" prompt="proszę zachować ciągłość znaków ( bez spacji)_x000a_Numer powinien zawierać_x000a_ - 7 znaków" sqref="D25:D29 D4:D23" xr:uid="{7BFCA3DD-27C2-483A-B616-BC24302EAE83}">
      <formula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workbookViewId="0">
      <selection activeCell="B15" sqref="B15"/>
    </sheetView>
  </sheetViews>
  <sheetFormatPr defaultColWidth="8.7265625" defaultRowHeight="16"/>
  <cols>
    <col min="1" max="1" width="5.453125" style="8" customWidth="1"/>
    <col min="2" max="2" width="45" style="8" customWidth="1"/>
    <col min="3" max="3" width="47.81640625" style="8" customWidth="1"/>
    <col min="4" max="16384" width="8.7265625" style="8"/>
  </cols>
  <sheetData>
    <row r="1" spans="1:7" ht="16.5" thickBot="1">
      <c r="A1" s="188" t="s">
        <v>44</v>
      </c>
      <c r="B1" s="188"/>
      <c r="C1" s="188"/>
    </row>
    <row r="2" spans="1:7" ht="29.25" customHeight="1" thickBot="1">
      <c r="A2" s="34" t="s">
        <v>33</v>
      </c>
      <c r="B2" s="34" t="s">
        <v>45</v>
      </c>
      <c r="C2" s="34" t="s">
        <v>46</v>
      </c>
    </row>
    <row r="3" spans="1:7" ht="16.5" thickBot="1">
      <c r="A3" s="33">
        <v>1</v>
      </c>
      <c r="B3" s="27" t="s">
        <v>606</v>
      </c>
      <c r="C3" s="54" t="s">
        <v>150</v>
      </c>
    </row>
    <row r="4" spans="1:7" ht="16.5" thickBot="1">
      <c r="A4" s="33">
        <v>2</v>
      </c>
      <c r="B4" s="27" t="s">
        <v>607</v>
      </c>
      <c r="C4" s="54" t="s">
        <v>153</v>
      </c>
    </row>
    <row r="5" spans="1:7" ht="16.5" thickBot="1">
      <c r="A5" s="33">
        <v>3</v>
      </c>
      <c r="B5" s="27" t="s">
        <v>608</v>
      </c>
      <c r="C5" s="54" t="s">
        <v>154</v>
      </c>
    </row>
    <row r="6" spans="1:7" ht="16.5" thickBot="1">
      <c r="A6" s="33">
        <v>4</v>
      </c>
      <c r="B6" s="27" t="s">
        <v>155</v>
      </c>
      <c r="C6" s="54" t="s">
        <v>151</v>
      </c>
    </row>
    <row r="7" spans="1:7" ht="16.5" thickBot="1">
      <c r="A7" s="33">
        <v>5</v>
      </c>
      <c r="B7" s="27" t="s">
        <v>156</v>
      </c>
      <c r="C7" s="54" t="s">
        <v>152</v>
      </c>
    </row>
    <row r="8" spans="1:7" ht="16.5" thickBot="1">
      <c r="A8" s="33">
        <v>6</v>
      </c>
      <c r="B8" s="27" t="s">
        <v>614</v>
      </c>
      <c r="C8" s="54" t="s">
        <v>157</v>
      </c>
    </row>
    <row r="9" spans="1:7" ht="16.5" thickBot="1">
      <c r="A9" s="33">
        <v>7</v>
      </c>
      <c r="B9" s="27" t="s">
        <v>620</v>
      </c>
      <c r="C9" s="54" t="s">
        <v>148</v>
      </c>
    </row>
    <row r="10" spans="1:7" ht="27.5" thickBot="1">
      <c r="A10" s="33">
        <v>8</v>
      </c>
      <c r="B10" s="27" t="s">
        <v>594</v>
      </c>
      <c r="C10" s="54" t="s">
        <v>149</v>
      </c>
    </row>
    <row r="11" spans="1:7" ht="16.5" thickBot="1">
      <c r="A11" s="33">
        <v>9</v>
      </c>
      <c r="B11" s="27" t="s">
        <v>616</v>
      </c>
      <c r="C11" s="54" t="s">
        <v>617</v>
      </c>
    </row>
    <row r="12" spans="1:7" ht="16.5" thickBot="1">
      <c r="A12" s="33">
        <v>10</v>
      </c>
      <c r="B12" s="27" t="s">
        <v>618</v>
      </c>
      <c r="C12" s="27" t="s">
        <v>619</v>
      </c>
      <c r="G12" s="9"/>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3"/>
  <sheetViews>
    <sheetView topLeftCell="A4" workbookViewId="0">
      <selection activeCell="E12" sqref="E12"/>
    </sheetView>
  </sheetViews>
  <sheetFormatPr defaultColWidth="9.1796875" defaultRowHeight="10"/>
  <cols>
    <col min="1" max="1" width="5.453125" style="2" customWidth="1"/>
    <col min="2" max="6" width="16.54296875" style="2" customWidth="1"/>
    <col min="7" max="7" width="9.1796875" style="2"/>
    <col min="8" max="8" width="7.81640625" style="2" customWidth="1"/>
    <col min="9" max="12" width="16.453125" style="2" customWidth="1"/>
    <col min="13" max="16384" width="9.1796875" style="2"/>
  </cols>
  <sheetData>
    <row r="1" spans="1:12">
      <c r="A1" s="189" t="s">
        <v>30</v>
      </c>
      <c r="B1" s="189"/>
      <c r="C1" s="189"/>
      <c r="D1" s="189"/>
      <c r="E1" s="189"/>
      <c r="F1" s="189"/>
      <c r="G1" s="189"/>
      <c r="H1" s="189"/>
      <c r="I1" s="189"/>
      <c r="J1" s="189"/>
      <c r="K1" s="189"/>
      <c r="L1" s="189"/>
    </row>
    <row r="2" spans="1:12">
      <c r="A2" s="190" t="s">
        <v>31</v>
      </c>
      <c r="B2" s="190"/>
      <c r="C2" s="190"/>
      <c r="D2" s="190"/>
      <c r="E2" s="190"/>
      <c r="F2" s="190"/>
      <c r="G2" s="3"/>
      <c r="H2" s="190" t="s">
        <v>32</v>
      </c>
      <c r="I2" s="190"/>
      <c r="J2" s="190"/>
      <c r="K2" s="190"/>
      <c r="L2" s="190"/>
    </row>
    <row r="3" spans="1:12" ht="20">
      <c r="A3" s="4" t="s">
        <v>33</v>
      </c>
      <c r="B3" s="5" t="s">
        <v>19</v>
      </c>
      <c r="C3" s="5" t="s">
        <v>34</v>
      </c>
      <c r="D3" s="5" t="s">
        <v>35</v>
      </c>
      <c r="E3" s="5" t="s">
        <v>36</v>
      </c>
      <c r="F3" s="5" t="s">
        <v>37</v>
      </c>
      <c r="G3" s="3"/>
      <c r="H3" s="4" t="s">
        <v>33</v>
      </c>
      <c r="I3" s="4" t="s">
        <v>19</v>
      </c>
      <c r="J3" s="5" t="s">
        <v>34</v>
      </c>
      <c r="K3" s="4" t="s">
        <v>35</v>
      </c>
      <c r="L3" s="4" t="s">
        <v>37</v>
      </c>
    </row>
    <row r="4" spans="1:12">
      <c r="A4" s="6"/>
      <c r="B4" s="6"/>
      <c r="C4" s="6"/>
      <c r="D4" s="6"/>
      <c r="E4" s="6"/>
      <c r="F4" s="6"/>
      <c r="H4" s="6"/>
      <c r="I4" s="6"/>
      <c r="J4" s="6"/>
      <c r="K4" s="6"/>
      <c r="L4" s="6"/>
    </row>
    <row r="5" spans="1:12">
      <c r="A5" s="6"/>
      <c r="B5" s="6"/>
      <c r="C5" s="6"/>
      <c r="D5" s="6"/>
      <c r="E5" s="6"/>
      <c r="F5" s="6"/>
      <c r="H5" s="6"/>
      <c r="I5" s="6"/>
      <c r="J5" s="6"/>
      <c r="K5" s="6"/>
      <c r="L5" s="6"/>
    </row>
    <row r="6" spans="1:12">
      <c r="A6" s="6"/>
      <c r="B6" s="6"/>
      <c r="C6" s="6"/>
      <c r="D6" s="6"/>
      <c r="E6" s="6"/>
      <c r="F6" s="6"/>
      <c r="H6" s="6"/>
      <c r="I6" s="6"/>
      <c r="J6" s="6"/>
      <c r="K6" s="6"/>
      <c r="L6" s="6"/>
    </row>
    <row r="7" spans="1:12">
      <c r="A7" s="6"/>
      <c r="B7" s="6"/>
      <c r="C7" s="6"/>
      <c r="D7" s="6"/>
      <c r="E7" s="6"/>
      <c r="F7" s="6"/>
      <c r="H7" s="6"/>
      <c r="I7" s="6"/>
      <c r="J7" s="6"/>
      <c r="K7" s="6"/>
      <c r="L7" s="6"/>
    </row>
    <row r="8" spans="1:12">
      <c r="A8" s="6"/>
      <c r="B8" s="6"/>
      <c r="C8" s="6"/>
      <c r="D8" s="6"/>
      <c r="E8" s="6"/>
      <c r="F8" s="6"/>
      <c r="H8" s="6"/>
      <c r="I8" s="6"/>
      <c r="J8" s="6"/>
      <c r="K8" s="6"/>
      <c r="L8" s="6"/>
    </row>
    <row r="9" spans="1:12">
      <c r="A9" s="6"/>
      <c r="B9" s="6"/>
      <c r="C9" s="6"/>
      <c r="D9" s="6"/>
      <c r="E9" s="6"/>
      <c r="F9" s="6"/>
      <c r="H9" s="6"/>
      <c r="I9" s="6"/>
      <c r="J9" s="6"/>
      <c r="K9" s="6"/>
      <c r="L9" s="6"/>
    </row>
    <row r="10" spans="1:12">
      <c r="A10" s="6"/>
      <c r="B10" s="6"/>
      <c r="C10" s="6"/>
      <c r="D10" s="6"/>
      <c r="E10" s="6"/>
      <c r="F10" s="6"/>
      <c r="H10" s="6"/>
      <c r="I10" s="6"/>
      <c r="J10" s="6"/>
      <c r="K10" s="6"/>
      <c r="L10" s="6"/>
    </row>
    <row r="11" spans="1:12">
      <c r="A11" s="6"/>
      <c r="B11" s="6"/>
      <c r="C11" s="6"/>
      <c r="D11" s="6"/>
      <c r="E11" s="6"/>
      <c r="F11" s="6"/>
      <c r="H11" s="6"/>
      <c r="I11" s="6"/>
      <c r="J11" s="6"/>
      <c r="K11" s="6"/>
      <c r="L11" s="6"/>
    </row>
    <row r="12" spans="1:12">
      <c r="A12" s="6"/>
      <c r="B12" s="6"/>
      <c r="C12" s="6"/>
      <c r="D12" s="6"/>
      <c r="E12" s="6"/>
      <c r="F12" s="6"/>
      <c r="H12" s="6"/>
      <c r="I12" s="6"/>
      <c r="J12" s="6"/>
      <c r="K12" s="6"/>
      <c r="L12" s="6"/>
    </row>
    <row r="13" spans="1:12">
      <c r="A13" s="6"/>
      <c r="B13" s="6"/>
      <c r="C13" s="6"/>
      <c r="D13" s="6"/>
      <c r="E13" s="6"/>
      <c r="F13" s="6"/>
      <c r="H13" s="6"/>
      <c r="I13" s="6"/>
      <c r="J13" s="6"/>
      <c r="K13" s="6"/>
      <c r="L13" s="6"/>
    </row>
    <row r="14" spans="1:12">
      <c r="A14" s="6"/>
      <c r="B14" s="6"/>
      <c r="C14" s="6"/>
      <c r="D14" s="6"/>
      <c r="E14" s="6"/>
      <c r="F14" s="6"/>
      <c r="H14" s="6"/>
      <c r="I14" s="6"/>
      <c r="J14" s="6"/>
      <c r="K14" s="6"/>
      <c r="L14" s="6"/>
    </row>
    <row r="15" spans="1:12">
      <c r="A15" s="6"/>
      <c r="B15" s="6"/>
      <c r="C15" s="6"/>
      <c r="D15" s="6"/>
      <c r="E15" s="6"/>
      <c r="F15" s="6"/>
      <c r="H15" s="6"/>
      <c r="I15" s="6"/>
      <c r="J15" s="6"/>
      <c r="K15" s="6"/>
      <c r="L15" s="6"/>
    </row>
    <row r="16" spans="1:12">
      <c r="A16" s="6"/>
      <c r="B16" s="6"/>
      <c r="C16" s="6"/>
      <c r="D16" s="6"/>
      <c r="E16" s="6"/>
      <c r="F16" s="6"/>
      <c r="H16" s="6"/>
      <c r="I16" s="6"/>
      <c r="J16" s="6"/>
      <c r="K16" s="6"/>
      <c r="L16" s="6"/>
    </row>
    <row r="17" spans="1:12">
      <c r="A17" s="6"/>
      <c r="B17" s="6"/>
      <c r="C17" s="6"/>
      <c r="D17" s="6"/>
      <c r="E17" s="6"/>
      <c r="F17" s="6"/>
      <c r="H17" s="6"/>
      <c r="I17" s="6"/>
      <c r="J17" s="6"/>
      <c r="K17" s="6"/>
      <c r="L17" s="6"/>
    </row>
    <row r="18" spans="1:12">
      <c r="A18" s="6"/>
      <c r="B18" s="6"/>
      <c r="C18" s="6"/>
      <c r="D18" s="6"/>
      <c r="E18" s="6"/>
      <c r="F18" s="6"/>
      <c r="H18" s="6"/>
      <c r="I18" s="6"/>
      <c r="J18" s="6"/>
      <c r="K18" s="6"/>
      <c r="L18" s="6"/>
    </row>
    <row r="19" spans="1:12">
      <c r="A19" s="6"/>
      <c r="B19" s="6"/>
      <c r="C19" s="6"/>
      <c r="D19" s="6"/>
      <c r="E19" s="6"/>
      <c r="F19" s="6"/>
      <c r="H19" s="6"/>
      <c r="I19" s="6"/>
      <c r="J19" s="6"/>
      <c r="K19" s="6"/>
      <c r="L19" s="6"/>
    </row>
    <row r="20" spans="1:12">
      <c r="A20" s="6"/>
      <c r="B20" s="6"/>
      <c r="C20" s="6"/>
      <c r="D20" s="6"/>
      <c r="E20" s="6"/>
      <c r="F20" s="6"/>
      <c r="H20" s="6"/>
      <c r="I20" s="6"/>
      <c r="J20" s="6"/>
      <c r="K20" s="6"/>
      <c r="L20" s="6"/>
    </row>
    <row r="21" spans="1:12">
      <c r="A21" s="6"/>
      <c r="B21" s="6"/>
      <c r="C21" s="6"/>
      <c r="D21" s="6"/>
      <c r="E21" s="6"/>
      <c r="F21" s="6"/>
      <c r="H21" s="6"/>
      <c r="I21" s="6"/>
      <c r="J21" s="6"/>
      <c r="K21" s="6"/>
      <c r="L21" s="6"/>
    </row>
    <row r="22" spans="1:12">
      <c r="A22" s="6"/>
      <c r="B22" s="6"/>
      <c r="C22" s="6"/>
      <c r="D22" s="6"/>
      <c r="E22" s="6"/>
      <c r="F22" s="6"/>
      <c r="H22" s="6"/>
      <c r="I22" s="6"/>
      <c r="J22" s="6"/>
      <c r="K22" s="6"/>
      <c r="L22" s="6"/>
    </row>
    <row r="23" spans="1:12">
      <c r="A23" s="6"/>
      <c r="B23" s="6"/>
      <c r="C23" s="6"/>
      <c r="D23" s="6"/>
      <c r="E23" s="6"/>
      <c r="F23" s="6"/>
      <c r="H23" s="6"/>
      <c r="I23" s="6"/>
      <c r="J23" s="6"/>
      <c r="K23" s="6"/>
      <c r="L23" s="6"/>
    </row>
    <row r="24" spans="1:12">
      <c r="A24" s="6"/>
      <c r="B24" s="6"/>
      <c r="C24" s="6"/>
      <c r="D24" s="6"/>
      <c r="E24" s="6"/>
      <c r="F24" s="6"/>
      <c r="H24" s="6"/>
      <c r="I24" s="6"/>
      <c r="J24" s="6"/>
      <c r="K24" s="6"/>
      <c r="L24" s="6"/>
    </row>
    <row r="25" spans="1:12">
      <c r="A25" s="6"/>
      <c r="B25" s="6"/>
      <c r="C25" s="6"/>
      <c r="D25" s="6"/>
      <c r="E25" s="6"/>
      <c r="F25" s="6"/>
      <c r="H25" s="6"/>
      <c r="I25" s="6"/>
      <c r="J25" s="6"/>
      <c r="K25" s="6"/>
      <c r="L25" s="6"/>
    </row>
    <row r="26" spans="1:12">
      <c r="A26" s="6"/>
      <c r="B26" s="6"/>
      <c r="C26" s="6"/>
      <c r="D26" s="6"/>
      <c r="E26" s="6"/>
      <c r="F26" s="6"/>
      <c r="H26" s="6"/>
      <c r="I26" s="6"/>
      <c r="J26" s="6"/>
      <c r="K26" s="6"/>
      <c r="L26" s="6"/>
    </row>
    <row r="27" spans="1:12">
      <c r="A27" s="6"/>
      <c r="B27" s="6"/>
      <c r="C27" s="6"/>
      <c r="D27" s="6"/>
      <c r="E27" s="6"/>
      <c r="F27" s="6"/>
      <c r="H27" s="6"/>
      <c r="I27" s="6"/>
      <c r="J27" s="6"/>
      <c r="K27" s="6"/>
      <c r="L27" s="6"/>
    </row>
    <row r="28" spans="1:12">
      <c r="A28" s="6"/>
      <c r="B28" s="6"/>
      <c r="C28" s="6"/>
      <c r="D28" s="6"/>
      <c r="E28" s="6"/>
      <c r="F28" s="6"/>
      <c r="H28" s="6"/>
      <c r="I28" s="6"/>
      <c r="J28" s="6"/>
      <c r="K28" s="6"/>
      <c r="L28" s="6"/>
    </row>
    <row r="29" spans="1:12">
      <c r="A29" s="6"/>
      <c r="B29" s="6"/>
      <c r="C29" s="6"/>
      <c r="D29" s="6"/>
      <c r="E29" s="6"/>
      <c r="F29" s="6"/>
      <c r="H29" s="6"/>
      <c r="I29" s="6"/>
      <c r="J29" s="6"/>
      <c r="K29" s="6"/>
      <c r="L29" s="6"/>
    </row>
    <row r="30" spans="1:12">
      <c r="A30" s="6"/>
      <c r="B30" s="6"/>
      <c r="C30" s="6"/>
      <c r="D30" s="6"/>
      <c r="E30" s="6"/>
      <c r="F30" s="6"/>
      <c r="H30" s="6"/>
      <c r="I30" s="6"/>
      <c r="J30" s="6"/>
      <c r="K30" s="6"/>
      <c r="L30" s="6"/>
    </row>
    <row r="31" spans="1:12">
      <c r="A31" s="6"/>
      <c r="B31" s="6"/>
      <c r="C31" s="6"/>
      <c r="D31" s="6"/>
      <c r="E31" s="6"/>
      <c r="F31" s="6"/>
      <c r="H31" s="6"/>
      <c r="I31" s="6"/>
      <c r="J31" s="6"/>
      <c r="K31" s="6"/>
      <c r="L31" s="6"/>
    </row>
    <row r="32" spans="1:12">
      <c r="A32" s="6"/>
      <c r="B32" s="6"/>
      <c r="C32" s="6"/>
      <c r="D32" s="6"/>
      <c r="E32" s="6"/>
      <c r="F32" s="6"/>
      <c r="H32" s="6"/>
      <c r="I32" s="6"/>
      <c r="J32" s="6"/>
      <c r="K32" s="6"/>
      <c r="L32" s="6"/>
    </row>
    <row r="33" spans="1:12">
      <c r="A33" s="6"/>
      <c r="B33" s="6"/>
      <c r="C33" s="6"/>
      <c r="D33" s="6"/>
      <c r="E33" s="6"/>
      <c r="F33" s="6"/>
      <c r="H33" s="6"/>
      <c r="I33" s="6"/>
      <c r="J33" s="6"/>
      <c r="K33" s="6"/>
      <c r="L33" s="6"/>
    </row>
    <row r="34" spans="1:12">
      <c r="A34" s="6"/>
      <c r="B34" s="6"/>
      <c r="C34" s="6"/>
      <c r="D34" s="6"/>
      <c r="E34" s="6"/>
      <c r="F34" s="6"/>
      <c r="H34" s="6"/>
      <c r="I34" s="6"/>
      <c r="J34" s="6"/>
      <c r="K34" s="6"/>
      <c r="L34" s="6"/>
    </row>
    <row r="35" spans="1:12">
      <c r="A35" s="6"/>
      <c r="B35" s="6"/>
      <c r="C35" s="6"/>
      <c r="D35" s="6"/>
      <c r="E35" s="6"/>
      <c r="F35" s="6"/>
      <c r="H35" s="6"/>
      <c r="I35" s="6"/>
      <c r="J35" s="6"/>
      <c r="K35" s="6"/>
      <c r="L35" s="6"/>
    </row>
    <row r="36" spans="1:12">
      <c r="A36" s="6"/>
      <c r="B36" s="6"/>
      <c r="C36" s="6"/>
      <c r="D36" s="6"/>
      <c r="E36" s="6"/>
      <c r="F36" s="6"/>
      <c r="H36" s="6"/>
      <c r="I36" s="6"/>
      <c r="J36" s="6"/>
      <c r="K36" s="6"/>
      <c r="L36" s="6"/>
    </row>
    <row r="37" spans="1:12">
      <c r="A37" s="6"/>
      <c r="B37" s="6"/>
      <c r="C37" s="6"/>
      <c r="D37" s="6"/>
      <c r="E37" s="6"/>
      <c r="F37" s="6"/>
      <c r="H37" s="6"/>
      <c r="I37" s="6"/>
      <c r="J37" s="6"/>
      <c r="K37" s="6"/>
      <c r="L37" s="6"/>
    </row>
    <row r="38" spans="1:12">
      <c r="A38" s="6"/>
      <c r="B38" s="6"/>
      <c r="C38" s="6"/>
      <c r="D38" s="6"/>
      <c r="E38" s="6"/>
      <c r="F38" s="6"/>
      <c r="H38" s="6"/>
      <c r="I38" s="6"/>
      <c r="J38" s="6"/>
      <c r="K38" s="6"/>
      <c r="L38" s="6"/>
    </row>
    <row r="39" spans="1:12">
      <c r="A39" s="6"/>
      <c r="B39" s="6"/>
      <c r="C39" s="6"/>
      <c r="D39" s="6"/>
      <c r="E39" s="6"/>
      <c r="F39" s="6"/>
      <c r="H39" s="6"/>
      <c r="I39" s="6"/>
      <c r="J39" s="6"/>
      <c r="K39" s="6"/>
      <c r="L39" s="6"/>
    </row>
    <row r="40" spans="1:12">
      <c r="A40" s="6"/>
      <c r="B40" s="6"/>
      <c r="C40" s="6"/>
      <c r="D40" s="6"/>
      <c r="E40" s="6"/>
      <c r="F40" s="6"/>
      <c r="H40" s="6"/>
      <c r="I40" s="6"/>
      <c r="J40" s="6"/>
      <c r="K40" s="6"/>
      <c r="L40" s="6"/>
    </row>
    <row r="41" spans="1:12">
      <c r="A41" s="6"/>
      <c r="B41" s="6"/>
      <c r="C41" s="6"/>
      <c r="D41" s="6"/>
      <c r="E41" s="6"/>
      <c r="F41" s="6"/>
      <c r="H41" s="6"/>
      <c r="I41" s="6"/>
      <c r="J41" s="6"/>
      <c r="K41" s="6"/>
      <c r="L41" s="6"/>
    </row>
    <row r="42" spans="1:12">
      <c r="A42" s="6"/>
      <c r="B42" s="6"/>
      <c r="C42" s="6"/>
      <c r="D42" s="6"/>
      <c r="E42" s="6"/>
      <c r="F42" s="6"/>
      <c r="H42" s="6"/>
      <c r="I42" s="6"/>
      <c r="J42" s="6"/>
      <c r="K42" s="6"/>
      <c r="L42" s="6"/>
    </row>
    <row r="43" spans="1:12">
      <c r="A43" s="6"/>
      <c r="B43" s="6"/>
      <c r="C43" s="6"/>
      <c r="D43" s="6"/>
      <c r="E43" s="6"/>
      <c r="F43" s="6"/>
      <c r="H43" s="6"/>
      <c r="I43" s="6"/>
      <c r="J43" s="6"/>
      <c r="K43" s="6"/>
      <c r="L43" s="6"/>
    </row>
    <row r="44" spans="1:12">
      <c r="A44" s="6"/>
      <c r="B44" s="6"/>
      <c r="C44" s="6"/>
      <c r="D44" s="6"/>
      <c r="E44" s="6"/>
      <c r="F44" s="6"/>
      <c r="H44" s="6"/>
      <c r="I44" s="6"/>
      <c r="J44" s="6"/>
      <c r="K44" s="6"/>
      <c r="L44" s="6"/>
    </row>
    <row r="45" spans="1:12">
      <c r="A45" s="6"/>
      <c r="B45" s="6"/>
      <c r="C45" s="6"/>
      <c r="D45" s="6"/>
      <c r="E45" s="6"/>
      <c r="F45" s="6"/>
      <c r="H45" s="6"/>
      <c r="I45" s="6"/>
      <c r="J45" s="6"/>
      <c r="K45" s="6"/>
      <c r="L45" s="6"/>
    </row>
    <row r="46" spans="1:12">
      <c r="A46" s="6"/>
      <c r="B46" s="6"/>
      <c r="C46" s="6"/>
      <c r="D46" s="6"/>
      <c r="E46" s="6"/>
      <c r="F46" s="6"/>
      <c r="H46" s="6"/>
      <c r="I46" s="6"/>
      <c r="J46" s="6"/>
      <c r="K46" s="6"/>
      <c r="L46" s="6"/>
    </row>
    <row r="47" spans="1:12">
      <c r="A47" s="6"/>
      <c r="B47" s="6"/>
      <c r="C47" s="6"/>
      <c r="D47" s="6"/>
      <c r="E47" s="6"/>
      <c r="F47" s="6"/>
      <c r="H47" s="6"/>
      <c r="I47" s="6"/>
      <c r="J47" s="6"/>
      <c r="K47" s="6"/>
      <c r="L47" s="6"/>
    </row>
    <row r="48" spans="1:12">
      <c r="A48" s="6"/>
      <c r="B48" s="6"/>
      <c r="C48" s="6"/>
      <c r="D48" s="6"/>
      <c r="E48" s="6"/>
      <c r="F48" s="6"/>
      <c r="H48" s="6"/>
      <c r="I48" s="6"/>
      <c r="J48" s="6"/>
      <c r="K48" s="6"/>
      <c r="L48" s="6"/>
    </row>
    <row r="49" spans="1:12">
      <c r="A49" s="6"/>
      <c r="B49" s="6"/>
      <c r="C49" s="6"/>
      <c r="D49" s="6"/>
      <c r="E49" s="6"/>
      <c r="F49" s="6"/>
      <c r="H49" s="6"/>
      <c r="I49" s="6"/>
      <c r="J49" s="6"/>
      <c r="K49" s="6"/>
      <c r="L49" s="6"/>
    </row>
    <row r="50" spans="1:12">
      <c r="A50" s="6"/>
      <c r="B50" s="6"/>
      <c r="C50" s="6"/>
      <c r="D50" s="6"/>
      <c r="E50" s="6"/>
      <c r="F50" s="6"/>
      <c r="H50" s="6"/>
      <c r="I50" s="6"/>
      <c r="J50" s="6"/>
      <c r="K50" s="6"/>
      <c r="L50" s="6"/>
    </row>
    <row r="51" spans="1:12">
      <c r="A51" s="6"/>
      <c r="B51" s="6"/>
      <c r="C51" s="6"/>
      <c r="D51" s="6"/>
      <c r="E51" s="6"/>
      <c r="F51" s="6"/>
      <c r="H51" s="6"/>
      <c r="I51" s="6"/>
      <c r="J51" s="6"/>
      <c r="K51" s="6"/>
      <c r="L51" s="6"/>
    </row>
    <row r="52" spans="1:12">
      <c r="A52" s="6"/>
      <c r="B52" s="6"/>
      <c r="C52" s="6"/>
      <c r="D52" s="6"/>
      <c r="E52" s="6"/>
      <c r="F52" s="6"/>
      <c r="H52" s="6"/>
      <c r="I52" s="6"/>
      <c r="J52" s="6"/>
      <c r="K52" s="6"/>
      <c r="L52" s="6"/>
    </row>
    <row r="53" spans="1:12">
      <c r="A53" s="6"/>
      <c r="B53" s="6"/>
      <c r="C53" s="6"/>
      <c r="D53" s="6"/>
      <c r="E53" s="6"/>
      <c r="F53" s="6"/>
      <c r="H53" s="6"/>
      <c r="I53" s="6"/>
      <c r="J53" s="6"/>
      <c r="K53" s="6"/>
      <c r="L53" s="6"/>
    </row>
    <row r="54" spans="1:12">
      <c r="A54" s="6"/>
      <c r="B54" s="6"/>
      <c r="C54" s="6"/>
      <c r="D54" s="6"/>
      <c r="E54" s="6"/>
      <c r="F54" s="6"/>
      <c r="H54" s="6"/>
      <c r="I54" s="6"/>
      <c r="J54" s="6"/>
      <c r="K54" s="6"/>
      <c r="L54" s="6"/>
    </row>
    <row r="55" spans="1:12">
      <c r="A55" s="6"/>
      <c r="B55" s="6"/>
      <c r="C55" s="6"/>
      <c r="D55" s="6"/>
      <c r="E55" s="6"/>
      <c r="F55" s="6"/>
      <c r="H55" s="6"/>
      <c r="I55" s="6"/>
      <c r="J55" s="6"/>
      <c r="K55" s="6"/>
      <c r="L55" s="6"/>
    </row>
    <row r="56" spans="1:12">
      <c r="A56" s="6"/>
      <c r="B56" s="6"/>
      <c r="C56" s="6"/>
      <c r="D56" s="6"/>
      <c r="E56" s="6"/>
      <c r="F56" s="6"/>
      <c r="H56" s="6"/>
      <c r="I56" s="6"/>
      <c r="J56" s="6"/>
      <c r="K56" s="6"/>
      <c r="L56" s="6"/>
    </row>
    <row r="57" spans="1:12">
      <c r="A57" s="6"/>
      <c r="B57" s="6"/>
      <c r="C57" s="6"/>
      <c r="D57" s="6"/>
      <c r="E57" s="6"/>
      <c r="F57" s="6"/>
      <c r="H57" s="6"/>
      <c r="I57" s="6"/>
      <c r="J57" s="6"/>
      <c r="K57" s="6"/>
      <c r="L57" s="6"/>
    </row>
    <row r="58" spans="1:12">
      <c r="A58" s="6"/>
      <c r="B58" s="6"/>
      <c r="C58" s="6"/>
      <c r="D58" s="6"/>
      <c r="E58" s="6"/>
      <c r="F58" s="6"/>
      <c r="H58" s="6"/>
      <c r="I58" s="6"/>
      <c r="J58" s="6"/>
      <c r="K58" s="6"/>
      <c r="L58" s="6"/>
    </row>
    <row r="59" spans="1:12">
      <c r="A59" s="6"/>
      <c r="B59" s="6"/>
      <c r="C59" s="6"/>
      <c r="D59" s="6"/>
      <c r="E59" s="6"/>
      <c r="F59" s="6"/>
      <c r="H59" s="6"/>
      <c r="I59" s="6"/>
      <c r="J59" s="6"/>
      <c r="K59" s="6"/>
      <c r="L59" s="6"/>
    </row>
    <row r="60" spans="1:12">
      <c r="A60" s="6"/>
      <c r="B60" s="6"/>
      <c r="C60" s="6"/>
      <c r="D60" s="6"/>
      <c r="E60" s="6"/>
      <c r="F60" s="6"/>
      <c r="H60" s="6"/>
      <c r="I60" s="6"/>
      <c r="J60" s="6"/>
      <c r="K60" s="6"/>
      <c r="L60" s="6"/>
    </row>
    <row r="61" spans="1:12">
      <c r="A61" s="6"/>
      <c r="B61" s="6"/>
      <c r="C61" s="6"/>
      <c r="D61" s="6"/>
      <c r="E61" s="6"/>
      <c r="F61" s="6"/>
      <c r="H61" s="6"/>
      <c r="I61" s="6"/>
      <c r="J61" s="6"/>
      <c r="K61" s="6"/>
      <c r="L61" s="6"/>
    </row>
    <row r="62" spans="1:12">
      <c r="A62" s="6"/>
      <c r="B62" s="6"/>
      <c r="C62" s="6"/>
      <c r="D62" s="6"/>
      <c r="E62" s="6"/>
      <c r="F62" s="6"/>
      <c r="H62" s="6"/>
      <c r="I62" s="6"/>
      <c r="J62" s="6"/>
      <c r="K62" s="6"/>
      <c r="L62" s="6"/>
    </row>
    <row r="63" spans="1:12">
      <c r="A63" s="6"/>
      <c r="B63" s="6"/>
      <c r="C63" s="6"/>
      <c r="D63" s="6"/>
      <c r="E63" s="6"/>
      <c r="F63" s="6"/>
      <c r="H63" s="6"/>
      <c r="I63" s="6"/>
      <c r="J63" s="6"/>
      <c r="K63" s="6"/>
      <c r="L63" s="6"/>
    </row>
    <row r="64" spans="1:12">
      <c r="A64" s="6"/>
      <c r="B64" s="6"/>
      <c r="C64" s="6"/>
      <c r="D64" s="6"/>
      <c r="E64" s="6"/>
      <c r="F64" s="6"/>
      <c r="H64" s="6"/>
      <c r="I64" s="6"/>
      <c r="J64" s="6"/>
      <c r="K64" s="6"/>
      <c r="L64" s="6"/>
    </row>
    <row r="65" spans="1:12">
      <c r="A65" s="6"/>
      <c r="B65" s="6"/>
      <c r="C65" s="6"/>
      <c r="D65" s="6"/>
      <c r="E65" s="6"/>
      <c r="F65" s="6"/>
      <c r="H65" s="6"/>
      <c r="I65" s="6"/>
      <c r="J65" s="6"/>
      <c r="K65" s="6"/>
      <c r="L65" s="6"/>
    </row>
    <row r="66" spans="1:12">
      <c r="A66" s="6"/>
      <c r="B66" s="6"/>
      <c r="C66" s="6"/>
      <c r="D66" s="6"/>
      <c r="E66" s="6"/>
      <c r="F66" s="6"/>
      <c r="H66" s="6"/>
      <c r="I66" s="6"/>
      <c r="J66" s="6"/>
      <c r="K66" s="6"/>
      <c r="L66" s="6"/>
    </row>
    <row r="67" spans="1:12">
      <c r="A67" s="6"/>
      <c r="B67" s="6"/>
      <c r="C67" s="6"/>
      <c r="D67" s="6"/>
      <c r="E67" s="6"/>
      <c r="F67" s="6"/>
      <c r="H67" s="6"/>
      <c r="I67" s="6"/>
      <c r="J67" s="6"/>
      <c r="K67" s="6"/>
      <c r="L67" s="6"/>
    </row>
    <row r="68" spans="1:12">
      <c r="A68" s="6"/>
      <c r="B68" s="6"/>
      <c r="C68" s="6"/>
      <c r="D68" s="6"/>
      <c r="E68" s="6"/>
      <c r="F68" s="6"/>
      <c r="H68" s="6"/>
      <c r="I68" s="6"/>
      <c r="J68" s="6"/>
      <c r="K68" s="6"/>
      <c r="L68" s="6"/>
    </row>
    <row r="69" spans="1:12">
      <c r="A69" s="6"/>
      <c r="B69" s="6"/>
      <c r="C69" s="6"/>
      <c r="D69" s="6"/>
      <c r="E69" s="6"/>
      <c r="F69" s="6"/>
      <c r="H69" s="6"/>
      <c r="I69" s="6"/>
      <c r="J69" s="6"/>
      <c r="K69" s="6"/>
      <c r="L69" s="6"/>
    </row>
    <row r="70" spans="1:12">
      <c r="A70" s="6"/>
      <c r="B70" s="6"/>
      <c r="C70" s="6"/>
      <c r="D70" s="6"/>
      <c r="E70" s="6"/>
      <c r="F70" s="6"/>
      <c r="H70" s="6"/>
      <c r="I70" s="6"/>
      <c r="J70" s="6"/>
      <c r="K70" s="6"/>
      <c r="L70" s="6"/>
    </row>
    <row r="71" spans="1:12">
      <c r="A71" s="6"/>
      <c r="B71" s="6"/>
      <c r="C71" s="6"/>
      <c r="D71" s="6"/>
      <c r="E71" s="6"/>
      <c r="F71" s="6"/>
      <c r="H71" s="6"/>
      <c r="I71" s="6"/>
      <c r="J71" s="6"/>
      <c r="K71" s="6"/>
      <c r="L71" s="6"/>
    </row>
    <row r="72" spans="1:12">
      <c r="A72" s="6"/>
      <c r="B72" s="6"/>
      <c r="C72" s="6"/>
      <c r="D72" s="6"/>
      <c r="E72" s="6"/>
      <c r="F72" s="6"/>
      <c r="H72" s="6"/>
      <c r="I72" s="6"/>
      <c r="J72" s="6"/>
      <c r="K72" s="6"/>
      <c r="L72" s="6"/>
    </row>
    <row r="73" spans="1:12">
      <c r="A73" s="6"/>
      <c r="B73" s="6"/>
      <c r="C73" s="6"/>
      <c r="D73" s="6"/>
      <c r="E73" s="6"/>
      <c r="F73" s="6"/>
      <c r="H73" s="6"/>
      <c r="I73" s="6"/>
      <c r="J73" s="6"/>
      <c r="K73" s="6"/>
      <c r="L73" s="6"/>
    </row>
    <row r="74" spans="1:12">
      <c r="A74" s="6"/>
      <c r="B74" s="6"/>
      <c r="C74" s="6"/>
      <c r="D74" s="6"/>
      <c r="E74" s="6"/>
      <c r="F74" s="6"/>
      <c r="H74" s="6"/>
      <c r="I74" s="6"/>
      <c r="J74" s="6"/>
      <c r="K74" s="6"/>
      <c r="L74" s="6"/>
    </row>
    <row r="75" spans="1:12">
      <c r="A75" s="6"/>
      <c r="B75" s="6"/>
      <c r="C75" s="6"/>
      <c r="D75" s="6"/>
      <c r="E75" s="6"/>
      <c r="F75" s="6"/>
      <c r="H75" s="6"/>
      <c r="I75" s="6"/>
      <c r="J75" s="6"/>
      <c r="K75" s="6"/>
      <c r="L75" s="6"/>
    </row>
    <row r="76" spans="1:12">
      <c r="A76" s="6"/>
      <c r="B76" s="6"/>
      <c r="C76" s="6"/>
      <c r="D76" s="6"/>
      <c r="E76" s="6"/>
      <c r="F76" s="6"/>
      <c r="H76" s="6"/>
      <c r="I76" s="6"/>
      <c r="J76" s="6"/>
      <c r="K76" s="6"/>
      <c r="L76" s="6"/>
    </row>
    <row r="77" spans="1:12">
      <c r="A77" s="6"/>
      <c r="B77" s="6"/>
      <c r="C77" s="6"/>
      <c r="D77" s="6"/>
      <c r="E77" s="6"/>
      <c r="F77" s="6"/>
      <c r="H77" s="6"/>
      <c r="I77" s="6"/>
      <c r="J77" s="6"/>
      <c r="K77" s="6"/>
      <c r="L77" s="6"/>
    </row>
    <row r="78" spans="1:12">
      <c r="A78" s="6"/>
      <c r="B78" s="6"/>
      <c r="C78" s="6"/>
      <c r="D78" s="6"/>
      <c r="E78" s="6"/>
      <c r="F78" s="6"/>
      <c r="H78" s="6"/>
      <c r="I78" s="6"/>
      <c r="J78" s="6"/>
      <c r="K78" s="6"/>
      <c r="L78" s="6"/>
    </row>
    <row r="79" spans="1:12">
      <c r="A79" s="6"/>
      <c r="B79" s="6"/>
      <c r="C79" s="6"/>
      <c r="D79" s="6"/>
      <c r="E79" s="6"/>
      <c r="F79" s="6"/>
      <c r="H79" s="6"/>
      <c r="I79" s="6"/>
      <c r="J79" s="6"/>
      <c r="K79" s="6"/>
      <c r="L79" s="6"/>
    </row>
    <row r="80" spans="1:12">
      <c r="A80" s="6"/>
      <c r="B80" s="6"/>
      <c r="C80" s="6"/>
      <c r="D80" s="6"/>
      <c r="E80" s="6"/>
      <c r="F80" s="6"/>
      <c r="H80" s="6"/>
      <c r="I80" s="6"/>
      <c r="J80" s="6"/>
      <c r="K80" s="6"/>
      <c r="L80" s="6"/>
    </row>
    <row r="81" spans="1:12">
      <c r="A81" s="6"/>
      <c r="B81" s="6"/>
      <c r="C81" s="6"/>
      <c r="D81" s="6"/>
      <c r="E81" s="6"/>
      <c r="F81" s="6"/>
      <c r="H81" s="6"/>
      <c r="I81" s="6"/>
      <c r="J81" s="6"/>
      <c r="K81" s="6"/>
      <c r="L81" s="6"/>
    </row>
    <row r="82" spans="1:12">
      <c r="A82" s="6"/>
      <c r="B82" s="6"/>
      <c r="C82" s="6"/>
      <c r="D82" s="6"/>
      <c r="E82" s="6"/>
      <c r="F82" s="6"/>
      <c r="H82" s="6"/>
      <c r="I82" s="6"/>
      <c r="J82" s="6"/>
      <c r="K82" s="6"/>
      <c r="L82" s="6"/>
    </row>
    <row r="83" spans="1:12">
      <c r="A83" s="6"/>
      <c r="B83" s="6"/>
      <c r="C83" s="6"/>
      <c r="D83" s="6"/>
      <c r="E83" s="6"/>
      <c r="F83" s="6"/>
      <c r="H83" s="6"/>
      <c r="I83" s="6"/>
      <c r="J83" s="6"/>
      <c r="K83" s="6"/>
      <c r="L83" s="6"/>
    </row>
    <row r="84" spans="1:12">
      <c r="A84" s="6"/>
      <c r="B84" s="6"/>
      <c r="C84" s="6"/>
      <c r="D84" s="6"/>
      <c r="E84" s="6"/>
      <c r="F84" s="6"/>
      <c r="H84" s="6"/>
      <c r="I84" s="6"/>
      <c r="J84" s="6"/>
      <c r="K84" s="6"/>
      <c r="L84" s="6"/>
    </row>
    <row r="85" spans="1:12">
      <c r="A85" s="6"/>
      <c r="B85" s="6"/>
      <c r="C85" s="6"/>
      <c r="D85" s="6"/>
      <c r="E85" s="6"/>
      <c r="F85" s="6"/>
      <c r="H85" s="6"/>
      <c r="I85" s="6"/>
      <c r="J85" s="6"/>
      <c r="K85" s="6"/>
      <c r="L85" s="6"/>
    </row>
    <row r="86" spans="1:12">
      <c r="A86" s="6"/>
      <c r="B86" s="6"/>
      <c r="C86" s="6"/>
      <c r="D86" s="6"/>
      <c r="E86" s="6"/>
      <c r="F86" s="6"/>
      <c r="H86" s="6"/>
      <c r="I86" s="6"/>
      <c r="J86" s="6"/>
      <c r="K86" s="6"/>
      <c r="L86" s="6"/>
    </row>
    <row r="87" spans="1:12">
      <c r="A87" s="6"/>
      <c r="B87" s="6"/>
      <c r="C87" s="6"/>
      <c r="D87" s="6"/>
      <c r="E87" s="6"/>
      <c r="F87" s="6"/>
      <c r="H87" s="6"/>
      <c r="I87" s="6"/>
      <c r="J87" s="6"/>
      <c r="K87" s="6"/>
      <c r="L87" s="6"/>
    </row>
    <row r="88" spans="1:12">
      <c r="A88" s="6"/>
      <c r="B88" s="6"/>
      <c r="C88" s="6"/>
      <c r="D88" s="6"/>
      <c r="E88" s="6"/>
      <c r="F88" s="6"/>
      <c r="H88" s="6"/>
      <c r="I88" s="6"/>
      <c r="J88" s="6"/>
      <c r="K88" s="6"/>
      <c r="L88" s="6"/>
    </row>
    <row r="89" spans="1:12">
      <c r="A89" s="6"/>
      <c r="B89" s="6"/>
      <c r="C89" s="6"/>
      <c r="D89" s="6"/>
      <c r="E89" s="6"/>
      <c r="F89" s="6"/>
      <c r="H89" s="6"/>
      <c r="I89" s="6"/>
      <c r="J89" s="6"/>
      <c r="K89" s="6"/>
      <c r="L89" s="6"/>
    </row>
    <row r="90" spans="1:12">
      <c r="A90" s="6"/>
      <c r="B90" s="6"/>
      <c r="C90" s="6"/>
      <c r="D90" s="6"/>
      <c r="E90" s="6"/>
      <c r="F90" s="6"/>
      <c r="H90" s="6"/>
      <c r="I90" s="6"/>
      <c r="J90" s="6"/>
      <c r="K90" s="6"/>
      <c r="L90" s="6"/>
    </row>
    <row r="91" spans="1:12">
      <c r="A91" s="6"/>
      <c r="B91" s="6"/>
      <c r="C91" s="6"/>
      <c r="D91" s="6"/>
      <c r="E91" s="6"/>
      <c r="F91" s="6"/>
      <c r="H91" s="6"/>
      <c r="I91" s="6"/>
      <c r="J91" s="6"/>
      <c r="K91" s="6"/>
      <c r="L91" s="6"/>
    </row>
    <row r="92" spans="1:12">
      <c r="A92" s="6"/>
      <c r="B92" s="6"/>
      <c r="C92" s="6"/>
      <c r="D92" s="6"/>
      <c r="E92" s="6"/>
      <c r="F92" s="6"/>
      <c r="H92" s="6"/>
      <c r="I92" s="6"/>
      <c r="J92" s="6"/>
      <c r="K92" s="6"/>
      <c r="L92" s="6"/>
    </row>
    <row r="93" spans="1:12">
      <c r="A93" s="6"/>
      <c r="B93" s="6"/>
      <c r="C93" s="6"/>
      <c r="D93" s="6"/>
      <c r="E93" s="6"/>
      <c r="F93" s="6"/>
      <c r="H93" s="6"/>
      <c r="I93" s="6"/>
      <c r="J93" s="6"/>
      <c r="K93" s="6"/>
      <c r="L93" s="6"/>
    </row>
    <row r="94" spans="1:12">
      <c r="A94" s="6"/>
      <c r="B94" s="6"/>
      <c r="C94" s="6"/>
      <c r="D94" s="6"/>
      <c r="E94" s="6"/>
      <c r="F94" s="6"/>
      <c r="H94" s="6"/>
      <c r="I94" s="6"/>
      <c r="J94" s="6"/>
      <c r="K94" s="6"/>
      <c r="L94" s="6"/>
    </row>
    <row r="95" spans="1:12">
      <c r="A95" s="6"/>
      <c r="B95" s="6"/>
      <c r="C95" s="6"/>
      <c r="D95" s="6"/>
      <c r="E95" s="6"/>
      <c r="F95" s="6"/>
      <c r="H95" s="6"/>
      <c r="I95" s="6"/>
      <c r="J95" s="6"/>
      <c r="K95" s="6"/>
      <c r="L95" s="6"/>
    </row>
    <row r="96" spans="1:12">
      <c r="A96" s="6"/>
      <c r="B96" s="6"/>
      <c r="C96" s="6"/>
      <c r="D96" s="6"/>
      <c r="E96" s="6"/>
      <c r="F96" s="6"/>
      <c r="H96" s="6"/>
      <c r="I96" s="6"/>
      <c r="J96" s="6"/>
      <c r="K96" s="6"/>
      <c r="L96" s="6"/>
    </row>
    <row r="97" spans="1:12">
      <c r="A97" s="6"/>
      <c r="B97" s="6"/>
      <c r="C97" s="6"/>
      <c r="D97" s="6"/>
      <c r="E97" s="6"/>
      <c r="F97" s="6"/>
      <c r="H97" s="6"/>
      <c r="I97" s="6"/>
      <c r="J97" s="6"/>
      <c r="K97" s="6"/>
      <c r="L97" s="6"/>
    </row>
    <row r="98" spans="1:12">
      <c r="A98" s="6"/>
      <c r="B98" s="6"/>
      <c r="C98" s="6"/>
      <c r="D98" s="6"/>
      <c r="E98" s="6"/>
      <c r="F98" s="6"/>
      <c r="H98" s="6"/>
      <c r="I98" s="6"/>
      <c r="J98" s="6"/>
      <c r="K98" s="6"/>
      <c r="L98" s="6"/>
    </row>
    <row r="99" spans="1:12">
      <c r="A99" s="6"/>
      <c r="B99" s="6"/>
      <c r="C99" s="6"/>
      <c r="D99" s="6"/>
      <c r="E99" s="6"/>
      <c r="F99" s="6"/>
      <c r="H99" s="6"/>
      <c r="I99" s="6"/>
      <c r="J99" s="6"/>
      <c r="K99" s="6"/>
      <c r="L99" s="6"/>
    </row>
    <row r="100" spans="1:12">
      <c r="A100" s="6"/>
      <c r="B100" s="6"/>
      <c r="C100" s="6"/>
      <c r="D100" s="6"/>
      <c r="E100" s="6"/>
      <c r="F100" s="6"/>
      <c r="H100" s="6"/>
      <c r="I100" s="6"/>
      <c r="J100" s="6"/>
      <c r="K100" s="6"/>
      <c r="L100" s="6"/>
    </row>
    <row r="101" spans="1:12">
      <c r="A101" s="6"/>
      <c r="B101" s="6"/>
      <c r="C101" s="6"/>
      <c r="D101" s="6"/>
      <c r="E101" s="6"/>
      <c r="F101" s="6"/>
      <c r="H101" s="6"/>
      <c r="I101" s="6"/>
      <c r="J101" s="6"/>
      <c r="K101" s="6"/>
      <c r="L101" s="6"/>
    </row>
    <row r="102" spans="1:12">
      <c r="A102" s="6"/>
      <c r="B102" s="6"/>
      <c r="C102" s="6"/>
      <c r="D102" s="6"/>
      <c r="E102" s="6"/>
      <c r="F102" s="6"/>
      <c r="H102" s="6"/>
      <c r="I102" s="6"/>
      <c r="J102" s="6"/>
      <c r="K102" s="6"/>
      <c r="L102" s="6"/>
    </row>
    <row r="103" spans="1:12">
      <c r="A103" s="6"/>
      <c r="B103" s="6"/>
      <c r="C103" s="6"/>
      <c r="D103" s="6"/>
      <c r="E103" s="6"/>
      <c r="F103" s="6"/>
      <c r="H103" s="6"/>
      <c r="I103" s="6"/>
      <c r="J103" s="6"/>
      <c r="K103" s="6"/>
      <c r="L103" s="6"/>
    </row>
    <row r="104" spans="1:12">
      <c r="A104" s="6"/>
      <c r="B104" s="6"/>
      <c r="C104" s="6"/>
      <c r="D104" s="6"/>
      <c r="E104" s="6"/>
      <c r="F104" s="6"/>
      <c r="H104" s="6"/>
      <c r="I104" s="6"/>
      <c r="J104" s="6"/>
      <c r="K104" s="6"/>
      <c r="L104" s="6"/>
    </row>
    <row r="105" spans="1:12">
      <c r="A105" s="6"/>
      <c r="B105" s="6"/>
      <c r="C105" s="6"/>
      <c r="D105" s="6"/>
      <c r="E105" s="6"/>
      <c r="F105" s="6"/>
      <c r="H105" s="6"/>
      <c r="I105" s="6"/>
      <c r="J105" s="6"/>
      <c r="K105" s="6"/>
      <c r="L105" s="6"/>
    </row>
    <row r="106" spans="1:12">
      <c r="A106" s="6"/>
      <c r="B106" s="6"/>
      <c r="C106" s="6"/>
      <c r="D106" s="6"/>
      <c r="E106" s="6"/>
      <c r="F106" s="6"/>
      <c r="H106" s="6"/>
      <c r="I106" s="6"/>
      <c r="J106" s="6"/>
      <c r="K106" s="6"/>
      <c r="L106" s="6"/>
    </row>
    <row r="107" spans="1:12">
      <c r="A107" s="6"/>
      <c r="B107" s="6"/>
      <c r="C107" s="6"/>
      <c r="D107" s="6"/>
      <c r="E107" s="6"/>
      <c r="F107" s="6"/>
      <c r="H107" s="6"/>
      <c r="I107" s="6"/>
      <c r="J107" s="6"/>
      <c r="K107" s="6"/>
      <c r="L107" s="6"/>
    </row>
    <row r="108" spans="1:12">
      <c r="A108" s="6"/>
      <c r="B108" s="6"/>
      <c r="C108" s="6"/>
      <c r="D108" s="6"/>
      <c r="E108" s="6"/>
      <c r="F108" s="6"/>
      <c r="H108" s="6"/>
      <c r="I108" s="6"/>
      <c r="J108" s="6"/>
      <c r="K108" s="6"/>
      <c r="L108" s="6"/>
    </row>
    <row r="109" spans="1:12">
      <c r="A109" s="6"/>
      <c r="B109" s="6"/>
      <c r="C109" s="6"/>
      <c r="D109" s="6"/>
      <c r="E109" s="6"/>
      <c r="F109" s="6"/>
      <c r="H109" s="6"/>
      <c r="I109" s="6"/>
      <c r="J109" s="6"/>
      <c r="K109" s="6"/>
      <c r="L109" s="6"/>
    </row>
    <row r="110" spans="1:12">
      <c r="A110" s="6"/>
      <c r="B110" s="6"/>
      <c r="C110" s="6"/>
      <c r="D110" s="6"/>
      <c r="E110" s="6"/>
      <c r="F110" s="6"/>
      <c r="H110" s="6"/>
      <c r="I110" s="6"/>
      <c r="J110" s="6"/>
      <c r="K110" s="6"/>
      <c r="L110" s="6"/>
    </row>
    <row r="111" spans="1:12">
      <c r="A111" s="6"/>
      <c r="B111" s="6"/>
      <c r="C111" s="6"/>
      <c r="D111" s="6"/>
      <c r="E111" s="6"/>
      <c r="F111" s="6"/>
      <c r="H111" s="6"/>
      <c r="I111" s="6"/>
      <c r="J111" s="6"/>
      <c r="K111" s="6"/>
      <c r="L111" s="6"/>
    </row>
    <row r="112" spans="1:12">
      <c r="A112" s="6"/>
      <c r="B112" s="6"/>
      <c r="C112" s="6"/>
      <c r="D112" s="6"/>
      <c r="E112" s="6"/>
      <c r="F112" s="6"/>
      <c r="H112" s="6"/>
      <c r="I112" s="6"/>
      <c r="J112" s="6"/>
      <c r="K112" s="6"/>
      <c r="L112" s="6"/>
    </row>
    <row r="113" spans="1:12">
      <c r="A113" s="6"/>
      <c r="B113" s="6"/>
      <c r="C113" s="6"/>
      <c r="D113" s="6"/>
      <c r="E113" s="6"/>
      <c r="F113" s="6"/>
      <c r="H113" s="6"/>
      <c r="I113" s="6"/>
      <c r="J113" s="6"/>
      <c r="K113" s="6"/>
      <c r="L113" s="6"/>
    </row>
    <row r="114" spans="1:12">
      <c r="A114" s="6"/>
      <c r="B114" s="6"/>
      <c r="C114" s="6"/>
      <c r="D114" s="6"/>
      <c r="E114" s="6"/>
      <c r="F114" s="6"/>
      <c r="H114" s="6"/>
      <c r="I114" s="6"/>
      <c r="J114" s="6"/>
      <c r="K114" s="6"/>
      <c r="L114" s="6"/>
    </row>
    <row r="115" spans="1:12">
      <c r="A115" s="6"/>
      <c r="B115" s="6"/>
      <c r="C115" s="6"/>
      <c r="D115" s="6"/>
      <c r="E115" s="6"/>
      <c r="F115" s="6"/>
      <c r="H115" s="6"/>
      <c r="I115" s="6"/>
      <c r="J115" s="6"/>
      <c r="K115" s="6"/>
      <c r="L115" s="6"/>
    </row>
    <row r="116" spans="1:12">
      <c r="A116" s="6"/>
      <c r="B116" s="6"/>
      <c r="C116" s="6"/>
      <c r="D116" s="6"/>
      <c r="E116" s="6"/>
      <c r="F116" s="6"/>
      <c r="H116" s="6"/>
      <c r="I116" s="6"/>
      <c r="J116" s="6"/>
      <c r="K116" s="6"/>
      <c r="L116" s="6"/>
    </row>
    <row r="117" spans="1:12">
      <c r="A117" s="6"/>
      <c r="B117" s="6"/>
      <c r="C117" s="6"/>
      <c r="D117" s="6"/>
      <c r="E117" s="6"/>
      <c r="F117" s="6"/>
      <c r="H117" s="6"/>
      <c r="I117" s="6"/>
      <c r="J117" s="6"/>
      <c r="K117" s="6"/>
      <c r="L117" s="6"/>
    </row>
    <row r="118" spans="1:12">
      <c r="A118" s="6"/>
      <c r="B118" s="6"/>
      <c r="C118" s="6"/>
      <c r="D118" s="6"/>
      <c r="E118" s="6"/>
      <c r="F118" s="6"/>
      <c r="H118" s="6"/>
      <c r="I118" s="6"/>
      <c r="J118" s="6"/>
      <c r="K118" s="6"/>
      <c r="L118" s="6"/>
    </row>
    <row r="119" spans="1:12">
      <c r="A119" s="6"/>
      <c r="B119" s="6"/>
      <c r="C119" s="6"/>
      <c r="D119" s="6"/>
      <c r="E119" s="6"/>
      <c r="F119" s="6"/>
      <c r="H119" s="6"/>
      <c r="I119" s="6"/>
      <c r="J119" s="6"/>
      <c r="K119" s="6"/>
      <c r="L119" s="6"/>
    </row>
    <row r="120" spans="1:12">
      <c r="A120" s="6"/>
      <c r="B120" s="6"/>
      <c r="C120" s="6"/>
      <c r="D120" s="6"/>
      <c r="E120" s="6"/>
      <c r="F120" s="6"/>
      <c r="H120" s="6"/>
      <c r="I120" s="6"/>
      <c r="J120" s="6"/>
      <c r="K120" s="6"/>
      <c r="L120" s="6"/>
    </row>
    <row r="121" spans="1:12">
      <c r="A121" s="6"/>
      <c r="B121" s="6"/>
      <c r="C121" s="6"/>
      <c r="D121" s="6"/>
      <c r="E121" s="6"/>
      <c r="F121" s="6"/>
      <c r="H121" s="6"/>
      <c r="I121" s="6"/>
      <c r="J121" s="6"/>
      <c r="K121" s="6"/>
      <c r="L121" s="6"/>
    </row>
    <row r="122" spans="1:12">
      <c r="A122" s="6"/>
      <c r="B122" s="6"/>
      <c r="C122" s="6"/>
      <c r="D122" s="6"/>
      <c r="E122" s="6"/>
      <c r="F122" s="6"/>
      <c r="H122" s="6"/>
      <c r="I122" s="6"/>
      <c r="J122" s="6"/>
      <c r="K122" s="6"/>
      <c r="L122" s="6"/>
    </row>
    <row r="123" spans="1:12">
      <c r="A123" s="6"/>
      <c r="B123" s="6"/>
      <c r="C123" s="6"/>
      <c r="D123" s="6"/>
      <c r="E123" s="6"/>
      <c r="F123" s="6"/>
      <c r="H123" s="6"/>
      <c r="I123" s="6"/>
      <c r="J123" s="6"/>
      <c r="K123" s="6"/>
      <c r="L123" s="6"/>
    </row>
    <row r="124" spans="1:12">
      <c r="A124" s="6"/>
      <c r="B124" s="6"/>
      <c r="C124" s="6"/>
      <c r="D124" s="6"/>
      <c r="E124" s="6"/>
      <c r="F124" s="6"/>
      <c r="H124" s="6"/>
      <c r="I124" s="6"/>
      <c r="J124" s="6"/>
      <c r="K124" s="6"/>
      <c r="L124" s="6"/>
    </row>
    <row r="125" spans="1:12">
      <c r="A125" s="6"/>
      <c r="B125" s="6"/>
      <c r="C125" s="6"/>
      <c r="D125" s="6"/>
      <c r="E125" s="6"/>
      <c r="F125" s="6"/>
      <c r="H125" s="6"/>
      <c r="I125" s="6"/>
      <c r="J125" s="6"/>
      <c r="K125" s="6"/>
      <c r="L125" s="6"/>
    </row>
    <row r="126" spans="1:12">
      <c r="A126" s="6"/>
      <c r="B126" s="6"/>
      <c r="C126" s="6"/>
      <c r="D126" s="6"/>
      <c r="E126" s="6"/>
      <c r="F126" s="6"/>
      <c r="H126" s="6"/>
      <c r="I126" s="6"/>
      <c r="J126" s="6"/>
      <c r="K126" s="6"/>
      <c r="L126" s="6"/>
    </row>
    <row r="127" spans="1:12">
      <c r="A127" s="6"/>
      <c r="B127" s="6"/>
      <c r="C127" s="6"/>
      <c r="D127" s="6"/>
      <c r="E127" s="6"/>
      <c r="F127" s="6"/>
      <c r="H127" s="6"/>
      <c r="I127" s="6"/>
      <c r="J127" s="6"/>
      <c r="K127" s="6"/>
      <c r="L127" s="6"/>
    </row>
    <row r="128" spans="1:12">
      <c r="A128" s="6"/>
      <c r="B128" s="6"/>
      <c r="C128" s="6"/>
      <c r="D128" s="6"/>
      <c r="E128" s="6"/>
      <c r="F128" s="6"/>
      <c r="H128" s="6"/>
      <c r="I128" s="6"/>
      <c r="J128" s="6"/>
      <c r="K128" s="6"/>
      <c r="L128" s="6"/>
    </row>
    <row r="129" spans="1:12">
      <c r="A129" s="6"/>
      <c r="B129" s="6"/>
      <c r="C129" s="6"/>
      <c r="D129" s="6"/>
      <c r="E129" s="6"/>
      <c r="F129" s="6"/>
      <c r="H129" s="6"/>
      <c r="I129" s="6"/>
      <c r="J129" s="6"/>
      <c r="K129" s="6"/>
      <c r="L129" s="6"/>
    </row>
    <row r="130" spans="1:12">
      <c r="A130" s="6"/>
      <c r="B130" s="6"/>
      <c r="C130" s="6"/>
      <c r="D130" s="6"/>
      <c r="E130" s="6"/>
      <c r="F130" s="6"/>
      <c r="H130" s="6"/>
      <c r="I130" s="6"/>
      <c r="J130" s="6"/>
      <c r="K130" s="6"/>
      <c r="L130" s="6"/>
    </row>
    <row r="131" spans="1:12">
      <c r="A131" s="6"/>
      <c r="B131" s="6"/>
      <c r="C131" s="6"/>
      <c r="D131" s="6"/>
      <c r="E131" s="6"/>
      <c r="F131" s="6"/>
      <c r="H131" s="6"/>
      <c r="I131" s="6"/>
      <c r="J131" s="6"/>
      <c r="K131" s="6"/>
      <c r="L131" s="6"/>
    </row>
    <row r="132" spans="1:12">
      <c r="A132" s="6"/>
      <c r="B132" s="6"/>
      <c r="C132" s="6"/>
      <c r="D132" s="6"/>
      <c r="E132" s="6"/>
      <c r="F132" s="6"/>
      <c r="H132" s="6"/>
      <c r="I132" s="6"/>
      <c r="J132" s="6"/>
      <c r="K132" s="6"/>
      <c r="L132" s="6"/>
    </row>
    <row r="133" spans="1:12">
      <c r="A133" s="6"/>
      <c r="B133" s="6"/>
      <c r="C133" s="6"/>
      <c r="D133" s="6"/>
      <c r="E133" s="6"/>
      <c r="F133" s="6"/>
      <c r="H133" s="6"/>
      <c r="I133" s="6"/>
      <c r="J133" s="6"/>
      <c r="K133" s="6"/>
      <c r="L133" s="6"/>
    </row>
    <row r="134" spans="1:12">
      <c r="A134" s="6"/>
      <c r="B134" s="6"/>
      <c r="C134" s="6"/>
      <c r="D134" s="6"/>
      <c r="E134" s="6"/>
      <c r="F134" s="6"/>
      <c r="H134" s="6"/>
      <c r="I134" s="6"/>
      <c r="J134" s="6"/>
      <c r="K134" s="6"/>
      <c r="L134" s="6"/>
    </row>
    <row r="135" spans="1:12">
      <c r="A135" s="6"/>
      <c r="B135" s="6"/>
      <c r="C135" s="6"/>
      <c r="D135" s="6"/>
      <c r="E135" s="6"/>
      <c r="F135" s="6"/>
      <c r="H135" s="6"/>
      <c r="I135" s="6"/>
      <c r="J135" s="6"/>
      <c r="K135" s="6"/>
      <c r="L135" s="6"/>
    </row>
    <row r="136" spans="1:12">
      <c r="A136" s="6"/>
      <c r="B136" s="6"/>
      <c r="C136" s="6"/>
      <c r="D136" s="6"/>
      <c r="E136" s="6"/>
      <c r="F136" s="6"/>
      <c r="H136" s="6"/>
      <c r="I136" s="6"/>
      <c r="J136" s="6"/>
      <c r="K136" s="6"/>
      <c r="L136" s="6"/>
    </row>
    <row r="137" spans="1:12">
      <c r="A137" s="6"/>
      <c r="B137" s="6"/>
      <c r="C137" s="6"/>
      <c r="D137" s="6"/>
      <c r="E137" s="6"/>
      <c r="F137" s="6"/>
      <c r="H137" s="6"/>
      <c r="I137" s="6"/>
      <c r="J137" s="6"/>
      <c r="K137" s="6"/>
      <c r="L137" s="6"/>
    </row>
    <row r="138" spans="1:12">
      <c r="A138" s="6"/>
      <c r="B138" s="6"/>
      <c r="C138" s="6"/>
      <c r="D138" s="6"/>
      <c r="E138" s="6"/>
      <c r="F138" s="6"/>
      <c r="H138" s="6"/>
      <c r="I138" s="6"/>
      <c r="J138" s="6"/>
      <c r="K138" s="6"/>
      <c r="L138" s="6"/>
    </row>
    <row r="139" spans="1:12">
      <c r="A139" s="6"/>
      <c r="B139" s="6"/>
      <c r="C139" s="6"/>
      <c r="D139" s="6"/>
      <c r="E139" s="6"/>
      <c r="F139" s="6"/>
      <c r="H139" s="6"/>
      <c r="I139" s="6"/>
      <c r="J139" s="6"/>
      <c r="K139" s="6"/>
      <c r="L139" s="6"/>
    </row>
    <row r="140" spans="1:12">
      <c r="A140" s="6"/>
      <c r="B140" s="6"/>
      <c r="C140" s="6"/>
      <c r="D140" s="6"/>
      <c r="E140" s="6"/>
      <c r="F140" s="6"/>
      <c r="H140" s="6"/>
      <c r="I140" s="6"/>
      <c r="J140" s="6"/>
      <c r="K140" s="6"/>
      <c r="L140" s="6"/>
    </row>
    <row r="141" spans="1:12">
      <c r="A141" s="6"/>
      <c r="B141" s="6"/>
      <c r="C141" s="6"/>
      <c r="D141" s="6"/>
      <c r="E141" s="6"/>
      <c r="F141" s="6"/>
      <c r="H141" s="6"/>
      <c r="I141" s="6"/>
      <c r="J141" s="6"/>
      <c r="K141" s="6"/>
      <c r="L141" s="6"/>
    </row>
    <row r="142" spans="1:12">
      <c r="A142" s="6"/>
      <c r="B142" s="6"/>
      <c r="C142" s="6"/>
      <c r="D142" s="6"/>
      <c r="E142" s="6"/>
      <c r="F142" s="6"/>
      <c r="H142" s="6"/>
      <c r="I142" s="6"/>
      <c r="J142" s="6"/>
      <c r="K142" s="6"/>
      <c r="L142" s="6"/>
    </row>
    <row r="143" spans="1:12">
      <c r="A143" s="6"/>
      <c r="B143" s="6"/>
      <c r="C143" s="6"/>
      <c r="D143" s="6"/>
      <c r="E143" s="6"/>
      <c r="F143" s="6"/>
      <c r="H143" s="6"/>
      <c r="I143" s="6"/>
      <c r="J143" s="6"/>
      <c r="K143" s="6"/>
      <c r="L143" s="6"/>
    </row>
    <row r="144" spans="1:12">
      <c r="A144" s="6"/>
      <c r="B144" s="6"/>
      <c r="C144" s="6"/>
      <c r="D144" s="6"/>
      <c r="E144" s="6"/>
      <c r="F144" s="6"/>
      <c r="H144" s="6"/>
      <c r="I144" s="6"/>
      <c r="J144" s="6"/>
      <c r="K144" s="6"/>
      <c r="L144" s="6"/>
    </row>
    <row r="145" spans="1:12">
      <c r="A145" s="6"/>
      <c r="B145" s="6"/>
      <c r="C145" s="6"/>
      <c r="D145" s="6"/>
      <c r="E145" s="6"/>
      <c r="F145" s="6"/>
      <c r="H145" s="6"/>
      <c r="I145" s="6"/>
      <c r="J145" s="6"/>
      <c r="K145" s="6"/>
      <c r="L145" s="6"/>
    </row>
    <row r="146" spans="1:12">
      <c r="A146" s="6"/>
      <c r="B146" s="6"/>
      <c r="C146" s="6"/>
      <c r="D146" s="6"/>
      <c r="E146" s="6"/>
      <c r="F146" s="6"/>
      <c r="H146" s="6"/>
      <c r="I146" s="6"/>
      <c r="J146" s="6"/>
      <c r="K146" s="6"/>
      <c r="L146" s="6"/>
    </row>
    <row r="147" spans="1:12">
      <c r="A147" s="6"/>
      <c r="B147" s="6"/>
      <c r="C147" s="6"/>
      <c r="D147" s="6"/>
      <c r="E147" s="6"/>
      <c r="F147" s="6"/>
      <c r="H147" s="6"/>
      <c r="I147" s="6"/>
      <c r="J147" s="6"/>
      <c r="K147" s="6"/>
      <c r="L147" s="6"/>
    </row>
    <row r="148" spans="1:12">
      <c r="A148" s="6"/>
      <c r="B148" s="6"/>
      <c r="C148" s="6"/>
      <c r="D148" s="6"/>
      <c r="E148" s="6"/>
      <c r="F148" s="6"/>
      <c r="H148" s="6"/>
      <c r="I148" s="6"/>
      <c r="J148" s="6"/>
      <c r="K148" s="6"/>
      <c r="L148" s="6"/>
    </row>
    <row r="149" spans="1:12">
      <c r="A149" s="6"/>
      <c r="B149" s="6"/>
      <c r="C149" s="6"/>
      <c r="D149" s="6"/>
      <c r="E149" s="6"/>
      <c r="F149" s="6"/>
      <c r="H149" s="6"/>
      <c r="I149" s="6"/>
      <c r="J149" s="6"/>
      <c r="K149" s="6"/>
      <c r="L149" s="6"/>
    </row>
    <row r="150" spans="1:12">
      <c r="A150" s="6"/>
      <c r="B150" s="6"/>
      <c r="C150" s="6"/>
      <c r="D150" s="6"/>
      <c r="E150" s="6"/>
      <c r="F150" s="6"/>
      <c r="H150" s="6"/>
      <c r="I150" s="6"/>
      <c r="J150" s="6"/>
      <c r="K150" s="6"/>
      <c r="L150" s="6"/>
    </row>
    <row r="151" spans="1:12">
      <c r="A151" s="6"/>
      <c r="B151" s="6"/>
      <c r="C151" s="6"/>
      <c r="D151" s="6"/>
      <c r="E151" s="6"/>
      <c r="F151" s="6"/>
      <c r="H151" s="6"/>
      <c r="I151" s="6"/>
      <c r="J151" s="6"/>
      <c r="K151" s="6"/>
      <c r="L151" s="6"/>
    </row>
    <row r="152" spans="1:12">
      <c r="A152" s="6"/>
      <c r="B152" s="6"/>
      <c r="C152" s="6"/>
      <c r="D152" s="6"/>
      <c r="E152" s="6"/>
      <c r="F152" s="6"/>
      <c r="H152" s="6"/>
      <c r="I152" s="6"/>
      <c r="J152" s="6"/>
      <c r="K152" s="6"/>
      <c r="L152" s="6"/>
    </row>
    <row r="153" spans="1:12">
      <c r="A153" s="6"/>
      <c r="B153" s="6"/>
      <c r="C153" s="6"/>
      <c r="D153" s="6"/>
      <c r="E153" s="6"/>
      <c r="F153" s="6"/>
      <c r="H153" s="6"/>
      <c r="I153" s="6"/>
      <c r="J153" s="6"/>
      <c r="K153" s="6"/>
      <c r="L153" s="6"/>
    </row>
    <row r="154" spans="1:12">
      <c r="A154" s="6"/>
      <c r="B154" s="6"/>
      <c r="C154" s="6"/>
      <c r="D154" s="6"/>
      <c r="E154" s="6"/>
      <c r="F154" s="6"/>
      <c r="H154" s="6"/>
      <c r="I154" s="6"/>
      <c r="J154" s="6"/>
      <c r="K154" s="6"/>
      <c r="L154" s="6"/>
    </row>
    <row r="155" spans="1:12">
      <c r="A155" s="6"/>
      <c r="B155" s="6"/>
      <c r="C155" s="6"/>
      <c r="D155" s="6"/>
      <c r="E155" s="6"/>
      <c r="F155" s="6"/>
      <c r="H155" s="6"/>
      <c r="I155" s="6"/>
      <c r="J155" s="6"/>
      <c r="K155" s="6"/>
      <c r="L155" s="6"/>
    </row>
    <row r="156" spans="1:12">
      <c r="A156" s="6"/>
      <c r="B156" s="6"/>
      <c r="C156" s="6"/>
      <c r="D156" s="6"/>
      <c r="E156" s="6"/>
      <c r="F156" s="6"/>
      <c r="H156" s="6"/>
      <c r="I156" s="6"/>
      <c r="J156" s="6"/>
      <c r="K156" s="6"/>
      <c r="L156" s="6"/>
    </row>
    <row r="157" spans="1:12">
      <c r="A157" s="6"/>
      <c r="B157" s="6"/>
      <c r="C157" s="6"/>
      <c r="D157" s="6"/>
      <c r="E157" s="6"/>
      <c r="F157" s="6"/>
      <c r="H157" s="6"/>
      <c r="I157" s="6"/>
      <c r="J157" s="6"/>
      <c r="K157" s="6"/>
      <c r="L157" s="6"/>
    </row>
    <row r="158" spans="1:12">
      <c r="A158" s="6"/>
      <c r="B158" s="6"/>
      <c r="C158" s="6"/>
      <c r="D158" s="6"/>
      <c r="E158" s="6"/>
      <c r="F158" s="6"/>
      <c r="H158" s="6"/>
      <c r="I158" s="6"/>
      <c r="J158" s="6"/>
      <c r="K158" s="6"/>
      <c r="L158" s="6"/>
    </row>
    <row r="159" spans="1:12">
      <c r="A159" s="6"/>
      <c r="B159" s="6"/>
      <c r="C159" s="6"/>
      <c r="D159" s="6"/>
      <c r="E159" s="6"/>
      <c r="F159" s="6"/>
      <c r="H159" s="6"/>
      <c r="I159" s="6"/>
      <c r="J159" s="6"/>
      <c r="K159" s="6"/>
      <c r="L159" s="6"/>
    </row>
    <row r="160" spans="1:12">
      <c r="A160" s="6"/>
      <c r="B160" s="6"/>
      <c r="C160" s="6"/>
      <c r="D160" s="6"/>
      <c r="E160" s="6"/>
      <c r="F160" s="6"/>
      <c r="H160" s="6"/>
      <c r="I160" s="6"/>
      <c r="J160" s="6"/>
      <c r="K160" s="6"/>
      <c r="L160" s="6"/>
    </row>
    <row r="161" spans="1:12">
      <c r="A161" s="6"/>
      <c r="B161" s="6"/>
      <c r="C161" s="6"/>
      <c r="D161" s="6"/>
      <c r="E161" s="6"/>
      <c r="F161" s="6"/>
      <c r="H161" s="6"/>
      <c r="I161" s="6"/>
      <c r="J161" s="6"/>
      <c r="K161" s="6"/>
      <c r="L161" s="6"/>
    </row>
    <row r="162" spans="1:12">
      <c r="A162" s="6"/>
      <c r="B162" s="6"/>
      <c r="C162" s="6"/>
      <c r="D162" s="6"/>
      <c r="E162" s="6"/>
      <c r="F162" s="6"/>
      <c r="H162" s="6"/>
      <c r="I162" s="6"/>
      <c r="J162" s="6"/>
      <c r="K162" s="6"/>
      <c r="L162" s="6"/>
    </row>
    <row r="163" spans="1:12">
      <c r="A163" s="6"/>
      <c r="B163" s="6"/>
      <c r="C163" s="6"/>
      <c r="D163" s="6"/>
      <c r="E163" s="6"/>
      <c r="F163" s="6"/>
      <c r="H163" s="6"/>
      <c r="I163" s="6"/>
      <c r="J163" s="6"/>
      <c r="K163" s="6"/>
      <c r="L163" s="6"/>
    </row>
    <row r="164" spans="1:12">
      <c r="A164" s="6"/>
      <c r="B164" s="6"/>
      <c r="C164" s="6"/>
      <c r="D164" s="6"/>
      <c r="E164" s="6"/>
      <c r="F164" s="6"/>
      <c r="H164" s="6"/>
      <c r="I164" s="6"/>
      <c r="J164" s="6"/>
      <c r="K164" s="6"/>
      <c r="L164" s="6"/>
    </row>
    <row r="165" spans="1:12">
      <c r="A165" s="6"/>
      <c r="B165" s="6"/>
      <c r="C165" s="6"/>
      <c r="D165" s="6"/>
      <c r="E165" s="6"/>
      <c r="F165" s="6"/>
      <c r="H165" s="6"/>
      <c r="I165" s="6"/>
      <c r="J165" s="6"/>
      <c r="K165" s="6"/>
      <c r="L165" s="6"/>
    </row>
    <row r="166" spans="1:12">
      <c r="A166" s="6"/>
      <c r="B166" s="6"/>
      <c r="C166" s="6"/>
      <c r="D166" s="6"/>
      <c r="E166" s="6"/>
      <c r="F166" s="6"/>
      <c r="H166" s="6"/>
      <c r="I166" s="6"/>
      <c r="J166" s="6"/>
      <c r="K166" s="6"/>
      <c r="L166" s="6"/>
    </row>
    <row r="167" spans="1:12">
      <c r="A167" s="6"/>
      <c r="B167" s="6"/>
      <c r="C167" s="6"/>
      <c r="D167" s="6"/>
      <c r="E167" s="6"/>
      <c r="F167" s="6"/>
      <c r="H167" s="6"/>
      <c r="I167" s="6"/>
      <c r="J167" s="6"/>
      <c r="K167" s="6"/>
      <c r="L167" s="6"/>
    </row>
    <row r="168" spans="1:12">
      <c r="A168" s="6"/>
      <c r="B168" s="6"/>
      <c r="C168" s="6"/>
      <c r="D168" s="6"/>
      <c r="E168" s="6"/>
      <c r="F168" s="6"/>
      <c r="H168" s="6"/>
      <c r="I168" s="6"/>
      <c r="J168" s="6"/>
      <c r="K168" s="6"/>
      <c r="L168" s="6"/>
    </row>
    <row r="169" spans="1:12">
      <c r="A169" s="6"/>
      <c r="B169" s="6"/>
      <c r="C169" s="6"/>
      <c r="D169" s="6"/>
      <c r="E169" s="6"/>
      <c r="F169" s="6"/>
      <c r="H169" s="6"/>
      <c r="I169" s="6"/>
      <c r="J169" s="6"/>
      <c r="K169" s="6"/>
      <c r="L169" s="6"/>
    </row>
    <row r="170" spans="1:12">
      <c r="A170" s="6"/>
      <c r="B170" s="6"/>
      <c r="C170" s="6"/>
      <c r="D170" s="6"/>
      <c r="E170" s="6"/>
      <c r="F170" s="6"/>
      <c r="H170" s="6"/>
      <c r="I170" s="6"/>
      <c r="J170" s="6"/>
      <c r="K170" s="6"/>
      <c r="L170" s="6"/>
    </row>
    <row r="171" spans="1:12">
      <c r="A171" s="6"/>
      <c r="B171" s="6"/>
      <c r="C171" s="6"/>
      <c r="D171" s="6"/>
      <c r="E171" s="6"/>
      <c r="F171" s="6"/>
      <c r="H171" s="6"/>
      <c r="I171" s="6"/>
      <c r="J171" s="6"/>
      <c r="K171" s="6"/>
      <c r="L171" s="6"/>
    </row>
    <row r="172" spans="1:12">
      <c r="A172" s="6"/>
      <c r="B172" s="6"/>
      <c r="C172" s="6"/>
      <c r="D172" s="6"/>
      <c r="E172" s="6"/>
      <c r="F172" s="6"/>
      <c r="H172" s="6"/>
      <c r="I172" s="6"/>
      <c r="J172" s="6"/>
      <c r="K172" s="6"/>
      <c r="L172" s="6"/>
    </row>
    <row r="173" spans="1:12">
      <c r="A173" s="6"/>
      <c r="B173" s="6"/>
      <c r="C173" s="6"/>
      <c r="D173" s="6"/>
      <c r="E173" s="6"/>
      <c r="F173" s="6"/>
      <c r="H173" s="6"/>
      <c r="I173" s="6"/>
      <c r="J173" s="6"/>
      <c r="K173" s="6"/>
      <c r="L173" s="6"/>
    </row>
    <row r="174" spans="1:12">
      <c r="A174" s="6"/>
      <c r="B174" s="6"/>
      <c r="C174" s="6"/>
      <c r="D174" s="6"/>
      <c r="E174" s="6"/>
      <c r="F174" s="6"/>
      <c r="H174" s="6"/>
      <c r="I174" s="6"/>
      <c r="J174" s="6"/>
      <c r="K174" s="6"/>
      <c r="L174" s="6"/>
    </row>
    <row r="175" spans="1:12">
      <c r="A175" s="6"/>
      <c r="B175" s="6"/>
      <c r="C175" s="6"/>
      <c r="D175" s="6"/>
      <c r="E175" s="6"/>
      <c r="F175" s="6"/>
      <c r="H175" s="6"/>
      <c r="I175" s="6"/>
      <c r="J175" s="6"/>
      <c r="K175" s="6"/>
      <c r="L175" s="6"/>
    </row>
    <row r="176" spans="1:12">
      <c r="A176" s="6"/>
      <c r="B176" s="6"/>
      <c r="C176" s="6"/>
      <c r="D176" s="6"/>
      <c r="E176" s="6"/>
      <c r="F176" s="6"/>
      <c r="H176" s="6"/>
      <c r="I176" s="6"/>
      <c r="J176" s="6"/>
      <c r="K176" s="6"/>
      <c r="L176" s="6"/>
    </row>
    <row r="177" spans="1:12">
      <c r="A177" s="6"/>
      <c r="B177" s="6"/>
      <c r="C177" s="6"/>
      <c r="D177" s="6"/>
      <c r="E177" s="6"/>
      <c r="F177" s="6"/>
      <c r="H177" s="6"/>
      <c r="I177" s="6"/>
      <c r="J177" s="6"/>
      <c r="K177" s="6"/>
      <c r="L177" s="6"/>
    </row>
    <row r="178" spans="1:12">
      <c r="A178" s="6"/>
      <c r="B178" s="6"/>
      <c r="C178" s="6"/>
      <c r="D178" s="6"/>
      <c r="E178" s="6"/>
      <c r="F178" s="6"/>
      <c r="H178" s="6"/>
      <c r="I178" s="6"/>
      <c r="J178" s="6"/>
      <c r="K178" s="6"/>
      <c r="L178" s="6"/>
    </row>
    <row r="179" spans="1:12">
      <c r="A179" s="6"/>
      <c r="B179" s="6"/>
      <c r="C179" s="6"/>
      <c r="D179" s="6"/>
      <c r="E179" s="6"/>
      <c r="F179" s="6"/>
      <c r="H179" s="6"/>
      <c r="I179" s="6"/>
      <c r="J179" s="6"/>
      <c r="K179" s="6"/>
      <c r="L179" s="6"/>
    </row>
    <row r="180" spans="1:12">
      <c r="A180" s="6"/>
      <c r="B180" s="6"/>
      <c r="C180" s="6"/>
      <c r="D180" s="6"/>
      <c r="E180" s="6"/>
      <c r="F180" s="6"/>
      <c r="H180" s="6"/>
      <c r="I180" s="6"/>
      <c r="J180" s="6"/>
      <c r="K180" s="6"/>
      <c r="L180" s="6"/>
    </row>
    <row r="181" spans="1:12">
      <c r="A181" s="6"/>
      <c r="B181" s="6"/>
      <c r="C181" s="6"/>
      <c r="D181" s="6"/>
      <c r="E181" s="6"/>
      <c r="F181" s="6"/>
      <c r="H181" s="6"/>
      <c r="I181" s="6"/>
      <c r="J181" s="6"/>
      <c r="K181" s="6"/>
      <c r="L181" s="6"/>
    </row>
    <row r="182" spans="1:12">
      <c r="A182" s="6"/>
      <c r="B182" s="6"/>
      <c r="C182" s="6"/>
      <c r="D182" s="6"/>
      <c r="E182" s="6"/>
      <c r="F182" s="6"/>
      <c r="H182" s="6"/>
      <c r="I182" s="6"/>
      <c r="J182" s="6"/>
      <c r="K182" s="6"/>
      <c r="L182" s="6"/>
    </row>
    <row r="183" spans="1:12">
      <c r="A183" s="6"/>
      <c r="B183" s="6"/>
      <c r="C183" s="6"/>
      <c r="D183" s="6"/>
      <c r="E183" s="6"/>
      <c r="F183" s="6"/>
      <c r="H183" s="6"/>
      <c r="I183" s="6"/>
      <c r="J183" s="6"/>
      <c r="K183" s="6"/>
      <c r="L183" s="6"/>
    </row>
    <row r="184" spans="1:12">
      <c r="A184" s="6"/>
      <c r="B184" s="6"/>
      <c r="C184" s="6"/>
      <c r="D184" s="6"/>
      <c r="E184" s="6"/>
      <c r="F184" s="6"/>
      <c r="H184" s="6"/>
      <c r="I184" s="6"/>
      <c r="J184" s="6"/>
      <c r="K184" s="6"/>
      <c r="L184" s="6"/>
    </row>
    <row r="185" spans="1:12">
      <c r="A185" s="6"/>
      <c r="B185" s="6"/>
      <c r="C185" s="6"/>
      <c r="D185" s="6"/>
      <c r="E185" s="6"/>
      <c r="F185" s="6"/>
      <c r="H185" s="6"/>
      <c r="I185" s="6"/>
      <c r="J185" s="6"/>
      <c r="K185" s="6"/>
      <c r="L185" s="6"/>
    </row>
    <row r="186" spans="1:12">
      <c r="A186" s="6"/>
      <c r="B186" s="6"/>
      <c r="C186" s="6"/>
      <c r="D186" s="6"/>
      <c r="E186" s="6"/>
      <c r="F186" s="6"/>
      <c r="H186" s="6"/>
      <c r="I186" s="6"/>
      <c r="J186" s="6"/>
      <c r="K186" s="6"/>
      <c r="L186" s="6"/>
    </row>
    <row r="187" spans="1:12">
      <c r="A187" s="6"/>
      <c r="B187" s="6"/>
      <c r="C187" s="6"/>
      <c r="D187" s="6"/>
      <c r="E187" s="6"/>
      <c r="F187" s="6"/>
      <c r="H187" s="6"/>
      <c r="I187" s="6"/>
      <c r="J187" s="6"/>
      <c r="K187" s="6"/>
      <c r="L187" s="6"/>
    </row>
    <row r="188" spans="1:12">
      <c r="A188" s="6"/>
      <c r="B188" s="6"/>
      <c r="C188" s="6"/>
      <c r="D188" s="6"/>
      <c r="E188" s="6"/>
      <c r="F188" s="6"/>
      <c r="H188" s="6"/>
      <c r="I188" s="6"/>
      <c r="J188" s="6"/>
      <c r="K188" s="6"/>
      <c r="L188" s="6"/>
    </row>
    <row r="189" spans="1:12">
      <c r="A189" s="6"/>
      <c r="B189" s="6"/>
      <c r="C189" s="6"/>
      <c r="D189" s="6"/>
      <c r="E189" s="6"/>
      <c r="F189" s="6"/>
      <c r="H189" s="6"/>
      <c r="I189" s="6"/>
      <c r="J189" s="6"/>
      <c r="K189" s="6"/>
      <c r="L189" s="6"/>
    </row>
    <row r="190" spans="1:12">
      <c r="A190" s="6"/>
      <c r="B190" s="6"/>
      <c r="C190" s="6"/>
      <c r="D190" s="6"/>
      <c r="E190" s="6"/>
      <c r="F190" s="6"/>
      <c r="H190" s="6"/>
      <c r="I190" s="6"/>
      <c r="J190" s="6"/>
      <c r="K190" s="6"/>
      <c r="L190" s="6"/>
    </row>
    <row r="191" spans="1:12">
      <c r="A191" s="6"/>
      <c r="B191" s="6"/>
      <c r="C191" s="6"/>
      <c r="D191" s="6"/>
      <c r="E191" s="6"/>
      <c r="F191" s="6"/>
      <c r="H191" s="6"/>
      <c r="I191" s="6"/>
      <c r="J191" s="6"/>
      <c r="K191" s="6"/>
      <c r="L191" s="6"/>
    </row>
    <row r="192" spans="1:12">
      <c r="A192" s="6"/>
      <c r="B192" s="6"/>
      <c r="C192" s="6"/>
      <c r="D192" s="6"/>
      <c r="E192" s="6"/>
      <c r="F192" s="6"/>
      <c r="H192" s="6"/>
      <c r="I192" s="6"/>
      <c r="J192" s="6"/>
      <c r="K192" s="6"/>
      <c r="L192" s="6"/>
    </row>
    <row r="193" spans="1:12">
      <c r="A193" s="6"/>
      <c r="B193" s="6"/>
      <c r="C193" s="6"/>
      <c r="D193" s="6"/>
      <c r="E193" s="6"/>
      <c r="F193" s="6"/>
      <c r="H193" s="6"/>
      <c r="I193" s="6"/>
      <c r="J193" s="6"/>
      <c r="K193" s="6"/>
      <c r="L193" s="6"/>
    </row>
    <row r="194" spans="1:12">
      <c r="A194" s="6"/>
      <c r="B194" s="6"/>
      <c r="C194" s="6"/>
      <c r="D194" s="6"/>
      <c r="E194" s="6"/>
      <c r="F194" s="6"/>
      <c r="H194" s="6"/>
      <c r="I194" s="6"/>
      <c r="J194" s="6"/>
      <c r="K194" s="6"/>
      <c r="L194" s="6"/>
    </row>
    <row r="195" spans="1:12">
      <c r="A195" s="6"/>
      <c r="B195" s="6"/>
      <c r="C195" s="6"/>
      <c r="D195" s="6"/>
      <c r="E195" s="6"/>
      <c r="F195" s="6"/>
      <c r="H195" s="6"/>
      <c r="I195" s="6"/>
      <c r="J195" s="6"/>
      <c r="K195" s="6"/>
      <c r="L195" s="6"/>
    </row>
    <row r="196" spans="1:12">
      <c r="A196" s="6"/>
      <c r="B196" s="6"/>
      <c r="C196" s="6"/>
      <c r="D196" s="6"/>
      <c r="E196" s="6"/>
      <c r="F196" s="6"/>
      <c r="H196" s="6"/>
      <c r="I196" s="6"/>
      <c r="J196" s="6"/>
      <c r="K196" s="6"/>
      <c r="L196" s="6"/>
    </row>
    <row r="197" spans="1:12">
      <c r="A197" s="6"/>
      <c r="B197" s="6"/>
      <c r="C197" s="6"/>
      <c r="D197" s="6"/>
      <c r="E197" s="6"/>
      <c r="F197" s="6"/>
      <c r="H197" s="6"/>
      <c r="I197" s="6"/>
      <c r="J197" s="6"/>
      <c r="K197" s="6"/>
      <c r="L197" s="6"/>
    </row>
    <row r="198" spans="1:12">
      <c r="A198" s="6"/>
      <c r="B198" s="6"/>
      <c r="C198" s="6"/>
      <c r="D198" s="6"/>
      <c r="E198" s="6"/>
      <c r="F198" s="6"/>
      <c r="H198" s="6"/>
      <c r="I198" s="6"/>
      <c r="J198" s="6"/>
      <c r="K198" s="6"/>
      <c r="L198" s="6"/>
    </row>
    <row r="199" spans="1:12">
      <c r="A199" s="6"/>
      <c r="B199" s="6"/>
      <c r="C199" s="6"/>
      <c r="D199" s="6"/>
      <c r="E199" s="6"/>
      <c r="F199" s="6"/>
      <c r="H199" s="6"/>
      <c r="I199" s="6"/>
      <c r="J199" s="6"/>
      <c r="K199" s="6"/>
      <c r="L199" s="6"/>
    </row>
    <row r="200" spans="1:12">
      <c r="A200" s="6"/>
      <c r="B200" s="6"/>
      <c r="C200" s="6"/>
      <c r="D200" s="6"/>
      <c r="E200" s="6"/>
      <c r="F200" s="6"/>
      <c r="H200" s="6"/>
      <c r="I200" s="6"/>
      <c r="J200" s="6"/>
      <c r="K200" s="6"/>
      <c r="L200" s="6"/>
    </row>
    <row r="201" spans="1:12">
      <c r="A201" s="6"/>
      <c r="B201" s="6"/>
      <c r="C201" s="6"/>
      <c r="D201" s="6"/>
      <c r="E201" s="6"/>
      <c r="F201" s="6"/>
      <c r="H201" s="6"/>
      <c r="I201" s="6"/>
      <c r="J201" s="6"/>
      <c r="K201" s="6"/>
      <c r="L201" s="6"/>
    </row>
    <row r="202" spans="1:12">
      <c r="A202" s="6"/>
      <c r="B202" s="6"/>
      <c r="C202" s="6"/>
      <c r="D202" s="6"/>
      <c r="E202" s="6"/>
      <c r="F202" s="6"/>
      <c r="H202" s="6"/>
      <c r="I202" s="6"/>
      <c r="J202" s="6"/>
      <c r="K202" s="6"/>
      <c r="L202" s="6"/>
    </row>
    <row r="203" spans="1:12">
      <c r="A203" s="6"/>
      <c r="B203" s="6"/>
      <c r="C203" s="6"/>
      <c r="D203" s="6"/>
      <c r="E203" s="6"/>
      <c r="F203" s="6"/>
      <c r="H203" s="6"/>
      <c r="I203" s="6"/>
      <c r="J203" s="6"/>
      <c r="K203" s="6"/>
      <c r="L203" s="6"/>
    </row>
  </sheetData>
  <mergeCells count="3">
    <mergeCell ref="A1:L1"/>
    <mergeCell ref="A2:F2"/>
    <mergeCell ref="H2:L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5"/>
  <sheetViews>
    <sheetView topLeftCell="A85" workbookViewId="0">
      <selection activeCell="E8" sqref="E8"/>
    </sheetView>
  </sheetViews>
  <sheetFormatPr defaultRowHeight="14.5"/>
  <cols>
    <col min="1" max="1" width="6.54296875" customWidth="1"/>
    <col min="2" max="2" width="18.54296875" customWidth="1"/>
    <col min="3" max="4" width="13.54296875" customWidth="1"/>
    <col min="5" max="5" width="20.453125" customWidth="1"/>
  </cols>
  <sheetData>
    <row r="1" spans="1:5" ht="22.5" customHeight="1">
      <c r="A1" s="191" t="s">
        <v>38</v>
      </c>
      <c r="B1" s="191"/>
      <c r="C1" s="191"/>
      <c r="D1" s="191"/>
      <c r="E1" s="191"/>
    </row>
    <row r="2" spans="1:5" ht="20">
      <c r="A2" s="7" t="s">
        <v>33</v>
      </c>
      <c r="B2" s="7" t="s">
        <v>19</v>
      </c>
      <c r="C2" s="7" t="s">
        <v>39</v>
      </c>
      <c r="D2" s="7" t="s">
        <v>40</v>
      </c>
      <c r="E2" s="7" t="s">
        <v>37</v>
      </c>
    </row>
    <row r="3" spans="1:5">
      <c r="A3" s="6"/>
      <c r="B3" s="6"/>
      <c r="C3" s="6"/>
      <c r="D3" s="6"/>
      <c r="E3" s="6"/>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5">
      <c r="A49" s="1"/>
      <c r="B49" s="1"/>
      <c r="C49" s="1"/>
      <c r="D49" s="1"/>
      <c r="E49" s="1"/>
    </row>
    <row r="50" spans="1:5">
      <c r="A50" s="1"/>
      <c r="B50" s="1"/>
      <c r="C50" s="1"/>
      <c r="D50" s="1"/>
      <c r="E50" s="1"/>
    </row>
    <row r="51" spans="1:5">
      <c r="A51" s="1"/>
      <c r="B51" s="1"/>
      <c r="C51" s="1"/>
      <c r="D51" s="1"/>
      <c r="E51" s="1"/>
    </row>
    <row r="52" spans="1:5">
      <c r="A52" s="1"/>
      <c r="B52" s="1"/>
      <c r="C52" s="1"/>
      <c r="D52" s="1"/>
      <c r="E52" s="1"/>
    </row>
    <row r="53" spans="1:5">
      <c r="A53" s="1"/>
      <c r="B53" s="1"/>
      <c r="C53" s="1"/>
      <c r="D53" s="1"/>
      <c r="E53" s="1"/>
    </row>
    <row r="54" spans="1:5">
      <c r="A54" s="1"/>
      <c r="B54" s="1"/>
      <c r="C54" s="1"/>
      <c r="D54" s="1"/>
      <c r="E54" s="1"/>
    </row>
    <row r="55" spans="1:5">
      <c r="A55" s="1"/>
      <c r="B55" s="1"/>
      <c r="C55" s="1"/>
      <c r="D55" s="1"/>
      <c r="E55" s="1"/>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row r="63" spans="1:5">
      <c r="A63" s="1"/>
      <c r="B63" s="1"/>
      <c r="C63" s="1"/>
      <c r="D63" s="1"/>
      <c r="E63" s="1"/>
    </row>
    <row r="64" spans="1:5">
      <c r="A64" s="1"/>
      <c r="B64" s="1"/>
      <c r="C64" s="1"/>
      <c r="D64" s="1"/>
      <c r="E64" s="1"/>
    </row>
    <row r="65" spans="1:5">
      <c r="A65" s="1"/>
      <c r="B65" s="1"/>
      <c r="C65" s="1"/>
      <c r="D65" s="1"/>
      <c r="E65" s="1"/>
    </row>
    <row r="66" spans="1:5">
      <c r="A66" s="1"/>
      <c r="B66" s="1"/>
      <c r="C66" s="1"/>
      <c r="D66" s="1"/>
      <c r="E66" s="1"/>
    </row>
    <row r="67" spans="1:5">
      <c r="A67" s="1"/>
      <c r="B67" s="1"/>
      <c r="C67" s="1"/>
      <c r="D67" s="1"/>
      <c r="E67" s="1"/>
    </row>
    <row r="68" spans="1:5">
      <c r="A68" s="1"/>
      <c r="B68" s="1"/>
      <c r="C68" s="1"/>
      <c r="D68" s="1"/>
      <c r="E68" s="1"/>
    </row>
    <row r="69" spans="1:5">
      <c r="A69" s="1"/>
      <c r="B69" s="1"/>
      <c r="C69" s="1"/>
      <c r="D69" s="1"/>
      <c r="E69" s="1"/>
    </row>
    <row r="70" spans="1:5">
      <c r="A70" s="1"/>
      <c r="B70" s="1"/>
      <c r="C70" s="1"/>
      <c r="D70" s="1"/>
      <c r="E70" s="1"/>
    </row>
    <row r="71" spans="1:5">
      <c r="A71" s="1"/>
      <c r="B71" s="1"/>
      <c r="C71" s="1"/>
      <c r="D71" s="1"/>
      <c r="E71" s="1"/>
    </row>
    <row r="72" spans="1:5">
      <c r="A72" s="1"/>
      <c r="B72" s="1"/>
      <c r="C72" s="1"/>
      <c r="D72" s="1"/>
      <c r="E72" s="1"/>
    </row>
    <row r="73" spans="1:5">
      <c r="A73" s="1"/>
      <c r="B73" s="1"/>
      <c r="C73" s="1"/>
      <c r="D73" s="1"/>
      <c r="E73" s="1"/>
    </row>
    <row r="74" spans="1:5">
      <c r="A74" s="1"/>
      <c r="B74" s="1"/>
      <c r="C74" s="1"/>
      <c r="D74" s="1"/>
      <c r="E74" s="1"/>
    </row>
    <row r="75" spans="1:5">
      <c r="A75" s="1"/>
      <c r="B75" s="1"/>
      <c r="C75" s="1"/>
      <c r="D75" s="1"/>
      <c r="E75" s="1"/>
    </row>
    <row r="76" spans="1:5">
      <c r="A76" s="1"/>
      <c r="B76" s="1"/>
      <c r="C76" s="1"/>
      <c r="D76" s="1"/>
      <c r="E76" s="1"/>
    </row>
    <row r="77" spans="1:5">
      <c r="A77" s="1"/>
      <c r="B77" s="1"/>
      <c r="C77" s="1"/>
      <c r="D77" s="1"/>
      <c r="E77" s="1"/>
    </row>
    <row r="78" spans="1:5">
      <c r="A78" s="1"/>
      <c r="B78" s="1"/>
      <c r="C78" s="1"/>
      <c r="D78" s="1"/>
      <c r="E78" s="1"/>
    </row>
    <row r="79" spans="1:5">
      <c r="A79" s="1"/>
      <c r="B79" s="1"/>
      <c r="C79" s="1"/>
      <c r="D79" s="1"/>
      <c r="E79" s="1"/>
    </row>
    <row r="80" spans="1:5">
      <c r="A80" s="1"/>
      <c r="B80" s="1"/>
      <c r="C80" s="1"/>
      <c r="D80" s="1"/>
      <c r="E80" s="1"/>
    </row>
    <row r="81" spans="1:5">
      <c r="A81" s="1"/>
      <c r="B81" s="1"/>
      <c r="C81" s="1"/>
      <c r="D81" s="1"/>
      <c r="E81" s="1"/>
    </row>
    <row r="82" spans="1:5">
      <c r="A82" s="1"/>
      <c r="B82" s="1"/>
      <c r="C82" s="1"/>
      <c r="D82" s="1"/>
      <c r="E82" s="1"/>
    </row>
    <row r="83" spans="1:5">
      <c r="A83" s="1"/>
      <c r="B83" s="1"/>
      <c r="C83" s="1"/>
      <c r="D83" s="1"/>
      <c r="E83" s="1"/>
    </row>
    <row r="84" spans="1:5">
      <c r="A84" s="1"/>
      <c r="B84" s="1"/>
      <c r="C84" s="1"/>
      <c r="D84" s="1"/>
      <c r="E84" s="1"/>
    </row>
    <row r="85" spans="1:5">
      <c r="A85" s="1"/>
      <c r="B85" s="1"/>
      <c r="C85" s="1"/>
      <c r="D85" s="1"/>
      <c r="E85" s="1"/>
    </row>
    <row r="86" spans="1:5">
      <c r="A86" s="1"/>
      <c r="B86" s="1"/>
      <c r="C86" s="1"/>
      <c r="D86" s="1"/>
      <c r="E86" s="1"/>
    </row>
    <row r="87" spans="1:5">
      <c r="A87" s="1"/>
      <c r="B87" s="1"/>
      <c r="C87" s="1"/>
      <c r="D87" s="1"/>
      <c r="E87" s="1"/>
    </row>
    <row r="88" spans="1:5">
      <c r="A88" s="1"/>
      <c r="B88" s="1"/>
      <c r="C88" s="1"/>
      <c r="D88" s="1"/>
      <c r="E88" s="1"/>
    </row>
    <row r="89" spans="1:5">
      <c r="A89" s="1"/>
      <c r="B89" s="1"/>
      <c r="C89" s="1"/>
      <c r="D89" s="1"/>
      <c r="E89" s="1"/>
    </row>
    <row r="90" spans="1:5">
      <c r="A90" s="1"/>
      <c r="B90" s="1"/>
      <c r="C90" s="1"/>
      <c r="D90" s="1"/>
      <c r="E90" s="1"/>
    </row>
    <row r="91" spans="1:5">
      <c r="A91" s="1"/>
      <c r="B91" s="1"/>
      <c r="C91" s="1"/>
      <c r="D91" s="1"/>
      <c r="E91" s="1"/>
    </row>
    <row r="92" spans="1:5">
      <c r="A92" s="1"/>
      <c r="B92" s="1"/>
      <c r="C92" s="1"/>
      <c r="D92" s="1"/>
      <c r="E92" s="1"/>
    </row>
    <row r="93" spans="1:5">
      <c r="A93" s="1"/>
      <c r="B93" s="1"/>
      <c r="C93" s="1"/>
      <c r="D93" s="1"/>
      <c r="E93" s="1"/>
    </row>
    <row r="94" spans="1:5">
      <c r="A94" s="1"/>
      <c r="B94" s="1"/>
      <c r="C94" s="1"/>
      <c r="D94" s="1"/>
      <c r="E94" s="1"/>
    </row>
    <row r="95" spans="1:5">
      <c r="A95" s="1"/>
      <c r="B95" s="1"/>
      <c r="C95" s="1"/>
      <c r="D95" s="1"/>
      <c r="E95" s="1"/>
    </row>
    <row r="96" spans="1:5">
      <c r="A96" s="1"/>
      <c r="B96" s="1"/>
      <c r="C96" s="1"/>
      <c r="D96" s="1"/>
      <c r="E96" s="1"/>
    </row>
    <row r="97" spans="1:5">
      <c r="A97" s="1"/>
      <c r="B97" s="1"/>
      <c r="C97" s="1"/>
      <c r="D97" s="1"/>
      <c r="E97" s="1"/>
    </row>
    <row r="98" spans="1:5">
      <c r="A98" s="1"/>
      <c r="B98" s="1"/>
      <c r="C98" s="1"/>
      <c r="D98" s="1"/>
      <c r="E98" s="1"/>
    </row>
    <row r="99" spans="1:5">
      <c r="A99" s="1"/>
      <c r="B99" s="1"/>
      <c r="C99" s="1"/>
      <c r="D99" s="1"/>
      <c r="E99" s="1"/>
    </row>
    <row r="100" spans="1:5">
      <c r="A100" s="1"/>
      <c r="B100" s="1"/>
      <c r="C100" s="1"/>
      <c r="D100" s="1"/>
      <c r="E100" s="1"/>
    </row>
    <row r="101" spans="1:5">
      <c r="A101" s="1"/>
      <c r="B101" s="1"/>
      <c r="C101" s="1"/>
      <c r="D101" s="1"/>
      <c r="E101" s="1"/>
    </row>
    <row r="102" spans="1:5">
      <c r="A102" s="1"/>
      <c r="B102" s="1"/>
      <c r="C102" s="1"/>
      <c r="D102" s="1"/>
      <c r="E102" s="1"/>
    </row>
    <row r="103" spans="1:5">
      <c r="A103" s="1"/>
      <c r="B103" s="1"/>
      <c r="C103" s="1"/>
      <c r="D103" s="1"/>
      <c r="E103" s="1"/>
    </row>
    <row r="104" spans="1:5">
      <c r="A104" s="1"/>
      <c r="B104" s="1"/>
      <c r="C104" s="1"/>
      <c r="D104" s="1"/>
      <c r="E104" s="1"/>
    </row>
    <row r="105" spans="1:5">
      <c r="A105" s="1"/>
      <c r="B105" s="1"/>
      <c r="C105" s="1"/>
      <c r="D105" s="1"/>
      <c r="E105" s="1"/>
    </row>
    <row r="106" spans="1:5">
      <c r="A106" s="1"/>
      <c r="B106" s="1"/>
      <c r="C106" s="1"/>
      <c r="D106" s="1"/>
      <c r="E106" s="1"/>
    </row>
    <row r="107" spans="1:5">
      <c r="A107" s="1"/>
      <c r="B107" s="1"/>
      <c r="C107" s="1"/>
      <c r="D107" s="1"/>
      <c r="E107" s="1"/>
    </row>
    <row r="108" spans="1:5">
      <c r="A108" s="1"/>
      <c r="B108" s="1"/>
      <c r="C108" s="1"/>
      <c r="D108" s="1"/>
      <c r="E108" s="1"/>
    </row>
    <row r="109" spans="1:5">
      <c r="A109" s="1"/>
      <c r="B109" s="1"/>
      <c r="C109" s="1"/>
      <c r="D109" s="1"/>
      <c r="E109" s="1"/>
    </row>
    <row r="110" spans="1:5">
      <c r="A110" s="1"/>
      <c r="B110" s="1"/>
      <c r="C110" s="1"/>
      <c r="D110" s="1"/>
      <c r="E110" s="1"/>
    </row>
    <row r="111" spans="1:5">
      <c r="A111" s="1"/>
      <c r="B111" s="1"/>
      <c r="C111" s="1"/>
      <c r="D111" s="1"/>
      <c r="E111" s="1"/>
    </row>
    <row r="112" spans="1:5">
      <c r="A112" s="1"/>
      <c r="B112" s="1"/>
      <c r="C112" s="1"/>
      <c r="D112" s="1"/>
      <c r="E112" s="1"/>
    </row>
    <row r="113" spans="1:5">
      <c r="A113" s="1"/>
      <c r="B113" s="1"/>
      <c r="C113" s="1"/>
      <c r="D113" s="1"/>
      <c r="E113" s="1"/>
    </row>
    <row r="114" spans="1:5">
      <c r="A114" s="1"/>
      <c r="B114" s="1"/>
      <c r="C114" s="1"/>
      <c r="D114" s="1"/>
      <c r="E114" s="1"/>
    </row>
    <row r="115" spans="1:5">
      <c r="A115" s="1"/>
      <c r="B115" s="1"/>
      <c r="C115" s="1"/>
      <c r="D115" s="1"/>
      <c r="E115" s="1"/>
    </row>
    <row r="116" spans="1:5">
      <c r="A116" s="1"/>
      <c r="B116" s="1"/>
      <c r="C116" s="1"/>
      <c r="D116" s="1"/>
      <c r="E116" s="1"/>
    </row>
    <row r="117" spans="1:5">
      <c r="A117" s="1"/>
      <c r="B117" s="1"/>
      <c r="C117" s="1"/>
      <c r="D117" s="1"/>
      <c r="E117" s="1"/>
    </row>
    <row r="118" spans="1:5">
      <c r="A118" s="1"/>
      <c r="B118" s="1"/>
      <c r="C118" s="1"/>
      <c r="D118" s="1"/>
      <c r="E118" s="1"/>
    </row>
    <row r="119" spans="1:5">
      <c r="A119" s="1"/>
      <c r="B119" s="1"/>
      <c r="C119" s="1"/>
      <c r="D119" s="1"/>
      <c r="E119" s="1"/>
    </row>
    <row r="120" spans="1:5">
      <c r="A120" s="1"/>
      <c r="B120" s="1"/>
      <c r="C120" s="1"/>
      <c r="D120" s="1"/>
      <c r="E120" s="1"/>
    </row>
    <row r="121" spans="1:5">
      <c r="A121" s="1"/>
      <c r="B121" s="1"/>
      <c r="C121" s="1"/>
      <c r="D121" s="1"/>
      <c r="E121" s="1"/>
    </row>
    <row r="122" spans="1:5">
      <c r="A122" s="1"/>
      <c r="B122" s="1"/>
      <c r="C122" s="1"/>
      <c r="D122" s="1"/>
      <c r="E122" s="1"/>
    </row>
    <row r="123" spans="1:5">
      <c r="A123" s="1"/>
      <c r="B123" s="1"/>
      <c r="C123" s="1"/>
      <c r="D123" s="1"/>
      <c r="E123" s="1"/>
    </row>
    <row r="124" spans="1:5">
      <c r="A124" s="1"/>
      <c r="B124" s="1"/>
      <c r="C124" s="1"/>
      <c r="D124" s="1"/>
      <c r="E124" s="1"/>
    </row>
    <row r="125" spans="1:5">
      <c r="A125" s="1"/>
      <c r="B125" s="1"/>
      <c r="C125" s="1"/>
      <c r="D125" s="1"/>
      <c r="E125" s="1"/>
    </row>
    <row r="126" spans="1:5">
      <c r="A126" s="1"/>
      <c r="B126" s="1"/>
      <c r="C126" s="1"/>
      <c r="D126" s="1"/>
      <c r="E126" s="1"/>
    </row>
    <row r="127" spans="1:5">
      <c r="A127" s="1"/>
      <c r="B127" s="1"/>
      <c r="C127" s="1"/>
      <c r="D127" s="1"/>
      <c r="E127" s="1"/>
    </row>
    <row r="128" spans="1:5">
      <c r="A128" s="1"/>
      <c r="B128" s="1"/>
      <c r="C128" s="1"/>
      <c r="D128" s="1"/>
      <c r="E128" s="1"/>
    </row>
    <row r="129" spans="1:5">
      <c r="A129" s="1"/>
      <c r="B129" s="1"/>
      <c r="C129" s="1"/>
      <c r="D129" s="1"/>
      <c r="E129" s="1"/>
    </row>
    <row r="130" spans="1:5">
      <c r="A130" s="1"/>
      <c r="B130" s="1"/>
      <c r="C130" s="1"/>
      <c r="D130" s="1"/>
      <c r="E130" s="1"/>
    </row>
    <row r="131" spans="1:5">
      <c r="A131" s="1"/>
      <c r="B131" s="1"/>
      <c r="C131" s="1"/>
      <c r="D131" s="1"/>
      <c r="E131" s="1"/>
    </row>
    <row r="132" spans="1:5">
      <c r="A132" s="1"/>
      <c r="B132" s="1"/>
      <c r="C132" s="1"/>
      <c r="D132" s="1"/>
      <c r="E132" s="1"/>
    </row>
    <row r="133" spans="1:5">
      <c r="A133" s="1"/>
      <c r="B133" s="1"/>
      <c r="C133" s="1"/>
      <c r="D133" s="1"/>
      <c r="E133" s="1"/>
    </row>
    <row r="134" spans="1:5">
      <c r="A134" s="1"/>
      <c r="B134" s="1"/>
      <c r="C134" s="1"/>
      <c r="D134" s="1"/>
      <c r="E134" s="1"/>
    </row>
    <row r="135" spans="1:5">
      <c r="A135" s="1"/>
      <c r="B135" s="1"/>
      <c r="C135" s="1"/>
      <c r="D135" s="1"/>
      <c r="E135" s="1"/>
    </row>
    <row r="136" spans="1:5">
      <c r="A136" s="1"/>
      <c r="B136" s="1"/>
      <c r="C136" s="1"/>
      <c r="D136" s="1"/>
      <c r="E136" s="1"/>
    </row>
    <row r="137" spans="1:5">
      <c r="A137" s="1"/>
      <c r="B137" s="1"/>
      <c r="C137" s="1"/>
      <c r="D137" s="1"/>
      <c r="E137" s="1"/>
    </row>
    <row r="138" spans="1:5">
      <c r="A138" s="1"/>
      <c r="B138" s="1"/>
      <c r="C138" s="1"/>
      <c r="D138" s="1"/>
      <c r="E138" s="1"/>
    </row>
    <row r="139" spans="1:5">
      <c r="A139" s="1"/>
      <c r="B139" s="1"/>
      <c r="C139" s="1"/>
      <c r="D139" s="1"/>
      <c r="E139" s="1"/>
    </row>
    <row r="140" spans="1:5">
      <c r="A140" s="1"/>
      <c r="B140" s="1"/>
      <c r="C140" s="1"/>
      <c r="D140" s="1"/>
      <c r="E140" s="1"/>
    </row>
    <row r="141" spans="1:5">
      <c r="A141" s="1"/>
      <c r="B141" s="1"/>
      <c r="C141" s="1"/>
      <c r="D141" s="1"/>
      <c r="E141" s="1"/>
    </row>
    <row r="142" spans="1:5">
      <c r="A142" s="1"/>
      <c r="B142" s="1"/>
      <c r="C142" s="1"/>
      <c r="D142" s="1"/>
      <c r="E142" s="1"/>
    </row>
    <row r="143" spans="1:5">
      <c r="A143" s="1"/>
      <c r="B143" s="1"/>
      <c r="C143" s="1"/>
      <c r="D143" s="1"/>
      <c r="E143" s="1"/>
    </row>
    <row r="144" spans="1:5">
      <c r="A144" s="1"/>
      <c r="B144" s="1"/>
      <c r="C144" s="1"/>
      <c r="D144" s="1"/>
      <c r="E144" s="1"/>
    </row>
    <row r="145" spans="1:5">
      <c r="A145" s="1"/>
      <c r="B145" s="1"/>
      <c r="C145" s="1"/>
      <c r="D145" s="1"/>
      <c r="E145" s="1"/>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5"/>
  <sheetViews>
    <sheetView topLeftCell="A22" workbookViewId="0">
      <selection activeCell="A2" sqref="A2"/>
    </sheetView>
  </sheetViews>
  <sheetFormatPr defaultColWidth="9.1796875" defaultRowHeight="10"/>
  <cols>
    <col min="1" max="1" width="6.54296875" style="2" customWidth="1"/>
    <col min="2" max="3" width="18.54296875" style="2" customWidth="1"/>
    <col min="4" max="6" width="13.54296875" style="2" customWidth="1"/>
    <col min="7" max="7" width="20.453125" style="2" customWidth="1"/>
    <col min="8" max="16384" width="9.1796875" style="2"/>
  </cols>
  <sheetData>
    <row r="1" spans="1:7">
      <c r="A1" s="191" t="s">
        <v>41</v>
      </c>
      <c r="B1" s="191"/>
      <c r="C1" s="191"/>
      <c r="D1" s="191"/>
      <c r="E1" s="191"/>
      <c r="F1" s="191"/>
      <c r="G1" s="191"/>
    </row>
    <row r="2" spans="1:7" ht="20">
      <c r="A2" s="7" t="s">
        <v>33</v>
      </c>
      <c r="B2" s="7" t="s">
        <v>42</v>
      </c>
      <c r="C2" s="7" t="s">
        <v>43</v>
      </c>
      <c r="D2" s="7" t="s">
        <v>39</v>
      </c>
      <c r="E2" s="7" t="s">
        <v>35</v>
      </c>
      <c r="F2" s="7" t="s">
        <v>40</v>
      </c>
      <c r="G2" s="7" t="s">
        <v>37</v>
      </c>
    </row>
    <row r="3" spans="1:7">
      <c r="A3" s="6"/>
      <c r="B3" s="6"/>
      <c r="C3" s="6"/>
      <c r="D3" s="6"/>
      <c r="E3" s="6"/>
      <c r="F3" s="6"/>
      <c r="G3" s="6"/>
    </row>
    <row r="4" spans="1:7">
      <c r="A4" s="6"/>
      <c r="B4" s="6"/>
      <c r="C4" s="6"/>
      <c r="D4" s="6"/>
      <c r="E4" s="6"/>
      <c r="F4" s="6"/>
      <c r="G4" s="6"/>
    </row>
    <row r="5" spans="1:7">
      <c r="A5" s="6"/>
      <c r="B5" s="6"/>
      <c r="C5" s="6"/>
      <c r="D5" s="6"/>
      <c r="E5" s="6"/>
      <c r="F5" s="6"/>
      <c r="G5" s="6"/>
    </row>
    <row r="6" spans="1:7">
      <c r="A6" s="6"/>
      <c r="B6" s="6"/>
      <c r="C6" s="6"/>
      <c r="D6" s="6"/>
      <c r="E6" s="6"/>
      <c r="F6" s="6"/>
      <c r="G6" s="6"/>
    </row>
    <row r="7" spans="1:7">
      <c r="A7" s="6"/>
      <c r="B7" s="6"/>
      <c r="C7" s="6"/>
      <c r="D7" s="6"/>
      <c r="E7" s="6"/>
      <c r="F7" s="6"/>
      <c r="G7" s="6"/>
    </row>
    <row r="8" spans="1:7">
      <c r="A8" s="6"/>
      <c r="B8" s="6"/>
      <c r="C8" s="6"/>
      <c r="D8" s="6"/>
      <c r="E8" s="6"/>
      <c r="F8" s="6"/>
      <c r="G8" s="6"/>
    </row>
    <row r="9" spans="1:7">
      <c r="A9" s="6"/>
      <c r="B9" s="6"/>
      <c r="C9" s="6"/>
      <c r="D9" s="6"/>
      <c r="E9" s="6"/>
      <c r="F9" s="6"/>
      <c r="G9" s="6"/>
    </row>
    <row r="10" spans="1:7">
      <c r="A10" s="6"/>
      <c r="B10" s="6"/>
      <c r="C10" s="6"/>
      <c r="D10" s="6"/>
      <c r="E10" s="6"/>
      <c r="F10" s="6"/>
      <c r="G10" s="6"/>
    </row>
    <row r="11" spans="1:7">
      <c r="A11" s="6"/>
      <c r="B11" s="6"/>
      <c r="C11" s="6"/>
      <c r="D11" s="6"/>
      <c r="E11" s="6"/>
      <c r="F11" s="6"/>
      <c r="G11" s="6"/>
    </row>
    <row r="12" spans="1:7">
      <c r="A12" s="6"/>
      <c r="B12" s="6"/>
      <c r="C12" s="6"/>
      <c r="D12" s="6"/>
      <c r="E12" s="6"/>
      <c r="F12" s="6"/>
      <c r="G12" s="6"/>
    </row>
    <row r="13" spans="1:7">
      <c r="A13" s="6"/>
      <c r="B13" s="6"/>
      <c r="C13" s="6"/>
      <c r="D13" s="6"/>
      <c r="E13" s="6"/>
      <c r="F13" s="6"/>
      <c r="G13" s="6"/>
    </row>
    <row r="14" spans="1:7">
      <c r="A14" s="6"/>
      <c r="B14" s="6"/>
      <c r="C14" s="6"/>
      <c r="D14" s="6"/>
      <c r="E14" s="6"/>
      <c r="F14" s="6"/>
      <c r="G14" s="6"/>
    </row>
    <row r="15" spans="1:7">
      <c r="A15" s="6"/>
      <c r="B15" s="6"/>
      <c r="C15" s="6"/>
      <c r="D15" s="6"/>
      <c r="E15" s="6"/>
      <c r="F15" s="6"/>
      <c r="G15" s="6"/>
    </row>
    <row r="16" spans="1:7">
      <c r="A16" s="6"/>
      <c r="B16" s="6"/>
      <c r="C16" s="6"/>
      <c r="D16" s="6"/>
      <c r="E16" s="6"/>
      <c r="F16" s="6"/>
      <c r="G16" s="6"/>
    </row>
    <row r="17" spans="1:7">
      <c r="A17" s="6"/>
      <c r="B17" s="6"/>
      <c r="C17" s="6"/>
      <c r="D17" s="6"/>
      <c r="E17" s="6"/>
      <c r="F17" s="6"/>
      <c r="G17" s="6"/>
    </row>
    <row r="18" spans="1:7">
      <c r="A18" s="6"/>
      <c r="B18" s="6"/>
      <c r="C18" s="6"/>
      <c r="D18" s="6"/>
      <c r="E18" s="6"/>
      <c r="F18" s="6"/>
      <c r="G18" s="6"/>
    </row>
    <row r="19" spans="1:7">
      <c r="A19" s="6"/>
      <c r="B19" s="6"/>
      <c r="C19" s="6"/>
      <c r="D19" s="6"/>
      <c r="E19" s="6"/>
      <c r="F19" s="6"/>
      <c r="G19" s="6"/>
    </row>
    <row r="20" spans="1:7">
      <c r="A20" s="6"/>
      <c r="B20" s="6"/>
      <c r="C20" s="6"/>
      <c r="D20" s="6"/>
      <c r="E20" s="6"/>
      <c r="F20" s="6"/>
      <c r="G20" s="6"/>
    </row>
    <row r="21" spans="1:7">
      <c r="A21" s="6"/>
      <c r="B21" s="6"/>
      <c r="C21" s="6"/>
      <c r="D21" s="6"/>
      <c r="E21" s="6"/>
      <c r="F21" s="6"/>
      <c r="G21" s="6"/>
    </row>
    <row r="22" spans="1:7">
      <c r="A22" s="6"/>
      <c r="B22" s="6"/>
      <c r="C22" s="6"/>
      <c r="D22" s="6"/>
      <c r="E22" s="6"/>
      <c r="F22" s="6"/>
      <c r="G22" s="6"/>
    </row>
    <row r="23" spans="1:7">
      <c r="A23" s="6"/>
      <c r="B23" s="6"/>
      <c r="C23" s="6"/>
      <c r="D23" s="6"/>
      <c r="E23" s="6"/>
      <c r="F23" s="6"/>
      <c r="G23" s="6"/>
    </row>
    <row r="24" spans="1:7">
      <c r="A24" s="6"/>
      <c r="B24" s="6"/>
      <c r="C24" s="6"/>
      <c r="D24" s="6"/>
      <c r="E24" s="6"/>
      <c r="F24" s="6"/>
      <c r="G24" s="6"/>
    </row>
    <row r="25" spans="1:7">
      <c r="A25" s="6"/>
      <c r="B25" s="6"/>
      <c r="C25" s="6"/>
      <c r="D25" s="6"/>
      <c r="E25" s="6"/>
      <c r="F25" s="6"/>
      <c r="G25" s="6"/>
    </row>
    <row r="26" spans="1:7">
      <c r="A26" s="6"/>
      <c r="B26" s="6"/>
      <c r="C26" s="6"/>
      <c r="D26" s="6"/>
      <c r="E26" s="6"/>
      <c r="F26" s="6"/>
      <c r="G26" s="6"/>
    </row>
    <row r="27" spans="1:7">
      <c r="A27" s="6"/>
      <c r="B27" s="6"/>
      <c r="C27" s="6"/>
      <c r="D27" s="6"/>
      <c r="E27" s="6"/>
      <c r="F27" s="6"/>
      <c r="G27" s="6"/>
    </row>
    <row r="28" spans="1:7">
      <c r="A28" s="6"/>
      <c r="B28" s="6"/>
      <c r="C28" s="6"/>
      <c r="D28" s="6"/>
      <c r="E28" s="6"/>
      <c r="F28" s="6"/>
      <c r="G28" s="6"/>
    </row>
    <row r="29" spans="1:7">
      <c r="A29" s="6"/>
      <c r="B29" s="6"/>
      <c r="C29" s="6"/>
      <c r="D29" s="6"/>
      <c r="E29" s="6"/>
      <c r="F29" s="6"/>
      <c r="G29" s="6"/>
    </row>
    <row r="30" spans="1:7">
      <c r="A30" s="6"/>
      <c r="B30" s="6"/>
      <c r="C30" s="6"/>
      <c r="D30" s="6"/>
      <c r="E30" s="6"/>
      <c r="F30" s="6"/>
      <c r="G30" s="6"/>
    </row>
    <row r="31" spans="1:7">
      <c r="A31" s="6"/>
      <c r="B31" s="6"/>
      <c r="C31" s="6"/>
      <c r="D31" s="6"/>
      <c r="E31" s="6"/>
      <c r="F31" s="6"/>
      <c r="G31" s="6"/>
    </row>
    <row r="32" spans="1:7">
      <c r="A32" s="6"/>
      <c r="B32" s="6"/>
      <c r="C32" s="6"/>
      <c r="D32" s="6"/>
      <c r="E32" s="6"/>
      <c r="F32" s="6"/>
      <c r="G32" s="6"/>
    </row>
    <row r="33" spans="1:7">
      <c r="A33" s="6"/>
      <c r="B33" s="6"/>
      <c r="C33" s="6"/>
      <c r="D33" s="6"/>
      <c r="E33" s="6"/>
      <c r="F33" s="6"/>
      <c r="G33" s="6"/>
    </row>
    <row r="34" spans="1:7">
      <c r="A34" s="6"/>
      <c r="B34" s="6"/>
      <c r="C34" s="6"/>
      <c r="D34" s="6"/>
      <c r="E34" s="6"/>
      <c r="F34" s="6"/>
      <c r="G34" s="6"/>
    </row>
    <row r="35" spans="1:7">
      <c r="A35" s="6"/>
      <c r="B35" s="6"/>
      <c r="C35" s="6"/>
      <c r="D35" s="6"/>
      <c r="E35" s="6"/>
      <c r="F35" s="6"/>
      <c r="G35" s="6"/>
    </row>
    <row r="36" spans="1:7">
      <c r="A36" s="6"/>
      <c r="B36" s="6"/>
      <c r="C36" s="6"/>
      <c r="D36" s="6"/>
      <c r="E36" s="6"/>
      <c r="F36" s="6"/>
      <c r="G36" s="6"/>
    </row>
    <row r="37" spans="1:7">
      <c r="A37" s="6"/>
      <c r="B37" s="6"/>
      <c r="C37" s="6"/>
      <c r="D37" s="6"/>
      <c r="E37" s="6"/>
      <c r="F37" s="6"/>
      <c r="G37" s="6"/>
    </row>
    <row r="38" spans="1:7">
      <c r="A38" s="6"/>
      <c r="B38" s="6"/>
      <c r="C38" s="6"/>
      <c r="D38" s="6"/>
      <c r="E38" s="6"/>
      <c r="F38" s="6"/>
      <c r="G38" s="6"/>
    </row>
    <row r="39" spans="1:7">
      <c r="A39" s="6"/>
      <c r="B39" s="6"/>
      <c r="C39" s="6"/>
      <c r="D39" s="6"/>
      <c r="E39" s="6"/>
      <c r="F39" s="6"/>
      <c r="G39" s="6"/>
    </row>
    <row r="40" spans="1:7">
      <c r="A40" s="6"/>
      <c r="B40" s="6"/>
      <c r="C40" s="6"/>
      <c r="D40" s="6"/>
      <c r="E40" s="6"/>
      <c r="F40" s="6"/>
      <c r="G40" s="6"/>
    </row>
    <row r="41" spans="1:7">
      <c r="A41" s="6"/>
      <c r="B41" s="6"/>
      <c r="C41" s="6"/>
      <c r="D41" s="6"/>
      <c r="E41" s="6"/>
      <c r="F41" s="6"/>
      <c r="G41" s="6"/>
    </row>
    <row r="42" spans="1:7">
      <c r="A42" s="6"/>
      <c r="B42" s="6"/>
      <c r="C42" s="6"/>
      <c r="D42" s="6"/>
      <c r="E42" s="6"/>
      <c r="F42" s="6"/>
      <c r="G42" s="6"/>
    </row>
    <row r="43" spans="1:7">
      <c r="A43" s="6"/>
      <c r="B43" s="6"/>
      <c r="C43" s="6"/>
      <c r="D43" s="6"/>
      <c r="E43" s="6"/>
      <c r="F43" s="6"/>
      <c r="G43" s="6"/>
    </row>
    <row r="44" spans="1:7">
      <c r="A44" s="6"/>
      <c r="B44" s="6"/>
      <c r="C44" s="6"/>
      <c r="D44" s="6"/>
      <c r="E44" s="6"/>
      <c r="F44" s="6"/>
      <c r="G44" s="6"/>
    </row>
    <row r="45" spans="1:7">
      <c r="A45" s="6"/>
      <c r="B45" s="6"/>
      <c r="C45" s="6"/>
      <c r="D45" s="6"/>
      <c r="E45" s="6"/>
      <c r="F45" s="6"/>
      <c r="G45" s="6"/>
    </row>
    <row r="46" spans="1:7">
      <c r="A46" s="6"/>
      <c r="B46" s="6"/>
      <c r="C46" s="6"/>
      <c r="D46" s="6"/>
      <c r="E46" s="6"/>
      <c r="F46" s="6"/>
      <c r="G46" s="6"/>
    </row>
    <row r="47" spans="1:7">
      <c r="A47" s="6"/>
      <c r="B47" s="6"/>
      <c r="C47" s="6"/>
      <c r="D47" s="6"/>
      <c r="E47" s="6"/>
      <c r="F47" s="6"/>
      <c r="G47" s="6"/>
    </row>
    <row r="48" spans="1:7">
      <c r="A48" s="6"/>
      <c r="B48" s="6"/>
      <c r="C48" s="6"/>
      <c r="D48" s="6"/>
      <c r="E48" s="6"/>
      <c r="F48" s="6"/>
      <c r="G48" s="6"/>
    </row>
    <row r="49" spans="1:7">
      <c r="A49" s="6"/>
      <c r="B49" s="6"/>
      <c r="C49" s="6"/>
      <c r="D49" s="6"/>
      <c r="E49" s="6"/>
      <c r="F49" s="6"/>
      <c r="G49" s="6"/>
    </row>
    <row r="50" spans="1:7">
      <c r="A50" s="6"/>
      <c r="B50" s="6"/>
      <c r="C50" s="6"/>
      <c r="D50" s="6"/>
      <c r="E50" s="6"/>
      <c r="F50" s="6"/>
      <c r="G50" s="6"/>
    </row>
    <row r="51" spans="1:7">
      <c r="A51" s="6"/>
      <c r="B51" s="6"/>
      <c r="C51" s="6"/>
      <c r="D51" s="6"/>
      <c r="E51" s="6"/>
      <c r="F51" s="6"/>
      <c r="G51" s="6"/>
    </row>
    <row r="52" spans="1:7">
      <c r="A52" s="6"/>
      <c r="B52" s="6"/>
      <c r="C52" s="6"/>
      <c r="D52" s="6"/>
      <c r="E52" s="6"/>
      <c r="F52" s="6"/>
      <c r="G52" s="6"/>
    </row>
    <row r="53" spans="1:7">
      <c r="A53" s="6"/>
      <c r="B53" s="6"/>
      <c r="C53" s="6"/>
      <c r="D53" s="6"/>
      <c r="E53" s="6"/>
      <c r="F53" s="6"/>
      <c r="G53" s="6"/>
    </row>
    <row r="54" spans="1:7">
      <c r="A54" s="6"/>
      <c r="B54" s="6"/>
      <c r="C54" s="6"/>
      <c r="D54" s="6"/>
      <c r="E54" s="6"/>
      <c r="F54" s="6"/>
      <c r="G54" s="6"/>
    </row>
    <row r="55" spans="1:7">
      <c r="A55" s="6"/>
      <c r="B55" s="6"/>
      <c r="C55" s="6"/>
      <c r="D55" s="6"/>
      <c r="E55" s="6"/>
      <c r="F55" s="6"/>
      <c r="G55" s="6"/>
    </row>
    <row r="56" spans="1:7">
      <c r="A56" s="6"/>
      <c r="B56" s="6"/>
      <c r="C56" s="6"/>
      <c r="D56" s="6"/>
      <c r="E56" s="6"/>
      <c r="F56" s="6"/>
      <c r="G56" s="6"/>
    </row>
    <row r="57" spans="1:7">
      <c r="A57" s="6"/>
      <c r="B57" s="6"/>
      <c r="C57" s="6"/>
      <c r="D57" s="6"/>
      <c r="E57" s="6"/>
      <c r="F57" s="6"/>
      <c r="G57" s="6"/>
    </row>
    <row r="58" spans="1:7">
      <c r="A58" s="6"/>
      <c r="B58" s="6"/>
      <c r="C58" s="6"/>
      <c r="D58" s="6"/>
      <c r="E58" s="6"/>
      <c r="F58" s="6"/>
      <c r="G58" s="6"/>
    </row>
    <row r="59" spans="1:7">
      <c r="A59" s="6"/>
      <c r="B59" s="6"/>
      <c r="C59" s="6"/>
      <c r="D59" s="6"/>
      <c r="E59" s="6"/>
      <c r="F59" s="6"/>
      <c r="G59" s="6"/>
    </row>
    <row r="60" spans="1:7">
      <c r="A60" s="6"/>
      <c r="B60" s="6"/>
      <c r="C60" s="6"/>
      <c r="D60" s="6"/>
      <c r="E60" s="6"/>
      <c r="F60" s="6"/>
      <c r="G60" s="6"/>
    </row>
    <row r="61" spans="1:7">
      <c r="A61" s="6"/>
      <c r="B61" s="6"/>
      <c r="C61" s="6"/>
      <c r="D61" s="6"/>
      <c r="E61" s="6"/>
      <c r="F61" s="6"/>
      <c r="G61" s="6"/>
    </row>
    <row r="62" spans="1:7">
      <c r="A62" s="6"/>
      <c r="B62" s="6"/>
      <c r="C62" s="6"/>
      <c r="D62" s="6"/>
      <c r="E62" s="6"/>
      <c r="F62" s="6"/>
      <c r="G62" s="6"/>
    </row>
    <row r="63" spans="1:7">
      <c r="A63" s="6"/>
      <c r="B63" s="6"/>
      <c r="C63" s="6"/>
      <c r="D63" s="6"/>
      <c r="E63" s="6"/>
      <c r="F63" s="6"/>
      <c r="G63" s="6"/>
    </row>
    <row r="64" spans="1:7">
      <c r="A64" s="6"/>
      <c r="B64" s="6"/>
      <c r="C64" s="6"/>
      <c r="D64" s="6"/>
      <c r="E64" s="6"/>
      <c r="F64" s="6"/>
      <c r="G64" s="6"/>
    </row>
    <row r="65" spans="1:7">
      <c r="A65" s="6"/>
      <c r="B65" s="6"/>
      <c r="C65" s="6"/>
      <c r="D65" s="6"/>
      <c r="E65" s="6"/>
      <c r="F65" s="6"/>
      <c r="G65" s="6"/>
    </row>
    <row r="66" spans="1:7">
      <c r="A66" s="6"/>
      <c r="B66" s="6"/>
      <c r="C66" s="6"/>
      <c r="D66" s="6"/>
      <c r="E66" s="6"/>
      <c r="F66" s="6"/>
      <c r="G66" s="6"/>
    </row>
    <row r="67" spans="1:7">
      <c r="A67" s="6"/>
      <c r="B67" s="6"/>
      <c r="C67" s="6"/>
      <c r="D67" s="6"/>
      <c r="E67" s="6"/>
      <c r="F67" s="6"/>
      <c r="G67" s="6"/>
    </row>
    <row r="68" spans="1:7">
      <c r="A68" s="6"/>
      <c r="B68" s="6"/>
      <c r="C68" s="6"/>
      <c r="D68" s="6"/>
      <c r="E68" s="6"/>
      <c r="F68" s="6"/>
      <c r="G68" s="6"/>
    </row>
    <row r="69" spans="1:7">
      <c r="A69" s="6"/>
      <c r="B69" s="6"/>
      <c r="C69" s="6"/>
      <c r="D69" s="6"/>
      <c r="E69" s="6"/>
      <c r="F69" s="6"/>
      <c r="G69" s="6"/>
    </row>
    <row r="70" spans="1:7">
      <c r="A70" s="6"/>
      <c r="B70" s="6"/>
      <c r="C70" s="6"/>
      <c r="D70" s="6"/>
      <c r="E70" s="6"/>
      <c r="F70" s="6"/>
      <c r="G70" s="6"/>
    </row>
    <row r="71" spans="1:7">
      <c r="A71" s="6"/>
      <c r="B71" s="6"/>
      <c r="C71" s="6"/>
      <c r="D71" s="6"/>
      <c r="E71" s="6"/>
      <c r="F71" s="6"/>
      <c r="G71" s="6"/>
    </row>
    <row r="72" spans="1:7">
      <c r="A72" s="6"/>
      <c r="B72" s="6"/>
      <c r="C72" s="6"/>
      <c r="D72" s="6"/>
      <c r="E72" s="6"/>
      <c r="F72" s="6"/>
      <c r="G72" s="6"/>
    </row>
    <row r="73" spans="1:7">
      <c r="A73" s="6"/>
      <c r="B73" s="6"/>
      <c r="C73" s="6"/>
      <c r="D73" s="6"/>
      <c r="E73" s="6"/>
      <c r="F73" s="6"/>
      <c r="G73" s="6"/>
    </row>
    <row r="74" spans="1:7">
      <c r="A74" s="6"/>
      <c r="B74" s="6"/>
      <c r="C74" s="6"/>
      <c r="D74" s="6"/>
      <c r="E74" s="6"/>
      <c r="F74" s="6"/>
      <c r="G74" s="6"/>
    </row>
    <row r="75" spans="1:7">
      <c r="A75" s="6"/>
      <c r="B75" s="6"/>
      <c r="C75" s="6"/>
      <c r="D75" s="6"/>
      <c r="E75" s="6"/>
      <c r="F75" s="6"/>
      <c r="G75" s="6"/>
    </row>
    <row r="76" spans="1:7">
      <c r="A76" s="6"/>
      <c r="B76" s="6"/>
      <c r="C76" s="6"/>
      <c r="D76" s="6"/>
      <c r="E76" s="6"/>
      <c r="F76" s="6"/>
      <c r="G76" s="6"/>
    </row>
    <row r="77" spans="1:7">
      <c r="A77" s="6"/>
      <c r="B77" s="6"/>
      <c r="C77" s="6"/>
      <c r="D77" s="6"/>
      <c r="E77" s="6"/>
      <c r="F77" s="6"/>
      <c r="G77" s="6"/>
    </row>
    <row r="78" spans="1:7">
      <c r="A78" s="6"/>
      <c r="B78" s="6"/>
      <c r="C78" s="6"/>
      <c r="D78" s="6"/>
      <c r="E78" s="6"/>
      <c r="F78" s="6"/>
      <c r="G78" s="6"/>
    </row>
    <row r="79" spans="1:7">
      <c r="A79" s="6"/>
      <c r="B79" s="6"/>
      <c r="C79" s="6"/>
      <c r="D79" s="6"/>
      <c r="E79" s="6"/>
      <c r="F79" s="6"/>
      <c r="G79" s="6"/>
    </row>
    <row r="80" spans="1:7">
      <c r="A80" s="6"/>
      <c r="B80" s="6"/>
      <c r="C80" s="6"/>
      <c r="D80" s="6"/>
      <c r="E80" s="6"/>
      <c r="F80" s="6"/>
      <c r="G80" s="6"/>
    </row>
    <row r="81" spans="1:7">
      <c r="A81" s="6"/>
      <c r="B81" s="6"/>
      <c r="C81" s="6"/>
      <c r="D81" s="6"/>
      <c r="E81" s="6"/>
      <c r="F81" s="6"/>
      <c r="G81" s="6"/>
    </row>
    <row r="82" spans="1:7">
      <c r="A82" s="6"/>
      <c r="B82" s="6"/>
      <c r="C82" s="6"/>
      <c r="D82" s="6"/>
      <c r="E82" s="6"/>
      <c r="F82" s="6"/>
      <c r="G82" s="6"/>
    </row>
    <row r="83" spans="1:7">
      <c r="A83" s="6"/>
      <c r="B83" s="6"/>
      <c r="C83" s="6"/>
      <c r="D83" s="6"/>
      <c r="E83" s="6"/>
      <c r="F83" s="6"/>
      <c r="G83" s="6"/>
    </row>
    <row r="84" spans="1:7">
      <c r="A84" s="6"/>
      <c r="B84" s="6"/>
      <c r="C84" s="6"/>
      <c r="D84" s="6"/>
      <c r="E84" s="6"/>
      <c r="F84" s="6"/>
      <c r="G84" s="6"/>
    </row>
    <row r="85" spans="1:7">
      <c r="A85" s="6"/>
      <c r="B85" s="6"/>
      <c r="C85" s="6"/>
      <c r="D85" s="6"/>
      <c r="E85" s="6"/>
      <c r="F85" s="6"/>
      <c r="G85" s="6"/>
    </row>
    <row r="86" spans="1:7">
      <c r="A86" s="6"/>
      <c r="B86" s="6"/>
      <c r="C86" s="6"/>
      <c r="D86" s="6"/>
      <c r="E86" s="6"/>
      <c r="F86" s="6"/>
      <c r="G86" s="6"/>
    </row>
    <row r="87" spans="1:7">
      <c r="A87" s="6"/>
      <c r="B87" s="6"/>
      <c r="C87" s="6"/>
      <c r="D87" s="6"/>
      <c r="E87" s="6"/>
      <c r="F87" s="6"/>
      <c r="G87" s="6"/>
    </row>
    <row r="88" spans="1:7">
      <c r="A88" s="6"/>
      <c r="B88" s="6"/>
      <c r="C88" s="6"/>
      <c r="D88" s="6"/>
      <c r="E88" s="6"/>
      <c r="F88" s="6"/>
      <c r="G88" s="6"/>
    </row>
    <row r="89" spans="1:7">
      <c r="A89" s="6"/>
      <c r="B89" s="6"/>
      <c r="C89" s="6"/>
      <c r="D89" s="6"/>
      <c r="E89" s="6"/>
      <c r="F89" s="6"/>
      <c r="G89" s="6"/>
    </row>
    <row r="90" spans="1:7">
      <c r="A90" s="6"/>
      <c r="B90" s="6"/>
      <c r="C90" s="6"/>
      <c r="D90" s="6"/>
      <c r="E90" s="6"/>
      <c r="F90" s="6"/>
      <c r="G90" s="6"/>
    </row>
    <row r="91" spans="1:7">
      <c r="A91" s="6"/>
      <c r="B91" s="6"/>
      <c r="C91" s="6"/>
      <c r="D91" s="6"/>
      <c r="E91" s="6"/>
      <c r="F91" s="6"/>
      <c r="G91" s="6"/>
    </row>
    <row r="92" spans="1:7">
      <c r="A92" s="6"/>
      <c r="B92" s="6"/>
      <c r="C92" s="6"/>
      <c r="D92" s="6"/>
      <c r="E92" s="6"/>
      <c r="F92" s="6"/>
      <c r="G92" s="6"/>
    </row>
    <row r="93" spans="1:7">
      <c r="A93" s="6"/>
      <c r="B93" s="6"/>
      <c r="C93" s="6"/>
      <c r="D93" s="6"/>
      <c r="E93" s="6"/>
      <c r="F93" s="6"/>
      <c r="G93" s="6"/>
    </row>
    <row r="94" spans="1:7">
      <c r="A94" s="6"/>
      <c r="B94" s="6"/>
      <c r="C94" s="6"/>
      <c r="D94" s="6"/>
      <c r="E94" s="6"/>
      <c r="F94" s="6"/>
      <c r="G94" s="6"/>
    </row>
    <row r="95" spans="1:7">
      <c r="A95" s="6"/>
      <c r="B95" s="6"/>
      <c r="C95" s="6"/>
      <c r="D95" s="6"/>
      <c r="E95" s="6"/>
      <c r="F95" s="6"/>
      <c r="G95" s="6"/>
    </row>
    <row r="96" spans="1:7">
      <c r="A96" s="6"/>
      <c r="B96" s="6"/>
      <c r="C96" s="6"/>
      <c r="D96" s="6"/>
      <c r="E96" s="6"/>
      <c r="F96" s="6"/>
      <c r="G96" s="6"/>
    </row>
    <row r="97" spans="1:7">
      <c r="A97" s="6"/>
      <c r="B97" s="6"/>
      <c r="C97" s="6"/>
      <c r="D97" s="6"/>
      <c r="E97" s="6"/>
      <c r="F97" s="6"/>
      <c r="G97" s="6"/>
    </row>
    <row r="98" spans="1:7">
      <c r="A98" s="6"/>
      <c r="B98" s="6"/>
      <c r="C98" s="6"/>
      <c r="D98" s="6"/>
      <c r="E98" s="6"/>
      <c r="F98" s="6"/>
      <c r="G98" s="6"/>
    </row>
    <row r="99" spans="1:7">
      <c r="A99" s="6"/>
      <c r="B99" s="6"/>
      <c r="C99" s="6"/>
      <c r="D99" s="6"/>
      <c r="E99" s="6"/>
      <c r="F99" s="6"/>
      <c r="G99" s="6"/>
    </row>
    <row r="100" spans="1:7">
      <c r="A100" s="6"/>
      <c r="B100" s="6"/>
      <c r="C100" s="6"/>
      <c r="D100" s="6"/>
      <c r="E100" s="6"/>
      <c r="F100" s="6"/>
      <c r="G100" s="6"/>
    </row>
    <row r="101" spans="1:7">
      <c r="A101" s="6"/>
      <c r="B101" s="6"/>
      <c r="C101" s="6"/>
      <c r="D101" s="6"/>
      <c r="E101" s="6"/>
      <c r="F101" s="6"/>
      <c r="G101" s="6"/>
    </row>
    <row r="102" spans="1:7">
      <c r="A102" s="6"/>
      <c r="B102" s="6"/>
      <c r="C102" s="6"/>
      <c r="D102" s="6"/>
      <c r="E102" s="6"/>
      <c r="F102" s="6"/>
      <c r="G102" s="6"/>
    </row>
    <row r="103" spans="1:7">
      <c r="A103" s="6"/>
      <c r="B103" s="6"/>
      <c r="C103" s="6"/>
      <c r="D103" s="6"/>
      <c r="E103" s="6"/>
      <c r="F103" s="6"/>
      <c r="G103" s="6"/>
    </row>
    <row r="104" spans="1:7">
      <c r="A104" s="6"/>
      <c r="B104" s="6"/>
      <c r="C104" s="6"/>
      <c r="D104" s="6"/>
      <c r="E104" s="6"/>
      <c r="F104" s="6"/>
      <c r="G104" s="6"/>
    </row>
    <row r="105" spans="1:7">
      <c r="A105" s="6"/>
      <c r="B105" s="6"/>
      <c r="C105" s="6"/>
      <c r="D105" s="6"/>
      <c r="E105" s="6"/>
      <c r="F105" s="6"/>
      <c r="G105" s="6"/>
    </row>
    <row r="106" spans="1:7">
      <c r="A106" s="6"/>
      <c r="B106" s="6"/>
      <c r="C106" s="6"/>
      <c r="D106" s="6"/>
      <c r="E106" s="6"/>
      <c r="F106" s="6"/>
      <c r="G106" s="6"/>
    </row>
    <row r="107" spans="1:7">
      <c r="A107" s="6"/>
      <c r="B107" s="6"/>
      <c r="C107" s="6"/>
      <c r="D107" s="6"/>
      <c r="E107" s="6"/>
      <c r="F107" s="6"/>
      <c r="G107" s="6"/>
    </row>
    <row r="108" spans="1:7">
      <c r="A108" s="6"/>
      <c r="B108" s="6"/>
      <c r="C108" s="6"/>
      <c r="D108" s="6"/>
      <c r="E108" s="6"/>
      <c r="F108" s="6"/>
      <c r="G108" s="6"/>
    </row>
    <row r="109" spans="1:7">
      <c r="A109" s="6"/>
      <c r="B109" s="6"/>
      <c r="C109" s="6"/>
      <c r="D109" s="6"/>
      <c r="E109" s="6"/>
      <c r="F109" s="6"/>
      <c r="G109" s="6"/>
    </row>
    <row r="110" spans="1:7">
      <c r="A110" s="6"/>
      <c r="B110" s="6"/>
      <c r="C110" s="6"/>
      <c r="D110" s="6"/>
      <c r="E110" s="6"/>
      <c r="F110" s="6"/>
      <c r="G110" s="6"/>
    </row>
    <row r="111" spans="1:7">
      <c r="A111" s="6"/>
      <c r="B111" s="6"/>
      <c r="C111" s="6"/>
      <c r="D111" s="6"/>
      <c r="E111" s="6"/>
      <c r="F111" s="6"/>
      <c r="G111" s="6"/>
    </row>
    <row r="112" spans="1:7">
      <c r="A112" s="6"/>
      <c r="B112" s="6"/>
      <c r="C112" s="6"/>
      <c r="D112" s="6"/>
      <c r="E112" s="6"/>
      <c r="F112" s="6"/>
      <c r="G112" s="6"/>
    </row>
    <row r="113" spans="1:7">
      <c r="A113" s="6"/>
      <c r="B113" s="6"/>
      <c r="C113" s="6"/>
      <c r="D113" s="6"/>
      <c r="E113" s="6"/>
      <c r="F113" s="6"/>
      <c r="G113" s="6"/>
    </row>
    <row r="114" spans="1:7">
      <c r="A114" s="6"/>
      <c r="B114" s="6"/>
      <c r="C114" s="6"/>
      <c r="D114" s="6"/>
      <c r="E114" s="6"/>
      <c r="F114" s="6"/>
      <c r="G114" s="6"/>
    </row>
    <row r="115" spans="1:7">
      <c r="A115" s="6"/>
      <c r="B115" s="6"/>
      <c r="C115" s="6"/>
      <c r="D115" s="6"/>
      <c r="E115" s="6"/>
      <c r="F115" s="6"/>
      <c r="G115" s="6"/>
    </row>
    <row r="116" spans="1:7">
      <c r="A116" s="6"/>
      <c r="B116" s="6"/>
      <c r="C116" s="6"/>
      <c r="D116" s="6"/>
      <c r="E116" s="6"/>
      <c r="F116" s="6"/>
      <c r="G116" s="6"/>
    </row>
    <row r="117" spans="1:7">
      <c r="A117" s="6"/>
      <c r="B117" s="6"/>
      <c r="C117" s="6"/>
      <c r="D117" s="6"/>
      <c r="E117" s="6"/>
      <c r="F117" s="6"/>
      <c r="G117" s="6"/>
    </row>
    <row r="118" spans="1:7">
      <c r="A118" s="6"/>
      <c r="B118" s="6"/>
      <c r="C118" s="6"/>
      <c r="D118" s="6"/>
      <c r="E118" s="6"/>
      <c r="F118" s="6"/>
      <c r="G118" s="6"/>
    </row>
    <row r="119" spans="1:7">
      <c r="A119" s="6"/>
      <c r="B119" s="6"/>
      <c r="C119" s="6"/>
      <c r="D119" s="6"/>
      <c r="E119" s="6"/>
      <c r="F119" s="6"/>
      <c r="G119" s="6"/>
    </row>
    <row r="120" spans="1:7">
      <c r="A120" s="6"/>
      <c r="B120" s="6"/>
      <c r="C120" s="6"/>
      <c r="D120" s="6"/>
      <c r="E120" s="6"/>
      <c r="F120" s="6"/>
      <c r="G120" s="6"/>
    </row>
    <row r="121" spans="1:7">
      <c r="A121" s="6"/>
      <c r="B121" s="6"/>
      <c r="C121" s="6"/>
      <c r="D121" s="6"/>
      <c r="E121" s="6"/>
      <c r="F121" s="6"/>
      <c r="G121" s="6"/>
    </row>
    <row r="122" spans="1:7">
      <c r="A122" s="6"/>
      <c r="B122" s="6"/>
      <c r="C122" s="6"/>
      <c r="D122" s="6"/>
      <c r="E122" s="6"/>
      <c r="F122" s="6"/>
      <c r="G122" s="6"/>
    </row>
    <row r="123" spans="1:7">
      <c r="A123" s="6"/>
      <c r="B123" s="6"/>
      <c r="C123" s="6"/>
      <c r="D123" s="6"/>
      <c r="E123" s="6"/>
      <c r="F123" s="6"/>
      <c r="G123" s="6"/>
    </row>
    <row r="124" spans="1:7">
      <c r="A124" s="6"/>
      <c r="B124" s="6"/>
      <c r="C124" s="6"/>
      <c r="D124" s="6"/>
      <c r="E124" s="6"/>
      <c r="F124" s="6"/>
      <c r="G124" s="6"/>
    </row>
    <row r="125" spans="1:7">
      <c r="A125" s="6"/>
      <c r="B125" s="6"/>
      <c r="C125" s="6"/>
      <c r="D125" s="6"/>
      <c r="E125" s="6"/>
      <c r="F125" s="6"/>
      <c r="G125" s="6"/>
    </row>
    <row r="126" spans="1:7">
      <c r="A126" s="6"/>
      <c r="B126" s="6"/>
      <c r="C126" s="6"/>
      <c r="D126" s="6"/>
      <c r="E126" s="6"/>
      <c r="F126" s="6"/>
      <c r="G126" s="6"/>
    </row>
    <row r="127" spans="1:7">
      <c r="A127" s="6"/>
      <c r="B127" s="6"/>
      <c r="C127" s="6"/>
      <c r="D127" s="6"/>
      <c r="E127" s="6"/>
      <c r="F127" s="6"/>
      <c r="G127" s="6"/>
    </row>
    <row r="128" spans="1:7">
      <c r="A128" s="6"/>
      <c r="B128" s="6"/>
      <c r="C128" s="6"/>
      <c r="D128" s="6"/>
      <c r="E128" s="6"/>
      <c r="F128" s="6"/>
      <c r="G128" s="6"/>
    </row>
    <row r="129" spans="1:7">
      <c r="A129" s="6"/>
      <c r="B129" s="6"/>
      <c r="C129" s="6"/>
      <c r="D129" s="6"/>
      <c r="E129" s="6"/>
      <c r="F129" s="6"/>
      <c r="G129" s="6"/>
    </row>
    <row r="130" spans="1:7">
      <c r="A130" s="6"/>
      <c r="B130" s="6"/>
      <c r="C130" s="6"/>
      <c r="D130" s="6"/>
      <c r="E130" s="6"/>
      <c r="F130" s="6"/>
      <c r="G130" s="6"/>
    </row>
    <row r="131" spans="1:7">
      <c r="A131" s="6"/>
      <c r="B131" s="6"/>
      <c r="C131" s="6"/>
      <c r="D131" s="6"/>
      <c r="E131" s="6"/>
      <c r="F131" s="6"/>
      <c r="G131" s="6"/>
    </row>
    <row r="132" spans="1:7">
      <c r="A132" s="6"/>
      <c r="B132" s="6"/>
      <c r="C132" s="6"/>
      <c r="D132" s="6"/>
      <c r="E132" s="6"/>
      <c r="F132" s="6"/>
      <c r="G132" s="6"/>
    </row>
    <row r="133" spans="1:7">
      <c r="A133" s="6"/>
      <c r="B133" s="6"/>
      <c r="C133" s="6"/>
      <c r="D133" s="6"/>
      <c r="E133" s="6"/>
      <c r="F133" s="6"/>
      <c r="G133" s="6"/>
    </row>
    <row r="134" spans="1:7">
      <c r="A134" s="6"/>
      <c r="B134" s="6"/>
      <c r="C134" s="6"/>
      <c r="D134" s="6"/>
      <c r="E134" s="6"/>
      <c r="F134" s="6"/>
      <c r="G134" s="6"/>
    </row>
    <row r="135" spans="1:7">
      <c r="A135" s="6"/>
      <c r="B135" s="6"/>
      <c r="C135" s="6"/>
      <c r="D135" s="6"/>
      <c r="E135" s="6"/>
      <c r="F135" s="6"/>
      <c r="G135" s="6"/>
    </row>
    <row r="136" spans="1:7">
      <c r="A136" s="6"/>
      <c r="B136" s="6"/>
      <c r="C136" s="6"/>
      <c r="D136" s="6"/>
      <c r="E136" s="6"/>
      <c r="F136" s="6"/>
      <c r="G136" s="6"/>
    </row>
    <row r="137" spans="1:7">
      <c r="A137" s="6"/>
      <c r="B137" s="6"/>
      <c r="C137" s="6"/>
      <c r="D137" s="6"/>
      <c r="E137" s="6"/>
      <c r="F137" s="6"/>
      <c r="G137" s="6"/>
    </row>
    <row r="138" spans="1:7">
      <c r="A138" s="6"/>
      <c r="B138" s="6"/>
      <c r="C138" s="6"/>
      <c r="D138" s="6"/>
      <c r="E138" s="6"/>
      <c r="F138" s="6"/>
      <c r="G138" s="6"/>
    </row>
    <row r="139" spans="1:7">
      <c r="A139" s="6"/>
      <c r="B139" s="6"/>
      <c r="C139" s="6"/>
      <c r="D139" s="6"/>
      <c r="E139" s="6"/>
      <c r="F139" s="6"/>
      <c r="G139" s="6"/>
    </row>
    <row r="140" spans="1:7">
      <c r="A140" s="6"/>
      <c r="B140" s="6"/>
      <c r="C140" s="6"/>
      <c r="D140" s="6"/>
      <c r="E140" s="6"/>
      <c r="F140" s="6"/>
      <c r="G140" s="6"/>
    </row>
    <row r="141" spans="1:7">
      <c r="A141" s="6"/>
      <c r="B141" s="6"/>
      <c r="C141" s="6"/>
      <c r="D141" s="6"/>
      <c r="E141" s="6"/>
      <c r="F141" s="6"/>
      <c r="G141" s="6"/>
    </row>
    <row r="142" spans="1:7">
      <c r="A142" s="6"/>
      <c r="B142" s="6"/>
      <c r="C142" s="6"/>
      <c r="D142" s="6"/>
      <c r="E142" s="6"/>
      <c r="F142" s="6"/>
      <c r="G142" s="6"/>
    </row>
    <row r="143" spans="1:7">
      <c r="A143" s="6"/>
      <c r="B143" s="6"/>
      <c r="C143" s="6"/>
      <c r="D143" s="6"/>
      <c r="E143" s="6"/>
      <c r="F143" s="6"/>
      <c r="G143" s="6"/>
    </row>
    <row r="144" spans="1:7">
      <c r="A144" s="6"/>
      <c r="B144" s="6"/>
      <c r="C144" s="6"/>
      <c r="D144" s="6"/>
      <c r="E144" s="6"/>
      <c r="F144" s="6"/>
      <c r="G144" s="6"/>
    </row>
    <row r="145" spans="1:7">
      <c r="A145" s="6"/>
      <c r="B145" s="6"/>
      <c r="C145" s="6"/>
      <c r="D145" s="6"/>
      <c r="E145" s="6"/>
      <c r="F145" s="6"/>
      <c r="G145" s="6"/>
    </row>
  </sheetData>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2"/>
  <sheetViews>
    <sheetView zoomScale="70" zoomScaleNormal="70" workbookViewId="0">
      <selection activeCell="E35" sqref="E35"/>
    </sheetView>
  </sheetViews>
  <sheetFormatPr defaultColWidth="9.1796875" defaultRowHeight="12.5"/>
  <cols>
    <col min="1" max="1" width="9.1796875" style="25"/>
    <col min="2" max="2" width="36.81640625" style="25" customWidth="1"/>
    <col min="3" max="3" width="12.54296875" style="25" customWidth="1"/>
    <col min="4" max="4" width="20" style="58" customWidth="1"/>
    <col min="5" max="5" width="7.1796875" style="25" customWidth="1"/>
    <col min="6" max="6" width="11.26953125" style="25" customWidth="1"/>
    <col min="7" max="7" width="11.453125" style="25" customWidth="1"/>
    <col min="8" max="8" width="11.1796875" style="26" customWidth="1"/>
    <col min="9" max="9" width="66.26953125" style="25" customWidth="1"/>
    <col min="10" max="10" width="57.81640625" style="25" customWidth="1"/>
    <col min="11" max="11" width="87.453125" style="25" customWidth="1"/>
    <col min="12" max="16384" width="9.1796875" style="25"/>
  </cols>
  <sheetData>
    <row r="1" spans="1:12" s="32" customFormat="1" ht="24.75" customHeight="1" thickBot="1">
      <c r="A1" s="193" t="s">
        <v>47</v>
      </c>
      <c r="B1" s="193" t="s">
        <v>143</v>
      </c>
      <c r="C1" s="193" t="s">
        <v>142</v>
      </c>
      <c r="D1" s="196" t="s">
        <v>48</v>
      </c>
      <c r="E1" s="193" t="s">
        <v>49</v>
      </c>
      <c r="F1" s="52"/>
      <c r="G1" s="52"/>
      <c r="H1" s="193" t="s">
        <v>50</v>
      </c>
      <c r="I1" s="52"/>
      <c r="J1" s="193" t="s">
        <v>51</v>
      </c>
      <c r="K1" s="193" t="s">
        <v>52</v>
      </c>
    </row>
    <row r="2" spans="1:12" s="32" customFormat="1" ht="12.75" customHeight="1" thickBot="1">
      <c r="A2" s="193"/>
      <c r="B2" s="193"/>
      <c r="C2" s="193"/>
      <c r="D2" s="196"/>
      <c r="E2" s="193"/>
      <c r="F2" s="52"/>
      <c r="G2" s="52"/>
      <c r="H2" s="193"/>
      <c r="I2" s="52"/>
      <c r="J2" s="193"/>
      <c r="K2" s="193"/>
    </row>
    <row r="3" spans="1:12" s="32" customFormat="1" ht="79.5" customHeight="1" thickBot="1">
      <c r="A3" s="194"/>
      <c r="B3" s="194"/>
      <c r="C3" s="194"/>
      <c r="D3" s="197"/>
      <c r="E3" s="195"/>
      <c r="F3" s="140" t="s">
        <v>591</v>
      </c>
      <c r="G3" s="140" t="s">
        <v>592</v>
      </c>
      <c r="H3" s="195"/>
      <c r="I3" s="113" t="s">
        <v>375</v>
      </c>
      <c r="J3" s="114" t="s">
        <v>53</v>
      </c>
      <c r="K3" s="115" t="s">
        <v>54</v>
      </c>
    </row>
    <row r="4" spans="1:12" s="32" customFormat="1" ht="40.5" customHeight="1" thickBot="1">
      <c r="A4" s="201" t="s">
        <v>562</v>
      </c>
      <c r="B4" s="202"/>
      <c r="C4" s="202"/>
      <c r="D4" s="122"/>
      <c r="E4" s="123"/>
      <c r="F4" s="123"/>
      <c r="G4" s="123"/>
      <c r="H4" s="123"/>
      <c r="I4" s="124"/>
      <c r="J4" s="125"/>
      <c r="K4" s="126"/>
      <c r="L4" s="112"/>
    </row>
    <row r="5" spans="1:12" s="27" customFormat="1" ht="33" customHeight="1" thickBot="1">
      <c r="A5" s="116" t="s">
        <v>55</v>
      </c>
      <c r="B5" s="117" t="s">
        <v>158</v>
      </c>
      <c r="C5" s="118"/>
      <c r="D5" s="119">
        <v>818236.47</v>
      </c>
      <c r="E5" s="118" t="s">
        <v>559</v>
      </c>
      <c r="F5" s="118">
        <v>330.9</v>
      </c>
      <c r="G5" s="141">
        <v>4124</v>
      </c>
      <c r="H5" s="120">
        <v>1987</v>
      </c>
      <c r="I5" s="121" t="s">
        <v>596</v>
      </c>
      <c r="J5" s="121" t="s">
        <v>376</v>
      </c>
      <c r="K5" s="205" t="s">
        <v>377</v>
      </c>
    </row>
    <row r="6" spans="1:12" s="27" customFormat="1" ht="33" customHeight="1" thickBot="1">
      <c r="A6" s="28" t="s">
        <v>56</v>
      </c>
      <c r="B6" s="56" t="s">
        <v>159</v>
      </c>
      <c r="C6" s="29"/>
      <c r="D6" s="62">
        <v>314404.40000000002</v>
      </c>
      <c r="E6" s="29" t="s">
        <v>559</v>
      </c>
      <c r="F6" s="29">
        <v>103.3</v>
      </c>
      <c r="G6" s="57">
        <v>4124</v>
      </c>
      <c r="H6" s="70" t="s">
        <v>371</v>
      </c>
      <c r="I6" s="71" t="s">
        <v>597</v>
      </c>
      <c r="J6" s="71" t="s">
        <v>376</v>
      </c>
      <c r="K6" s="206"/>
    </row>
    <row r="7" spans="1:12" s="27" customFormat="1" ht="33" customHeight="1" thickBot="1">
      <c r="A7" s="28" t="s">
        <v>57</v>
      </c>
      <c r="B7" s="56" t="s">
        <v>369</v>
      </c>
      <c r="C7" s="29"/>
      <c r="D7" s="62">
        <v>460200.91</v>
      </c>
      <c r="E7" s="29" t="s">
        <v>559</v>
      </c>
      <c r="F7" s="29">
        <v>334.7</v>
      </c>
      <c r="G7" s="57">
        <v>7268</v>
      </c>
      <c r="H7" s="70" t="s">
        <v>372</v>
      </c>
      <c r="I7" s="71" t="s">
        <v>598</v>
      </c>
      <c r="J7" s="71" t="s">
        <v>376</v>
      </c>
      <c r="K7" s="206"/>
    </row>
    <row r="8" spans="1:12" s="27" customFormat="1" ht="33" customHeight="1" thickBot="1">
      <c r="A8" s="28" t="s">
        <v>58</v>
      </c>
      <c r="B8" s="56" t="s">
        <v>160</v>
      </c>
      <c r="C8" s="29"/>
      <c r="D8" s="62">
        <v>893562.64</v>
      </c>
      <c r="E8" s="29" t="s">
        <v>559</v>
      </c>
      <c r="F8" s="29">
        <v>282.2</v>
      </c>
      <c r="G8" s="57">
        <v>4526</v>
      </c>
      <c r="H8" s="70" t="s">
        <v>372</v>
      </c>
      <c r="I8" s="71" t="s">
        <v>599</v>
      </c>
      <c r="J8" s="71" t="s">
        <v>376</v>
      </c>
      <c r="K8" s="206"/>
    </row>
    <row r="9" spans="1:12" s="27" customFormat="1" ht="47.5" customHeight="1" thickBot="1">
      <c r="A9" s="28" t="s">
        <v>59</v>
      </c>
      <c r="B9" s="56" t="s">
        <v>370</v>
      </c>
      <c r="C9" s="29"/>
      <c r="D9" s="62">
        <v>1161890.06</v>
      </c>
      <c r="E9" s="29" t="s">
        <v>559</v>
      </c>
      <c r="F9" s="29">
        <v>558.29999999999995</v>
      </c>
      <c r="G9" s="57">
        <v>6913</v>
      </c>
      <c r="H9" s="70" t="s">
        <v>372</v>
      </c>
      <c r="I9" s="71" t="s">
        <v>600</v>
      </c>
      <c r="J9" s="71" t="s">
        <v>376</v>
      </c>
      <c r="K9" s="206"/>
    </row>
    <row r="10" spans="1:12" s="27" customFormat="1" ht="42.5" customHeight="1" thickBot="1">
      <c r="A10" s="28" t="s">
        <v>60</v>
      </c>
      <c r="B10" s="56" t="s">
        <v>161</v>
      </c>
      <c r="C10" s="29"/>
      <c r="D10" s="62">
        <v>1020672.91</v>
      </c>
      <c r="E10" s="29" t="s">
        <v>559</v>
      </c>
      <c r="F10" s="29">
        <v>734.4</v>
      </c>
      <c r="G10" s="57">
        <v>10557</v>
      </c>
      <c r="H10" s="70" t="s">
        <v>372</v>
      </c>
      <c r="I10" s="71" t="s">
        <v>601</v>
      </c>
      <c r="J10" s="71" t="s">
        <v>376</v>
      </c>
      <c r="K10" s="206"/>
    </row>
    <row r="11" spans="1:12" s="27" customFormat="1" ht="33" customHeight="1" thickBot="1">
      <c r="A11" s="28" t="s">
        <v>61</v>
      </c>
      <c r="B11" s="56" t="s">
        <v>162</v>
      </c>
      <c r="C11" s="29"/>
      <c r="D11" s="62">
        <v>19184.91</v>
      </c>
      <c r="E11" s="29" t="s">
        <v>559</v>
      </c>
      <c r="F11" s="29">
        <v>170</v>
      </c>
      <c r="G11" s="57">
        <v>4526</v>
      </c>
      <c r="H11" s="70" t="s">
        <v>373</v>
      </c>
      <c r="I11" s="71" t="s">
        <v>602</v>
      </c>
      <c r="J11" s="71" t="s">
        <v>376</v>
      </c>
      <c r="K11" s="206"/>
    </row>
    <row r="12" spans="1:12" s="27" customFormat="1" ht="33" customHeight="1" thickBot="1">
      <c r="A12" s="28" t="s">
        <v>62</v>
      </c>
      <c r="B12" s="56" t="s">
        <v>163</v>
      </c>
      <c r="C12" s="29"/>
      <c r="D12" s="62">
        <v>391309.71</v>
      </c>
      <c r="E12" s="29" t="s">
        <v>559</v>
      </c>
      <c r="F12" s="29">
        <v>349.5</v>
      </c>
      <c r="G12" s="57">
        <v>1500</v>
      </c>
      <c r="H12" s="70" t="s">
        <v>371</v>
      </c>
      <c r="I12" s="71" t="s">
        <v>595</v>
      </c>
      <c r="J12" s="71" t="s">
        <v>376</v>
      </c>
      <c r="K12" s="206"/>
    </row>
    <row r="13" spans="1:12" s="27" customFormat="1" ht="33" customHeight="1" thickBot="1">
      <c r="A13" s="28" t="s">
        <v>63</v>
      </c>
      <c r="B13" s="56" t="s">
        <v>164</v>
      </c>
      <c r="C13" s="29"/>
      <c r="D13" s="62">
        <v>611119.94999999995</v>
      </c>
      <c r="E13" s="29" t="s">
        <v>559</v>
      </c>
      <c r="F13" s="29">
        <v>255.31</v>
      </c>
      <c r="G13" s="57">
        <v>4124</v>
      </c>
      <c r="H13" s="70" t="s">
        <v>374</v>
      </c>
      <c r="I13" s="71" t="s">
        <v>603</v>
      </c>
      <c r="J13" s="71" t="s">
        <v>376</v>
      </c>
      <c r="K13" s="206"/>
    </row>
    <row r="14" spans="1:12" s="32" customFormat="1" ht="35.15" customHeight="1" thickBot="1">
      <c r="A14" s="193" t="s">
        <v>165</v>
      </c>
      <c r="B14" s="203"/>
      <c r="C14" s="203"/>
      <c r="D14" s="72"/>
      <c r="E14" s="73"/>
      <c r="F14" s="73"/>
      <c r="G14" s="75"/>
      <c r="H14" s="69"/>
      <c r="I14" s="74"/>
    </row>
    <row r="15" spans="1:12" s="27" customFormat="1" ht="80.150000000000006" customHeight="1" thickBot="1">
      <c r="A15" s="28" t="s">
        <v>64</v>
      </c>
      <c r="B15" s="54" t="s">
        <v>604</v>
      </c>
      <c r="C15" s="29"/>
      <c r="D15" s="62">
        <v>2621730.71</v>
      </c>
      <c r="E15" s="29" t="s">
        <v>559</v>
      </c>
      <c r="F15" s="29">
        <v>333.4</v>
      </c>
      <c r="G15" s="57">
        <v>16152</v>
      </c>
      <c r="H15" s="70" t="s">
        <v>378</v>
      </c>
      <c r="I15" s="71" t="s">
        <v>379</v>
      </c>
      <c r="J15" s="71" t="s">
        <v>376</v>
      </c>
      <c r="K15" s="71" t="s">
        <v>380</v>
      </c>
    </row>
    <row r="16" spans="1:12" s="27" customFormat="1" ht="80.150000000000006" customHeight="1" thickBot="1">
      <c r="A16" s="28" t="s">
        <v>65</v>
      </c>
      <c r="B16" s="54" t="s">
        <v>605</v>
      </c>
      <c r="C16" s="29"/>
      <c r="D16" s="62">
        <v>925513.6</v>
      </c>
      <c r="E16" s="29" t="s">
        <v>559</v>
      </c>
      <c r="F16" s="29">
        <v>81.8</v>
      </c>
      <c r="G16" s="57">
        <v>16152</v>
      </c>
      <c r="H16" s="70" t="s">
        <v>378</v>
      </c>
      <c r="I16" s="71" t="s">
        <v>612</v>
      </c>
      <c r="J16" s="71" t="s">
        <v>376</v>
      </c>
      <c r="K16" s="71" t="s">
        <v>381</v>
      </c>
    </row>
    <row r="17" spans="1:11" s="27" customFormat="1" ht="80.150000000000006" customHeight="1" thickBot="1">
      <c r="A17" s="28" t="s">
        <v>66</v>
      </c>
      <c r="B17" s="54" t="s">
        <v>166</v>
      </c>
      <c r="C17" s="29"/>
      <c r="D17" s="62">
        <v>67673.919999999998</v>
      </c>
      <c r="E17" s="29" t="s">
        <v>559</v>
      </c>
      <c r="F17" s="29">
        <v>45.4</v>
      </c>
      <c r="G17" s="57">
        <v>4526</v>
      </c>
      <c r="H17" s="70" t="s">
        <v>378</v>
      </c>
      <c r="I17" s="71" t="s">
        <v>611</v>
      </c>
      <c r="J17" s="71" t="s">
        <v>376</v>
      </c>
      <c r="K17" s="71" t="s">
        <v>382</v>
      </c>
    </row>
    <row r="18" spans="1:11" s="27" customFormat="1" ht="80.150000000000006" customHeight="1" thickBot="1">
      <c r="A18" s="28" t="s">
        <v>67</v>
      </c>
      <c r="B18" s="54" t="s">
        <v>167</v>
      </c>
      <c r="C18" s="29"/>
      <c r="D18" s="62">
        <v>292486.23</v>
      </c>
      <c r="E18" s="29" t="s">
        <v>559</v>
      </c>
      <c r="F18" s="29">
        <v>50.7</v>
      </c>
      <c r="G18" s="57">
        <v>7268</v>
      </c>
      <c r="H18" s="70" t="s">
        <v>378</v>
      </c>
      <c r="I18" s="71" t="s">
        <v>610</v>
      </c>
      <c r="J18" s="71" t="s">
        <v>376</v>
      </c>
      <c r="K18" s="71" t="s">
        <v>383</v>
      </c>
    </row>
    <row r="19" spans="1:11" s="27" customFormat="1" ht="86.5" customHeight="1" thickBot="1">
      <c r="A19" s="28" t="s">
        <v>68</v>
      </c>
      <c r="B19" s="54" t="s">
        <v>168</v>
      </c>
      <c r="C19" s="29"/>
      <c r="D19" s="62">
        <v>2687293.05</v>
      </c>
      <c r="E19" s="29" t="s">
        <v>559</v>
      </c>
      <c r="F19" s="29">
        <v>400.1</v>
      </c>
      <c r="G19" s="57">
        <v>10557</v>
      </c>
      <c r="H19" s="70" t="s">
        <v>378</v>
      </c>
      <c r="I19" s="71" t="s">
        <v>609</v>
      </c>
      <c r="J19" s="71" t="s">
        <v>376</v>
      </c>
      <c r="K19" s="71" t="s">
        <v>384</v>
      </c>
    </row>
    <row r="20" spans="1:11" s="32" customFormat="1" ht="15" customHeight="1" thickBot="1">
      <c r="A20" s="193" t="s">
        <v>169</v>
      </c>
      <c r="B20" s="193"/>
      <c r="C20" s="193"/>
      <c r="D20" s="75"/>
      <c r="E20" s="73"/>
      <c r="F20" s="73"/>
      <c r="G20" s="75"/>
      <c r="H20" s="69"/>
      <c r="I20" s="74"/>
    </row>
    <row r="21" spans="1:11" s="27" customFormat="1" ht="115" customHeight="1" thickBot="1">
      <c r="A21" s="28" t="s">
        <v>69</v>
      </c>
      <c r="B21" s="54" t="s">
        <v>170</v>
      </c>
      <c r="C21" s="29"/>
      <c r="D21" s="62">
        <f>175906.25+53767.85</f>
        <v>229674.1</v>
      </c>
      <c r="E21" s="29" t="s">
        <v>559</v>
      </c>
      <c r="F21" s="29">
        <v>120.83</v>
      </c>
      <c r="G21" s="57">
        <v>16152</v>
      </c>
      <c r="H21" s="70" t="s">
        <v>385</v>
      </c>
      <c r="I21" s="71" t="s">
        <v>386</v>
      </c>
      <c r="J21" s="71" t="s">
        <v>376</v>
      </c>
      <c r="K21" s="71" t="s">
        <v>387</v>
      </c>
    </row>
    <row r="22" spans="1:11" s="32" customFormat="1" ht="15" customHeight="1" thickBot="1">
      <c r="A22" s="193" t="s">
        <v>171</v>
      </c>
      <c r="B22" s="193"/>
      <c r="C22" s="193"/>
      <c r="D22" s="75"/>
      <c r="E22" s="73"/>
      <c r="F22" s="73"/>
      <c r="G22" s="75"/>
      <c r="H22" s="69"/>
      <c r="I22" s="74"/>
    </row>
    <row r="23" spans="1:11" s="27" customFormat="1" ht="78" customHeight="1" thickBot="1">
      <c r="A23" s="28" t="s">
        <v>70</v>
      </c>
      <c r="B23" s="54" t="s">
        <v>172</v>
      </c>
      <c r="C23" s="29"/>
      <c r="D23" s="62">
        <v>40593.75</v>
      </c>
      <c r="E23" s="29" t="s">
        <v>559</v>
      </c>
      <c r="F23" s="29">
        <v>51.2</v>
      </c>
      <c r="G23" s="57">
        <v>4526</v>
      </c>
      <c r="H23" s="70" t="s">
        <v>385</v>
      </c>
      <c r="I23" s="71" t="s">
        <v>388</v>
      </c>
      <c r="J23" s="71" t="s">
        <v>376</v>
      </c>
      <c r="K23" s="71" t="s">
        <v>390</v>
      </c>
    </row>
    <row r="24" spans="1:11" s="27" customFormat="1" ht="102.65" customHeight="1" thickBot="1">
      <c r="A24" s="28" t="s">
        <v>71</v>
      </c>
      <c r="B24" s="54" t="s">
        <v>613</v>
      </c>
      <c r="C24" s="29"/>
      <c r="D24" s="62">
        <v>578385.96</v>
      </c>
      <c r="E24" s="29" t="s">
        <v>559</v>
      </c>
      <c r="F24" s="29">
        <v>242</v>
      </c>
      <c r="G24" s="57">
        <v>16152</v>
      </c>
      <c r="H24" s="70" t="s">
        <v>385</v>
      </c>
      <c r="I24" s="71" t="s">
        <v>389</v>
      </c>
      <c r="J24" s="71" t="s">
        <v>376</v>
      </c>
      <c r="K24" s="71" t="s">
        <v>391</v>
      </c>
    </row>
    <row r="25" spans="1:11" s="32" customFormat="1" ht="15" customHeight="1" thickBot="1">
      <c r="A25" s="193" t="s">
        <v>173</v>
      </c>
      <c r="B25" s="193"/>
      <c r="C25" s="193"/>
      <c r="D25" s="75"/>
      <c r="E25" s="73"/>
      <c r="F25" s="73"/>
      <c r="G25" s="75"/>
      <c r="H25" s="69"/>
      <c r="I25" s="74"/>
    </row>
    <row r="26" spans="1:11" s="27" customFormat="1" ht="107.5" customHeight="1" thickBot="1">
      <c r="A26" s="28" t="s">
        <v>72</v>
      </c>
      <c r="B26" s="54" t="s">
        <v>174</v>
      </c>
      <c r="C26" s="29"/>
      <c r="D26" s="66">
        <f>44523+39793.79</f>
        <v>84316.790000000008</v>
      </c>
      <c r="E26" s="29" t="s">
        <v>559</v>
      </c>
      <c r="F26" s="29">
        <v>76.650000000000006</v>
      </c>
      <c r="G26" s="57">
        <v>10557</v>
      </c>
      <c r="H26" s="70" t="s">
        <v>385</v>
      </c>
      <c r="I26" s="71" t="s">
        <v>392</v>
      </c>
      <c r="J26" s="71" t="s">
        <v>376</v>
      </c>
      <c r="K26" s="71" t="s">
        <v>393</v>
      </c>
    </row>
    <row r="27" spans="1:11" s="32" customFormat="1" ht="15" customHeight="1" thickBot="1">
      <c r="A27" s="193" t="s">
        <v>175</v>
      </c>
      <c r="B27" s="193"/>
      <c r="C27" s="193"/>
      <c r="D27" s="75"/>
      <c r="E27" s="73"/>
      <c r="F27" s="73"/>
      <c r="G27" s="75"/>
      <c r="H27" s="69"/>
      <c r="I27" s="74"/>
    </row>
    <row r="28" spans="1:11" s="27" customFormat="1" ht="96" customHeight="1" thickBot="1">
      <c r="A28" s="28" t="s">
        <v>73</v>
      </c>
      <c r="B28" s="54" t="s">
        <v>176</v>
      </c>
      <c r="C28" s="29"/>
      <c r="D28" s="66">
        <v>3613088.81</v>
      </c>
      <c r="E28" s="29" t="s">
        <v>559</v>
      </c>
      <c r="F28" s="29">
        <v>231</v>
      </c>
      <c r="G28" s="57">
        <v>16152</v>
      </c>
      <c r="H28" s="70" t="s">
        <v>394</v>
      </c>
      <c r="I28" s="71" t="s">
        <v>395</v>
      </c>
      <c r="J28" s="71" t="s">
        <v>376</v>
      </c>
      <c r="K28" s="71" t="s">
        <v>396</v>
      </c>
    </row>
    <row r="29" spans="1:11" s="27" customFormat="1" ht="15" customHeight="1" thickBot="1">
      <c r="A29" s="28"/>
      <c r="B29" s="29"/>
      <c r="C29" s="29"/>
      <c r="D29" s="57"/>
      <c r="E29" s="29"/>
      <c r="F29" s="29"/>
      <c r="G29" s="57"/>
      <c r="H29" s="30"/>
      <c r="I29" s="31"/>
    </row>
    <row r="30" spans="1:11" s="32" customFormat="1" ht="15" customHeight="1" thickBot="1">
      <c r="A30" s="204" t="s">
        <v>177</v>
      </c>
      <c r="B30" s="204"/>
      <c r="C30" s="204"/>
      <c r="D30" s="75"/>
      <c r="E30" s="73"/>
      <c r="F30" s="73"/>
      <c r="G30" s="75"/>
      <c r="H30" s="69"/>
      <c r="I30" s="74"/>
    </row>
    <row r="31" spans="1:11" s="27" customFormat="1" ht="96" customHeight="1" thickBot="1">
      <c r="A31" s="28" t="s">
        <v>74</v>
      </c>
      <c r="B31" s="54" t="s">
        <v>615</v>
      </c>
      <c r="C31" s="29"/>
      <c r="D31" s="62">
        <v>158310.93</v>
      </c>
      <c r="E31" s="29" t="s">
        <v>559</v>
      </c>
      <c r="F31" s="29">
        <v>14.96</v>
      </c>
      <c r="G31" s="57">
        <v>16152</v>
      </c>
      <c r="H31" s="70" t="s">
        <v>397</v>
      </c>
      <c r="I31" s="71" t="s">
        <v>398</v>
      </c>
      <c r="J31" s="71" t="s">
        <v>376</v>
      </c>
      <c r="K31" s="71" t="s">
        <v>399</v>
      </c>
    </row>
    <row r="32" spans="1:11" s="32" customFormat="1" ht="15" customHeight="1" thickBot="1">
      <c r="A32" s="198" t="s">
        <v>569</v>
      </c>
      <c r="B32" s="199"/>
      <c r="C32" s="200"/>
      <c r="D32" s="75"/>
      <c r="E32" s="73"/>
      <c r="F32" s="73"/>
      <c r="G32" s="75"/>
      <c r="H32" s="69"/>
      <c r="I32" s="74"/>
    </row>
    <row r="33" spans="1:9" s="27" customFormat="1" ht="116.5" customHeight="1" thickBot="1">
      <c r="A33" s="28" t="s">
        <v>77</v>
      </c>
      <c r="B33" s="54" t="s">
        <v>178</v>
      </c>
      <c r="C33" s="29"/>
      <c r="D33" s="66">
        <v>3624745.45</v>
      </c>
      <c r="E33" s="27" t="s">
        <v>559</v>
      </c>
      <c r="G33" s="62"/>
      <c r="H33" s="27" t="s">
        <v>400</v>
      </c>
      <c r="I33" s="54" t="s">
        <v>401</v>
      </c>
    </row>
    <row r="34" spans="1:9" s="27" customFormat="1" ht="45.65" customHeight="1" thickBot="1">
      <c r="A34" s="28" t="s">
        <v>78</v>
      </c>
      <c r="B34" s="54" t="s">
        <v>179</v>
      </c>
      <c r="C34" s="29"/>
      <c r="D34" s="66">
        <v>282080.40000000002</v>
      </c>
      <c r="E34" s="27" t="s">
        <v>559</v>
      </c>
      <c r="G34" s="62"/>
      <c r="H34" s="27" t="s">
        <v>400</v>
      </c>
      <c r="I34" s="54" t="s">
        <v>402</v>
      </c>
    </row>
    <row r="35" spans="1:9" s="27" customFormat="1" ht="50.5" customHeight="1" thickBot="1">
      <c r="A35" s="28" t="s">
        <v>79</v>
      </c>
      <c r="B35" s="54" t="s">
        <v>180</v>
      </c>
      <c r="C35" s="29"/>
      <c r="D35" s="66">
        <v>57602.33</v>
      </c>
      <c r="E35" s="27" t="s">
        <v>559</v>
      </c>
      <c r="G35" s="62"/>
      <c r="H35" s="27" t="s">
        <v>400</v>
      </c>
      <c r="I35" s="54" t="s">
        <v>403</v>
      </c>
    </row>
    <row r="36" spans="1:9" s="218" customFormat="1" ht="15" customHeight="1" thickBot="1">
      <c r="A36" s="211"/>
      <c r="B36" s="212"/>
      <c r="C36" s="213"/>
      <c r="D36" s="214"/>
      <c r="E36" s="215"/>
      <c r="F36" s="215"/>
      <c r="G36" s="214"/>
      <c r="H36" s="216"/>
      <c r="I36" s="217"/>
    </row>
    <row r="37" spans="1:9" s="218" customFormat="1" ht="15" customHeight="1" thickBot="1">
      <c r="A37" s="216"/>
      <c r="B37" s="215"/>
      <c r="C37" s="215"/>
      <c r="D37" s="214"/>
      <c r="E37" s="215"/>
      <c r="F37" s="215"/>
      <c r="G37" s="214"/>
      <c r="H37" s="216"/>
      <c r="I37" s="217"/>
    </row>
    <row r="38" spans="1:9" s="218" customFormat="1" ht="15" customHeight="1" thickBot="1">
      <c r="A38" s="211"/>
      <c r="B38" s="212"/>
      <c r="C38" s="213"/>
      <c r="D38" s="214"/>
      <c r="E38" s="215"/>
      <c r="F38" s="215"/>
      <c r="G38" s="214"/>
      <c r="H38" s="216"/>
      <c r="I38" s="217"/>
    </row>
    <row r="39" spans="1:9" s="27" customFormat="1" ht="15" customHeight="1" thickBot="1">
      <c r="A39" s="28"/>
      <c r="B39" s="29"/>
      <c r="C39" s="29"/>
      <c r="D39" s="57"/>
      <c r="E39" s="29"/>
      <c r="F39" s="29"/>
      <c r="G39" s="57"/>
      <c r="H39" s="30"/>
      <c r="I39" s="31"/>
    </row>
    <row r="40" spans="1:9">
      <c r="D40" s="58">
        <f>SUM(D4:D39)</f>
        <v>20954077.989999991</v>
      </c>
      <c r="G40" s="58"/>
    </row>
    <row r="41" spans="1:9">
      <c r="A41" s="192"/>
      <c r="B41" s="192"/>
      <c r="C41" s="192"/>
      <c r="D41" s="192"/>
      <c r="E41" s="192"/>
      <c r="F41" s="192"/>
      <c r="G41" s="192"/>
      <c r="H41" s="192"/>
      <c r="I41" s="53"/>
    </row>
    <row r="42" spans="1:9">
      <c r="A42" s="23"/>
      <c r="B42" s="23"/>
      <c r="C42" s="23"/>
      <c r="D42" s="59"/>
      <c r="E42" s="23"/>
      <c r="F42" s="23"/>
      <c r="G42" s="23"/>
      <c r="H42" s="24"/>
      <c r="I42" s="23"/>
    </row>
  </sheetData>
  <mergeCells count="20">
    <mergeCell ref="J1:J2"/>
    <mergeCell ref="K1:K2"/>
    <mergeCell ref="K5:K13"/>
    <mergeCell ref="A22:C22"/>
    <mergeCell ref="A41:H41"/>
    <mergeCell ref="A1:A3"/>
    <mergeCell ref="B1:B3"/>
    <mergeCell ref="C1:C3"/>
    <mergeCell ref="H1:H3"/>
    <mergeCell ref="D1:D3"/>
    <mergeCell ref="E1:E3"/>
    <mergeCell ref="A32:C32"/>
    <mergeCell ref="A4:C4"/>
    <mergeCell ref="A14:C14"/>
    <mergeCell ref="A20:C20"/>
    <mergeCell ref="A25:C25"/>
    <mergeCell ref="A27:C27"/>
    <mergeCell ref="A30:C30"/>
    <mergeCell ref="A36:C36"/>
    <mergeCell ref="A38:C38"/>
  </mergeCells>
  <phoneticPr fontId="1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3E0B-EFF6-4BF1-AECE-483583546068}">
  <dimension ref="A1:F11"/>
  <sheetViews>
    <sheetView workbookViewId="0">
      <selection activeCell="C5" sqref="C5"/>
    </sheetView>
  </sheetViews>
  <sheetFormatPr defaultRowHeight="14.5"/>
  <cols>
    <col min="2" max="2" width="41.453125" customWidth="1"/>
    <col min="3" max="3" width="21.54296875" customWidth="1"/>
    <col min="5" max="5" width="28.54296875" customWidth="1"/>
    <col min="6" max="6" width="24.54296875" customWidth="1"/>
  </cols>
  <sheetData>
    <row r="1" spans="1:6" ht="15" thickBot="1">
      <c r="A1" s="188" t="s">
        <v>320</v>
      </c>
      <c r="B1" s="188"/>
      <c r="C1" s="188"/>
      <c r="D1" s="188"/>
      <c r="E1" s="188"/>
      <c r="F1" s="188"/>
    </row>
    <row r="2" spans="1:6" ht="26.5" thickBot="1">
      <c r="A2" s="34" t="s">
        <v>33</v>
      </c>
      <c r="B2" s="34" t="s">
        <v>19</v>
      </c>
      <c r="C2" s="34" t="s">
        <v>75</v>
      </c>
      <c r="D2" s="34" t="s">
        <v>537</v>
      </c>
      <c r="E2" s="34" t="s">
        <v>40</v>
      </c>
      <c r="F2" s="34" t="s">
        <v>576</v>
      </c>
    </row>
    <row r="3" spans="1:6" ht="43.5" customHeight="1" thickBot="1">
      <c r="A3" s="33" t="s">
        <v>55</v>
      </c>
      <c r="B3" s="76" t="s">
        <v>253</v>
      </c>
      <c r="C3" s="77" t="s">
        <v>306</v>
      </c>
      <c r="D3" s="111">
        <v>2021</v>
      </c>
      <c r="E3" s="54" t="s">
        <v>538</v>
      </c>
      <c r="F3" s="78">
        <v>168905.91</v>
      </c>
    </row>
    <row r="4" spans="1:6" ht="43.5" customHeight="1" thickBot="1">
      <c r="A4" s="33" t="s">
        <v>56</v>
      </c>
      <c r="B4" s="76" t="s">
        <v>252</v>
      </c>
      <c r="C4" s="77" t="s">
        <v>305</v>
      </c>
      <c r="D4" s="111">
        <v>2021</v>
      </c>
      <c r="E4" s="54" t="s">
        <v>593</v>
      </c>
      <c r="F4" s="78">
        <v>87933.89</v>
      </c>
    </row>
    <row r="5" spans="1:6" ht="42.75" customHeight="1" thickBot="1">
      <c r="A5" s="33" t="s">
        <v>57</v>
      </c>
      <c r="B5" s="76" t="s">
        <v>254</v>
      </c>
      <c r="C5" s="77" t="s">
        <v>307</v>
      </c>
      <c r="D5" s="111">
        <v>2021</v>
      </c>
      <c r="E5" s="54" t="s">
        <v>539</v>
      </c>
      <c r="F5" s="78">
        <v>71990.210000000006</v>
      </c>
    </row>
    <row r="6" spans="1:6" ht="51.75" customHeight="1" thickBot="1">
      <c r="A6" s="33" t="s">
        <v>58</v>
      </c>
      <c r="B6" s="76" t="s">
        <v>255</v>
      </c>
      <c r="C6" s="77" t="s">
        <v>308</v>
      </c>
      <c r="D6" s="111">
        <v>2021</v>
      </c>
      <c r="E6" s="54" t="s">
        <v>540</v>
      </c>
      <c r="F6" s="78">
        <v>102864.36</v>
      </c>
    </row>
    <row r="7" spans="1:6" ht="42.75" customHeight="1" thickBot="1">
      <c r="A7" s="33" t="s">
        <v>59</v>
      </c>
      <c r="B7" s="76" t="s">
        <v>256</v>
      </c>
      <c r="C7" s="77" t="s">
        <v>309</v>
      </c>
      <c r="D7" s="111">
        <v>2021</v>
      </c>
      <c r="E7" s="54" t="s">
        <v>543</v>
      </c>
      <c r="F7" s="78">
        <v>111927.93</v>
      </c>
    </row>
    <row r="8" spans="1:6" ht="42.75" customHeight="1" thickBot="1">
      <c r="A8" s="33" t="s">
        <v>60</v>
      </c>
      <c r="B8" s="76" t="s">
        <v>257</v>
      </c>
      <c r="C8" s="77" t="s">
        <v>310</v>
      </c>
      <c r="D8" s="111">
        <v>2024</v>
      </c>
      <c r="E8" s="54" t="s">
        <v>541</v>
      </c>
      <c r="F8" s="78">
        <v>410240.68</v>
      </c>
    </row>
    <row r="9" spans="1:6" ht="42.75" customHeight="1" thickBot="1">
      <c r="A9" s="33" t="s">
        <v>61</v>
      </c>
      <c r="B9" s="76" t="s">
        <v>258</v>
      </c>
      <c r="C9" s="77" t="s">
        <v>311</v>
      </c>
      <c r="D9" s="111">
        <v>2024</v>
      </c>
      <c r="E9" s="54" t="s">
        <v>544</v>
      </c>
      <c r="F9" s="78">
        <v>1237627.6599999999</v>
      </c>
    </row>
    <row r="10" spans="1:6" ht="42.75" customHeight="1" thickBot="1">
      <c r="A10" s="33" t="s">
        <v>62</v>
      </c>
      <c r="B10" s="76" t="s">
        <v>259</v>
      </c>
      <c r="C10" s="77" t="s">
        <v>312</v>
      </c>
      <c r="D10" s="111">
        <v>2024</v>
      </c>
      <c r="E10" s="54" t="s">
        <v>542</v>
      </c>
      <c r="F10" s="78">
        <v>795880.9</v>
      </c>
    </row>
    <row r="11" spans="1:6">
      <c r="F11" s="127">
        <f>SUM(F3:F10)</f>
        <v>2987371.5399999996</v>
      </c>
    </row>
  </sheetData>
  <mergeCells count="1">
    <mergeCell ref="A1:F1"/>
  </mergeCells>
  <phoneticPr fontId="1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6"/>
  <sheetViews>
    <sheetView workbookViewId="0">
      <selection activeCell="C6" sqref="C6"/>
    </sheetView>
  </sheetViews>
  <sheetFormatPr defaultColWidth="8.7265625" defaultRowHeight="16"/>
  <cols>
    <col min="1" max="1" width="9.1796875" style="11" customWidth="1"/>
    <col min="2" max="3" width="29.1796875" style="8" customWidth="1"/>
    <col min="4" max="4" width="12" style="8" customWidth="1"/>
    <col min="5" max="5" width="27.54296875" style="8" customWidth="1"/>
    <col min="6" max="6" width="17.81640625" style="8" customWidth="1"/>
    <col min="7" max="16384" width="8.7265625" style="8"/>
  </cols>
  <sheetData>
    <row r="1" spans="1:6" ht="16.5" thickBot="1">
      <c r="A1" s="188" t="s">
        <v>38</v>
      </c>
      <c r="B1" s="188"/>
      <c r="C1" s="188"/>
      <c r="D1" s="188"/>
      <c r="E1" s="188"/>
      <c r="F1" s="188"/>
    </row>
    <row r="2" spans="1:6" ht="26.5" thickBot="1">
      <c r="A2" s="34" t="s">
        <v>33</v>
      </c>
      <c r="B2" s="34" t="s">
        <v>19</v>
      </c>
      <c r="C2" s="34" t="s">
        <v>75</v>
      </c>
      <c r="D2" s="34" t="s">
        <v>76</v>
      </c>
      <c r="E2" s="34" t="s">
        <v>40</v>
      </c>
      <c r="F2" s="34" t="s">
        <v>576</v>
      </c>
    </row>
    <row r="3" spans="1:6" ht="25.5" thickBot="1">
      <c r="A3" s="33" t="s">
        <v>55</v>
      </c>
      <c r="B3" s="67" t="s">
        <v>182</v>
      </c>
      <c r="C3" s="68" t="s">
        <v>267</v>
      </c>
      <c r="D3" s="27"/>
      <c r="E3" s="27"/>
      <c r="F3" s="79">
        <v>21306</v>
      </c>
    </row>
    <row r="4" spans="1:6" ht="25.5" thickBot="1">
      <c r="A4" s="33" t="s">
        <v>56</v>
      </c>
      <c r="B4" s="67" t="s">
        <v>183</v>
      </c>
      <c r="C4" s="68" t="s">
        <v>268</v>
      </c>
      <c r="D4" s="27"/>
      <c r="E4" s="27"/>
      <c r="F4" s="79">
        <v>48457</v>
      </c>
    </row>
    <row r="5" spans="1:6" ht="25.5" thickBot="1">
      <c r="A5" s="33" t="s">
        <v>57</v>
      </c>
      <c r="B5" s="67" t="s">
        <v>184</v>
      </c>
      <c r="C5" s="68" t="s">
        <v>269</v>
      </c>
      <c r="D5" s="27"/>
      <c r="E5" s="27"/>
      <c r="F5" s="79">
        <v>47178</v>
      </c>
    </row>
    <row r="6" spans="1:6" ht="37" thickBot="1">
      <c r="A6" s="33" t="s">
        <v>58</v>
      </c>
      <c r="B6" s="67" t="s">
        <v>185</v>
      </c>
      <c r="C6" s="67" t="s">
        <v>270</v>
      </c>
      <c r="D6" s="27"/>
      <c r="E6" s="27"/>
      <c r="F6" s="80">
        <v>1258036</v>
      </c>
    </row>
    <row r="7" spans="1:6" ht="37" thickBot="1">
      <c r="A7" s="33" t="s">
        <v>59</v>
      </c>
      <c r="B7" s="67" t="s">
        <v>186</v>
      </c>
      <c r="C7" s="67" t="s">
        <v>271</v>
      </c>
      <c r="D7" s="27"/>
      <c r="E7" s="27"/>
      <c r="F7" s="80">
        <v>494016</v>
      </c>
    </row>
    <row r="8" spans="1:6" ht="25.5" thickBot="1">
      <c r="A8" s="33" t="s">
        <v>60</v>
      </c>
      <c r="B8" s="67" t="s">
        <v>187</v>
      </c>
      <c r="C8" s="68" t="s">
        <v>272</v>
      </c>
      <c r="D8" s="27"/>
      <c r="E8" s="27"/>
      <c r="F8" s="79">
        <v>12394.08</v>
      </c>
    </row>
    <row r="9" spans="1:6" ht="16.5" thickBot="1">
      <c r="A9" s="33" t="s">
        <v>61</v>
      </c>
      <c r="B9" s="67" t="s">
        <v>188</v>
      </c>
      <c r="C9" s="68" t="s">
        <v>273</v>
      </c>
      <c r="D9" s="27"/>
      <c r="E9" s="27"/>
      <c r="F9" s="79">
        <v>30928</v>
      </c>
    </row>
    <row r="10" spans="1:6" ht="25.5" thickBot="1">
      <c r="A10" s="33" t="s">
        <v>62</v>
      </c>
      <c r="B10" s="67" t="s">
        <v>189</v>
      </c>
      <c r="C10" s="68" t="s">
        <v>274</v>
      </c>
      <c r="D10" s="27"/>
      <c r="E10" s="27"/>
      <c r="F10" s="79">
        <v>16000</v>
      </c>
    </row>
    <row r="11" spans="1:6" ht="35" thickBot="1">
      <c r="A11" s="33" t="s">
        <v>63</v>
      </c>
      <c r="B11" s="76" t="s">
        <v>190</v>
      </c>
      <c r="C11" s="76" t="s">
        <v>275</v>
      </c>
      <c r="D11" s="27"/>
      <c r="E11" s="27"/>
      <c r="F11" s="78">
        <v>17994.900000000001</v>
      </c>
    </row>
    <row r="12" spans="1:6" ht="25.5" thickBot="1">
      <c r="A12" s="33" t="s">
        <v>64</v>
      </c>
      <c r="B12" s="67" t="s">
        <v>191</v>
      </c>
      <c r="C12" s="67" t="s">
        <v>276</v>
      </c>
      <c r="D12" s="27"/>
      <c r="E12" s="27"/>
      <c r="F12" s="80">
        <v>32000</v>
      </c>
    </row>
    <row r="13" spans="1:6" ht="25.5" thickBot="1">
      <c r="A13" s="33" t="s">
        <v>65</v>
      </c>
      <c r="B13" s="67" t="s">
        <v>192</v>
      </c>
      <c r="C13" s="67" t="s">
        <v>277</v>
      </c>
      <c r="D13" s="27"/>
      <c r="E13" s="27"/>
      <c r="F13" s="80">
        <v>13070</v>
      </c>
    </row>
    <row r="14" spans="1:6" ht="25.5" thickBot="1">
      <c r="A14" s="33" t="s">
        <v>66</v>
      </c>
      <c r="B14" s="67" t="s">
        <v>193</v>
      </c>
      <c r="C14" s="67" t="s">
        <v>278</v>
      </c>
      <c r="D14" s="27"/>
      <c r="E14" s="27"/>
      <c r="F14" s="80">
        <v>9989.9500000000007</v>
      </c>
    </row>
    <row r="15" spans="1:6" ht="25.5" thickBot="1">
      <c r="A15" s="33" t="s">
        <v>67</v>
      </c>
      <c r="B15" s="67" t="s">
        <v>194</v>
      </c>
      <c r="C15" s="67" t="s">
        <v>279</v>
      </c>
      <c r="D15" s="27"/>
      <c r="E15" s="27"/>
      <c r="F15" s="80">
        <v>16600</v>
      </c>
    </row>
    <row r="16" spans="1:6" ht="48.5" thickBot="1">
      <c r="A16" s="33" t="s">
        <v>68</v>
      </c>
      <c r="B16" s="67" t="s">
        <v>195</v>
      </c>
      <c r="C16" s="67" t="s">
        <v>280</v>
      </c>
      <c r="D16" s="27"/>
      <c r="E16" s="27"/>
      <c r="F16" s="80">
        <v>11990.1</v>
      </c>
    </row>
    <row r="17" spans="1:6" ht="25.5" thickBot="1">
      <c r="A17" s="33" t="s">
        <v>69</v>
      </c>
      <c r="B17" s="67" t="s">
        <v>196</v>
      </c>
      <c r="C17" s="67" t="s">
        <v>281</v>
      </c>
      <c r="D17" s="27"/>
      <c r="E17" s="27"/>
      <c r="F17" s="80">
        <v>6000</v>
      </c>
    </row>
    <row r="18" spans="1:6" ht="25.5" thickBot="1">
      <c r="A18" s="33" t="s">
        <v>70</v>
      </c>
      <c r="B18" s="67" t="s">
        <v>197</v>
      </c>
      <c r="C18" s="67" t="s">
        <v>282</v>
      </c>
      <c r="D18" s="27"/>
      <c r="E18" s="27"/>
      <c r="F18" s="80">
        <v>6000</v>
      </c>
    </row>
    <row r="19" spans="1:6" ht="25.5" thickBot="1">
      <c r="A19" s="33" t="s">
        <v>71</v>
      </c>
      <c r="B19" s="67" t="s">
        <v>198</v>
      </c>
      <c r="C19" s="67" t="s">
        <v>283</v>
      </c>
      <c r="D19" s="27"/>
      <c r="E19" s="27"/>
      <c r="F19" s="80">
        <v>21000</v>
      </c>
    </row>
    <row r="20" spans="1:6" ht="37" thickBot="1">
      <c r="A20" s="33" t="s">
        <v>72</v>
      </c>
      <c r="B20" s="67" t="s">
        <v>199</v>
      </c>
      <c r="C20" s="67" t="s">
        <v>284</v>
      </c>
      <c r="D20" s="27"/>
      <c r="E20" s="27"/>
      <c r="F20" s="80">
        <v>22661.79</v>
      </c>
    </row>
    <row r="21" spans="1:6" ht="25.5" thickBot="1">
      <c r="A21" s="33" t="s">
        <v>73</v>
      </c>
      <c r="B21" s="67" t="s">
        <v>200</v>
      </c>
      <c r="C21" s="67" t="s">
        <v>285</v>
      </c>
      <c r="D21" s="27"/>
      <c r="E21" s="27"/>
      <c r="F21" s="80">
        <v>18200</v>
      </c>
    </row>
    <row r="22" spans="1:6" ht="37" thickBot="1">
      <c r="A22" s="33" t="s">
        <v>74</v>
      </c>
      <c r="B22" s="67" t="s">
        <v>201</v>
      </c>
      <c r="C22" s="67" t="s">
        <v>286</v>
      </c>
      <c r="D22" s="27"/>
      <c r="E22" s="27"/>
      <c r="F22" s="80">
        <v>15600</v>
      </c>
    </row>
    <row r="23" spans="1:6" ht="37" thickBot="1">
      <c r="A23" s="33" t="s">
        <v>77</v>
      </c>
      <c r="B23" s="67" t="s">
        <v>202</v>
      </c>
      <c r="C23" s="67" t="s">
        <v>287</v>
      </c>
      <c r="D23" s="27"/>
      <c r="E23" s="27"/>
      <c r="F23" s="80">
        <v>12760</v>
      </c>
    </row>
    <row r="24" spans="1:6" ht="37" thickBot="1">
      <c r="A24" s="33" t="s">
        <v>78</v>
      </c>
      <c r="B24" s="67" t="s">
        <v>203</v>
      </c>
      <c r="C24" s="67" t="s">
        <v>288</v>
      </c>
      <c r="D24" s="27"/>
      <c r="E24" s="27"/>
      <c r="F24" s="80">
        <v>17886.18</v>
      </c>
    </row>
    <row r="25" spans="1:6" ht="37" thickBot="1">
      <c r="A25" s="33" t="s">
        <v>79</v>
      </c>
      <c r="B25" s="67" t="s">
        <v>204</v>
      </c>
      <c r="C25" s="67" t="s">
        <v>289</v>
      </c>
      <c r="D25" s="27"/>
      <c r="E25" s="27"/>
      <c r="F25" s="80">
        <v>21951.22</v>
      </c>
    </row>
    <row r="26" spans="1:6" ht="37" thickBot="1">
      <c r="A26" s="33" t="s">
        <v>80</v>
      </c>
      <c r="B26" s="67" t="s">
        <v>205</v>
      </c>
      <c r="C26" s="67" t="s">
        <v>290</v>
      </c>
      <c r="D26" s="27"/>
      <c r="E26" s="27"/>
      <c r="F26" s="80">
        <v>62000</v>
      </c>
    </row>
    <row r="27" spans="1:6" ht="37" thickBot="1">
      <c r="A27" s="33" t="s">
        <v>81</v>
      </c>
      <c r="B27" s="67" t="s">
        <v>206</v>
      </c>
      <c r="C27" s="67" t="s">
        <v>291</v>
      </c>
      <c r="D27" s="27"/>
      <c r="E27" s="27"/>
      <c r="F27" s="80">
        <v>11710.05</v>
      </c>
    </row>
    <row r="28" spans="1:6" ht="25.5" thickBot="1">
      <c r="A28" s="33" t="s">
        <v>82</v>
      </c>
      <c r="B28" s="67" t="s">
        <v>207</v>
      </c>
      <c r="C28" s="67" t="s">
        <v>292</v>
      </c>
      <c r="D28" s="27"/>
      <c r="E28" s="27"/>
      <c r="F28" s="80">
        <v>11951.22</v>
      </c>
    </row>
    <row r="29" spans="1:6" ht="25.5" thickBot="1">
      <c r="A29" s="33" t="s">
        <v>83</v>
      </c>
      <c r="B29" s="67" t="s">
        <v>208</v>
      </c>
      <c r="C29" s="68"/>
      <c r="D29" s="27"/>
      <c r="E29" s="27"/>
      <c r="F29" s="79">
        <v>363543</v>
      </c>
    </row>
    <row r="30" spans="1:6" ht="37" thickBot="1">
      <c r="A30" s="33" t="s">
        <v>84</v>
      </c>
      <c r="B30" s="67" t="s">
        <v>209</v>
      </c>
      <c r="C30" s="68"/>
      <c r="D30" s="27"/>
      <c r="E30" s="27"/>
      <c r="F30" s="79">
        <v>4480442</v>
      </c>
    </row>
    <row r="31" spans="1:6" ht="25.5" thickBot="1">
      <c r="A31" s="33" t="s">
        <v>85</v>
      </c>
      <c r="B31" s="67" t="s">
        <v>210</v>
      </c>
      <c r="C31" s="68"/>
      <c r="D31" s="27"/>
      <c r="E31" s="27"/>
      <c r="F31" s="79">
        <v>497993.7</v>
      </c>
    </row>
    <row r="32" spans="1:6" ht="37" thickBot="1">
      <c r="A32" s="33" t="s">
        <v>86</v>
      </c>
      <c r="B32" s="81" t="s">
        <v>211</v>
      </c>
      <c r="C32" s="67"/>
      <c r="D32" s="27"/>
      <c r="E32" s="27"/>
      <c r="F32" s="80">
        <v>391743.41</v>
      </c>
    </row>
    <row r="33" spans="1:6" ht="37" thickBot="1">
      <c r="A33" s="33" t="s">
        <v>87</v>
      </c>
      <c r="B33" s="81" t="s">
        <v>212</v>
      </c>
      <c r="C33" s="67"/>
      <c r="D33" s="27"/>
      <c r="E33" s="27"/>
      <c r="F33" s="80">
        <v>653235</v>
      </c>
    </row>
    <row r="34" spans="1:6" ht="25.5" thickBot="1">
      <c r="A34" s="33" t="s">
        <v>88</v>
      </c>
      <c r="B34" s="80" t="s">
        <v>213</v>
      </c>
      <c r="C34" s="68"/>
      <c r="D34" s="27"/>
      <c r="E34" s="27"/>
      <c r="F34" s="79">
        <v>952504</v>
      </c>
    </row>
    <row r="35" spans="1:6" ht="37" thickBot="1">
      <c r="A35" s="33" t="s">
        <v>89</v>
      </c>
      <c r="B35" s="80" t="s">
        <v>214</v>
      </c>
      <c r="C35" s="68"/>
      <c r="D35" s="27"/>
      <c r="E35" s="27"/>
      <c r="F35" s="79">
        <v>202272</v>
      </c>
    </row>
    <row r="36" spans="1:6" ht="25.5" thickBot="1">
      <c r="A36" s="33" t="s">
        <v>90</v>
      </c>
      <c r="B36" s="80" t="s">
        <v>215</v>
      </c>
      <c r="C36" s="68"/>
      <c r="D36" s="27"/>
      <c r="E36" s="27"/>
      <c r="F36" s="79">
        <v>190000</v>
      </c>
    </row>
    <row r="37" spans="1:6" ht="25.5" thickBot="1">
      <c r="A37" s="33" t="s">
        <v>91</v>
      </c>
      <c r="B37" s="80" t="s">
        <v>216</v>
      </c>
      <c r="C37" s="68"/>
      <c r="D37" s="27"/>
      <c r="E37" s="27"/>
      <c r="F37" s="79">
        <v>79615</v>
      </c>
    </row>
    <row r="38" spans="1:6" ht="25.5" thickBot="1">
      <c r="A38" s="33" t="s">
        <v>92</v>
      </c>
      <c r="B38" s="80" t="s">
        <v>217</v>
      </c>
      <c r="C38" s="68"/>
      <c r="D38" s="27"/>
      <c r="E38" s="27"/>
      <c r="F38" s="79">
        <v>116820</v>
      </c>
    </row>
    <row r="39" spans="1:6" ht="37" thickBot="1">
      <c r="A39" s="33" t="s">
        <v>93</v>
      </c>
      <c r="B39" s="80" t="s">
        <v>218</v>
      </c>
      <c r="C39" s="68"/>
      <c r="D39" s="27"/>
      <c r="E39" s="27"/>
      <c r="F39" s="79">
        <v>108899</v>
      </c>
    </row>
    <row r="40" spans="1:6" ht="37" thickBot="1">
      <c r="A40" s="33" t="s">
        <v>94</v>
      </c>
      <c r="B40" s="80" t="s">
        <v>219</v>
      </c>
      <c r="C40" s="68"/>
      <c r="D40" s="27"/>
      <c r="E40" s="27"/>
      <c r="F40" s="79">
        <v>119790</v>
      </c>
    </row>
    <row r="41" spans="1:6" ht="37" thickBot="1">
      <c r="A41" s="33" t="s">
        <v>95</v>
      </c>
      <c r="B41" s="80" t="s">
        <v>220</v>
      </c>
      <c r="C41" s="68"/>
      <c r="D41" s="27"/>
      <c r="E41" s="27"/>
      <c r="F41" s="79">
        <v>167310</v>
      </c>
    </row>
    <row r="42" spans="1:6" ht="25.5" thickBot="1">
      <c r="A42" s="33" t="s">
        <v>96</v>
      </c>
      <c r="B42" s="80" t="s">
        <v>221</v>
      </c>
      <c r="C42" s="68"/>
      <c r="D42" s="27"/>
      <c r="E42" s="27"/>
      <c r="F42" s="79">
        <v>123749</v>
      </c>
    </row>
    <row r="43" spans="1:6" ht="25.5" thickBot="1">
      <c r="A43" s="33" t="s">
        <v>97</v>
      </c>
      <c r="B43" s="80" t="s">
        <v>222</v>
      </c>
      <c r="C43" s="68"/>
      <c r="D43" s="27"/>
      <c r="E43" s="27"/>
      <c r="F43" s="79">
        <v>113850</v>
      </c>
    </row>
    <row r="44" spans="1:6" ht="37" thickBot="1">
      <c r="A44" s="33" t="s">
        <v>98</v>
      </c>
      <c r="B44" s="80" t="s">
        <v>223</v>
      </c>
      <c r="C44" s="68"/>
      <c r="D44" s="27"/>
      <c r="E44" s="27"/>
      <c r="F44" s="79">
        <v>117809</v>
      </c>
    </row>
    <row r="45" spans="1:6" ht="37" thickBot="1">
      <c r="A45" s="33" t="s">
        <v>99</v>
      </c>
      <c r="B45" s="80" t="s">
        <v>224</v>
      </c>
      <c r="C45" s="68"/>
      <c r="D45" s="27"/>
      <c r="E45" s="27"/>
      <c r="F45" s="79">
        <v>110880</v>
      </c>
    </row>
    <row r="46" spans="1:6" ht="37" thickBot="1">
      <c r="A46" s="33" t="s">
        <v>100</v>
      </c>
      <c r="B46" s="80" t="s">
        <v>225</v>
      </c>
      <c r="C46" s="68"/>
      <c r="D46" s="27"/>
      <c r="E46" s="27"/>
      <c r="F46" s="79">
        <v>129689</v>
      </c>
    </row>
    <row r="47" spans="1:6" ht="37" thickBot="1">
      <c r="A47" s="33" t="s">
        <v>101</v>
      </c>
      <c r="B47" s="80" t="s">
        <v>226</v>
      </c>
      <c r="C47" s="68"/>
      <c r="D47" s="27"/>
      <c r="E47" s="27"/>
      <c r="F47" s="79">
        <v>3275</v>
      </c>
    </row>
    <row r="48" spans="1:6" ht="37" thickBot="1">
      <c r="A48" s="33" t="s">
        <v>102</v>
      </c>
      <c r="B48" s="80" t="s">
        <v>227</v>
      </c>
      <c r="C48" s="68"/>
      <c r="D48" s="27"/>
      <c r="E48" s="27"/>
      <c r="F48" s="79">
        <v>60154</v>
      </c>
    </row>
    <row r="49" spans="1:6" ht="37" thickBot="1">
      <c r="A49" s="33" t="s">
        <v>103</v>
      </c>
      <c r="B49" s="80" t="s">
        <v>228</v>
      </c>
      <c r="C49" s="68"/>
      <c r="D49" s="27"/>
      <c r="E49" s="27"/>
      <c r="F49" s="79">
        <v>737032</v>
      </c>
    </row>
    <row r="50" spans="1:6" ht="37" thickBot="1">
      <c r="A50" s="33" t="s">
        <v>104</v>
      </c>
      <c r="B50" s="80" t="s">
        <v>229</v>
      </c>
      <c r="C50" s="68"/>
      <c r="D50" s="27"/>
      <c r="E50" s="27"/>
      <c r="F50" s="79">
        <v>54816</v>
      </c>
    </row>
    <row r="51" spans="1:6" ht="37" thickBot="1">
      <c r="A51" s="33" t="s">
        <v>105</v>
      </c>
      <c r="B51" s="80" t="s">
        <v>230</v>
      </c>
      <c r="C51" s="68"/>
      <c r="D51" s="27"/>
      <c r="E51" s="27"/>
      <c r="F51" s="79">
        <v>75900</v>
      </c>
    </row>
    <row r="52" spans="1:6" ht="37" thickBot="1">
      <c r="A52" s="33" t="s">
        <v>106</v>
      </c>
      <c r="B52" s="80" t="s">
        <v>231</v>
      </c>
      <c r="C52" s="68"/>
      <c r="D52" s="27"/>
      <c r="E52" s="27"/>
      <c r="F52" s="79">
        <v>82646</v>
      </c>
    </row>
    <row r="53" spans="1:6" ht="37" thickBot="1">
      <c r="A53" s="33" t="s">
        <v>107</v>
      </c>
      <c r="B53" s="80" t="s">
        <v>232</v>
      </c>
      <c r="C53" s="68"/>
      <c r="D53" s="27"/>
      <c r="E53" s="27"/>
      <c r="F53" s="79">
        <v>72314</v>
      </c>
    </row>
    <row r="54" spans="1:6" ht="37" thickBot="1">
      <c r="A54" s="33" t="s">
        <v>108</v>
      </c>
      <c r="B54" s="80" t="s">
        <v>233</v>
      </c>
      <c r="C54" s="68"/>
      <c r="D54" s="27"/>
      <c r="E54" s="27"/>
      <c r="F54" s="79">
        <v>57346</v>
      </c>
    </row>
    <row r="55" spans="1:6" ht="37" thickBot="1">
      <c r="A55" s="33" t="s">
        <v>109</v>
      </c>
      <c r="B55" s="80" t="s">
        <v>234</v>
      </c>
      <c r="C55" s="68"/>
      <c r="D55" s="27"/>
      <c r="E55" s="27"/>
      <c r="F55" s="79">
        <v>71683</v>
      </c>
    </row>
    <row r="56" spans="1:6" ht="37" thickBot="1">
      <c r="A56" s="33" t="s">
        <v>110</v>
      </c>
      <c r="B56" s="80" t="s">
        <v>235</v>
      </c>
      <c r="C56" s="68"/>
      <c r="D56" s="27"/>
      <c r="E56" s="27"/>
      <c r="F56" s="79">
        <v>280491</v>
      </c>
    </row>
    <row r="57" spans="1:6" ht="25.5" thickBot="1">
      <c r="A57" s="33" t="s">
        <v>111</v>
      </c>
      <c r="B57" s="80" t="s">
        <v>236</v>
      </c>
      <c r="C57" s="68"/>
      <c r="D57" s="27"/>
      <c r="E57" s="27"/>
      <c r="F57" s="79">
        <v>510010.46</v>
      </c>
    </row>
    <row r="58" spans="1:6" ht="37" thickBot="1">
      <c r="A58" s="33" t="s">
        <v>112</v>
      </c>
      <c r="B58" s="80" t="s">
        <v>237</v>
      </c>
      <c r="C58" s="68"/>
      <c r="D58" s="27"/>
      <c r="E58" s="27"/>
      <c r="F58" s="79">
        <v>580900</v>
      </c>
    </row>
    <row r="59" spans="1:6" ht="25.5" thickBot="1">
      <c r="A59" s="33" t="s">
        <v>113</v>
      </c>
      <c r="B59" s="81" t="s">
        <v>238</v>
      </c>
      <c r="C59" s="79" t="s">
        <v>293</v>
      </c>
      <c r="D59" s="27"/>
      <c r="E59" s="27"/>
      <c r="F59" s="79">
        <v>855800</v>
      </c>
    </row>
    <row r="60" spans="1:6" ht="25.5" thickBot="1">
      <c r="A60" s="33" t="s">
        <v>114</v>
      </c>
      <c r="B60" s="80" t="s">
        <v>239</v>
      </c>
      <c r="C60" s="68"/>
      <c r="D60" s="27"/>
      <c r="E60" s="27"/>
      <c r="F60" s="79">
        <v>21071.5</v>
      </c>
    </row>
    <row r="61" spans="1:6" ht="25.5" thickBot="1">
      <c r="A61" s="33" t="s">
        <v>115</v>
      </c>
      <c r="B61" s="80" t="s">
        <v>240</v>
      </c>
      <c r="C61" s="68"/>
      <c r="D61" s="27"/>
      <c r="E61" s="27"/>
      <c r="F61" s="79">
        <v>20911.22</v>
      </c>
    </row>
    <row r="62" spans="1:6" ht="25.5" thickBot="1">
      <c r="A62" s="33" t="s">
        <v>116</v>
      </c>
      <c r="B62" s="80" t="s">
        <v>239</v>
      </c>
      <c r="C62" s="68"/>
      <c r="D62" s="27"/>
      <c r="E62" s="27"/>
      <c r="F62" s="79">
        <v>21071.5</v>
      </c>
    </row>
    <row r="63" spans="1:6" ht="25.5" thickBot="1">
      <c r="A63" s="33" t="s">
        <v>117</v>
      </c>
      <c r="B63" s="80" t="s">
        <v>239</v>
      </c>
      <c r="C63" s="68"/>
      <c r="D63" s="27"/>
      <c r="E63" s="27"/>
      <c r="F63" s="79">
        <v>21071.5</v>
      </c>
    </row>
    <row r="64" spans="1:6" ht="25.5" thickBot="1">
      <c r="A64" s="33" t="s">
        <v>118</v>
      </c>
      <c r="B64" s="80" t="s">
        <v>239</v>
      </c>
      <c r="C64" s="68"/>
      <c r="D64" s="27"/>
      <c r="E64" s="27"/>
      <c r="F64" s="79">
        <v>21071.5</v>
      </c>
    </row>
    <row r="65" spans="1:6" ht="25.5" thickBot="1">
      <c r="A65" s="33" t="s">
        <v>119</v>
      </c>
      <c r="B65" s="80" t="s">
        <v>240</v>
      </c>
      <c r="C65" s="68"/>
      <c r="D65" s="27"/>
      <c r="E65" s="27"/>
      <c r="F65" s="79">
        <v>24156.81</v>
      </c>
    </row>
    <row r="66" spans="1:6" ht="25.5" thickBot="1">
      <c r="A66" s="33" t="s">
        <v>120</v>
      </c>
      <c r="B66" s="80" t="s">
        <v>240</v>
      </c>
      <c r="C66" s="68"/>
      <c r="D66" s="27"/>
      <c r="E66" s="27"/>
      <c r="F66" s="79">
        <v>20911.490000000002</v>
      </c>
    </row>
    <row r="67" spans="1:6" ht="25.5" thickBot="1">
      <c r="A67" s="33" t="s">
        <v>121</v>
      </c>
      <c r="B67" s="67" t="s">
        <v>241</v>
      </c>
      <c r="C67" s="79" t="s">
        <v>294</v>
      </c>
      <c r="D67" s="27"/>
      <c r="E67" s="27"/>
      <c r="F67" s="79">
        <v>23000</v>
      </c>
    </row>
    <row r="68" spans="1:6" ht="25.5" thickBot="1">
      <c r="A68" s="33" t="s">
        <v>122</v>
      </c>
      <c r="B68" s="67" t="s">
        <v>242</v>
      </c>
      <c r="C68" s="79" t="s">
        <v>295</v>
      </c>
      <c r="D68" s="27"/>
      <c r="E68" s="27"/>
      <c r="F68" s="79">
        <v>11602</v>
      </c>
    </row>
    <row r="69" spans="1:6" ht="16.5" thickBot="1">
      <c r="A69" s="33" t="s">
        <v>123</v>
      </c>
      <c r="B69" s="67" t="s">
        <v>243</v>
      </c>
      <c r="C69" s="79" t="s">
        <v>296</v>
      </c>
      <c r="D69" s="27"/>
      <c r="E69" s="27"/>
      <c r="F69" s="79">
        <v>18596</v>
      </c>
    </row>
    <row r="70" spans="1:6" ht="25.5" thickBot="1">
      <c r="A70" s="33" t="s">
        <v>124</v>
      </c>
      <c r="B70" s="67" t="s">
        <v>244</v>
      </c>
      <c r="C70" s="79" t="s">
        <v>297</v>
      </c>
      <c r="D70" s="27"/>
      <c r="E70" s="27"/>
      <c r="F70" s="79">
        <v>105691</v>
      </c>
    </row>
    <row r="71" spans="1:6" ht="25.5" thickBot="1">
      <c r="A71" s="33" t="s">
        <v>125</v>
      </c>
      <c r="B71" s="67" t="s">
        <v>245</v>
      </c>
      <c r="C71" s="79" t="s">
        <v>298</v>
      </c>
      <c r="D71" s="27"/>
      <c r="E71" s="27"/>
      <c r="F71" s="79">
        <v>24796</v>
      </c>
    </row>
    <row r="72" spans="1:6" ht="25.5" thickBot="1">
      <c r="A72" s="33" t="s">
        <v>126</v>
      </c>
      <c r="B72" s="67" t="s">
        <v>246</v>
      </c>
      <c r="C72" s="79" t="s">
        <v>299</v>
      </c>
      <c r="D72" s="27"/>
      <c r="E72" s="27"/>
      <c r="F72" s="79">
        <v>7150</v>
      </c>
    </row>
    <row r="73" spans="1:6" ht="25.5" thickBot="1">
      <c r="A73" s="33" t="s">
        <v>127</v>
      </c>
      <c r="B73" s="67" t="s">
        <v>247</v>
      </c>
      <c r="C73" s="79" t="s">
        <v>300</v>
      </c>
      <c r="D73" s="27"/>
      <c r="E73" s="27"/>
      <c r="F73" s="79">
        <v>14995</v>
      </c>
    </row>
    <row r="74" spans="1:6" ht="25.5" thickBot="1">
      <c r="A74" s="33" t="s">
        <v>128</v>
      </c>
      <c r="B74" s="81" t="s">
        <v>248</v>
      </c>
      <c r="C74" s="79" t="s">
        <v>301</v>
      </c>
      <c r="D74" s="27"/>
      <c r="E74" s="27"/>
      <c r="F74" s="79">
        <v>12790</v>
      </c>
    </row>
    <row r="75" spans="1:6" ht="25.5" thickBot="1">
      <c r="A75" s="33" t="s">
        <v>129</v>
      </c>
      <c r="B75" s="67" t="s">
        <v>249</v>
      </c>
      <c r="C75" s="79" t="s">
        <v>302</v>
      </c>
      <c r="D75" s="27"/>
      <c r="E75" s="27"/>
      <c r="F75" s="79">
        <v>61239</v>
      </c>
    </row>
    <row r="76" spans="1:6" ht="25.5" thickBot="1">
      <c r="A76" s="33" t="s">
        <v>130</v>
      </c>
      <c r="B76" s="67" t="s">
        <v>250</v>
      </c>
      <c r="C76" s="79" t="s">
        <v>303</v>
      </c>
      <c r="D76" s="27"/>
      <c r="E76" s="27"/>
      <c r="F76" s="79">
        <v>69573</v>
      </c>
    </row>
    <row r="77" spans="1:6" ht="35" thickBot="1">
      <c r="A77" s="33" t="s">
        <v>131</v>
      </c>
      <c r="B77" s="76" t="s">
        <v>251</v>
      </c>
      <c r="C77" s="77" t="s">
        <v>304</v>
      </c>
      <c r="D77" s="27"/>
      <c r="E77" s="27"/>
      <c r="F77" s="78">
        <v>19740.73</v>
      </c>
    </row>
    <row r="78" spans="1:6" ht="25.5" thickBot="1">
      <c r="A78" s="33" t="s">
        <v>132</v>
      </c>
      <c r="B78" s="67" t="s">
        <v>260</v>
      </c>
      <c r="C78" s="82" t="s">
        <v>313</v>
      </c>
      <c r="D78" s="27"/>
      <c r="E78" s="27"/>
      <c r="F78" s="83">
        <v>31395</v>
      </c>
    </row>
    <row r="79" spans="1:6" ht="25.5" thickBot="1">
      <c r="A79" s="33" t="s">
        <v>133</v>
      </c>
      <c r="B79" s="67" t="s">
        <v>261</v>
      </c>
      <c r="C79" s="82" t="s">
        <v>314</v>
      </c>
      <c r="D79" s="27"/>
      <c r="E79" s="27"/>
      <c r="F79" s="83">
        <v>35324.39</v>
      </c>
    </row>
    <row r="80" spans="1:6" ht="25.5" thickBot="1">
      <c r="A80" s="33" t="s">
        <v>134</v>
      </c>
      <c r="B80" s="67" t="s">
        <v>262</v>
      </c>
      <c r="C80" s="82" t="s">
        <v>315</v>
      </c>
      <c r="D80" s="27"/>
      <c r="E80" s="27"/>
      <c r="F80" s="83">
        <v>34958.54</v>
      </c>
    </row>
    <row r="81" spans="1:6" ht="16.5" thickBot="1">
      <c r="A81" s="33" t="s">
        <v>135</v>
      </c>
      <c r="B81" s="67" t="s">
        <v>263</v>
      </c>
      <c r="C81" s="82" t="s">
        <v>316</v>
      </c>
      <c r="D81" s="27"/>
      <c r="E81" s="27"/>
      <c r="F81" s="83">
        <v>13500</v>
      </c>
    </row>
    <row r="82" spans="1:6" ht="37" thickBot="1">
      <c r="A82" s="33" t="s">
        <v>136</v>
      </c>
      <c r="B82" s="67" t="s">
        <v>264</v>
      </c>
      <c r="C82" s="82" t="s">
        <v>317</v>
      </c>
      <c r="D82" s="27"/>
      <c r="E82" s="27"/>
      <c r="F82" s="83">
        <v>16909</v>
      </c>
    </row>
    <row r="83" spans="1:6" ht="25.5" thickBot="1">
      <c r="A83" s="33" t="s">
        <v>137</v>
      </c>
      <c r="B83" s="67" t="s">
        <v>265</v>
      </c>
      <c r="C83" s="82" t="s">
        <v>318</v>
      </c>
      <c r="D83" s="27"/>
      <c r="E83" s="27"/>
      <c r="F83" s="83">
        <v>8095.12</v>
      </c>
    </row>
    <row r="84" spans="1:6" ht="16.5" thickBot="1">
      <c r="A84" s="33" t="s">
        <v>138</v>
      </c>
      <c r="B84" s="67" t="s">
        <v>266</v>
      </c>
      <c r="C84" s="82" t="s">
        <v>319</v>
      </c>
      <c r="D84" s="27"/>
      <c r="E84" s="27"/>
      <c r="F84" s="83">
        <v>46990</v>
      </c>
    </row>
    <row r="85" spans="1:6" ht="16.5" thickBot="1">
      <c r="A85" s="33" t="s">
        <v>139</v>
      </c>
      <c r="B85" s="54"/>
      <c r="C85" s="27"/>
      <c r="D85" s="27"/>
      <c r="E85" s="27"/>
      <c r="F85" s="27"/>
    </row>
    <row r="86" spans="1:6" ht="16.5" thickBot="1">
      <c r="A86" s="207" t="s">
        <v>18</v>
      </c>
      <c r="B86" s="207"/>
      <c r="C86" s="207"/>
      <c r="D86" s="207"/>
      <c r="E86" s="207"/>
      <c r="F86" s="60">
        <f>SUM(F3:F85)</f>
        <v>15326802.360000003</v>
      </c>
    </row>
  </sheetData>
  <mergeCells count="2">
    <mergeCell ref="A1:F1"/>
    <mergeCell ref="A86:E86"/>
  </mergeCells>
  <phoneticPr fontId="1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3"/>
  <sheetViews>
    <sheetView workbookViewId="0">
      <selection activeCell="E6" sqref="E6"/>
    </sheetView>
  </sheetViews>
  <sheetFormatPr defaultColWidth="9.1796875" defaultRowHeight="16"/>
  <cols>
    <col min="1" max="1" width="9.1796875" style="8"/>
    <col min="2" max="2" width="34.81640625" style="8" customWidth="1"/>
    <col min="3" max="3" width="16" style="8" customWidth="1"/>
    <col min="4" max="4" width="15.453125" style="65" customWidth="1"/>
    <col min="5" max="16384" width="9.1796875" style="8"/>
  </cols>
  <sheetData>
    <row r="1" spans="1:4" ht="16.5" thickBot="1">
      <c r="A1" s="188" t="s">
        <v>140</v>
      </c>
      <c r="B1" s="188"/>
      <c r="C1" s="188"/>
      <c r="D1" s="188"/>
    </row>
    <row r="2" spans="1:4" ht="26.5" thickBot="1">
      <c r="A2" s="34" t="s">
        <v>33</v>
      </c>
      <c r="B2" s="34" t="s">
        <v>19</v>
      </c>
      <c r="C2" s="34" t="s">
        <v>327</v>
      </c>
      <c r="D2" s="61" t="s">
        <v>576</v>
      </c>
    </row>
    <row r="3" spans="1:4" ht="20.5" thickBot="1">
      <c r="A3" s="33">
        <v>1</v>
      </c>
      <c r="B3" s="84" t="s">
        <v>321</v>
      </c>
      <c r="C3" s="85" t="s">
        <v>325</v>
      </c>
      <c r="D3" s="86">
        <v>37490</v>
      </c>
    </row>
    <row r="4" spans="1:4" ht="30.5" thickBot="1">
      <c r="A4" s="33">
        <v>2</v>
      </c>
      <c r="B4" s="84" t="s">
        <v>322</v>
      </c>
      <c r="C4" s="85" t="s">
        <v>326</v>
      </c>
      <c r="D4" s="86">
        <v>22958.54</v>
      </c>
    </row>
    <row r="5" spans="1:4" ht="30.5" thickBot="1">
      <c r="A5" s="33">
        <v>3</v>
      </c>
      <c r="B5" s="84" t="s">
        <v>323</v>
      </c>
      <c r="C5" s="85">
        <v>45776</v>
      </c>
      <c r="D5" s="86">
        <v>42920</v>
      </c>
    </row>
    <row r="6" spans="1:4" ht="20.5" thickBot="1">
      <c r="A6" s="33">
        <v>4</v>
      </c>
      <c r="B6" s="84" t="s">
        <v>324</v>
      </c>
      <c r="C6" s="85">
        <v>45887</v>
      </c>
      <c r="D6" s="86">
        <v>4858</v>
      </c>
    </row>
    <row r="7" spans="1:4" ht="16.5" thickBot="1">
      <c r="A7" s="33">
        <v>5</v>
      </c>
      <c r="B7" s="27"/>
      <c r="C7" s="27"/>
      <c r="D7" s="62"/>
    </row>
    <row r="8" spans="1:4" ht="16.5" thickBot="1">
      <c r="A8" s="208" t="s">
        <v>18</v>
      </c>
      <c r="B8" s="209"/>
      <c r="C8" s="209"/>
      <c r="D8" s="63">
        <f>SUM(D3:D7)</f>
        <v>108226.54000000001</v>
      </c>
    </row>
    <row r="9" spans="1:4">
      <c r="A9" s="10"/>
      <c r="B9" s="10"/>
      <c r="C9" s="12"/>
      <c r="D9" s="64"/>
    </row>
    <row r="10" spans="1:4">
      <c r="A10" s="10"/>
      <c r="B10" s="10"/>
      <c r="C10" s="12"/>
      <c r="D10" s="64"/>
    </row>
    <row r="11" spans="1:4" ht="16.5" thickBot="1">
      <c r="A11" s="10"/>
      <c r="B11" s="10"/>
      <c r="C11" s="10"/>
      <c r="D11" s="64"/>
    </row>
    <row r="12" spans="1:4" ht="16.5" thickBot="1">
      <c r="A12" s="188" t="s">
        <v>141</v>
      </c>
      <c r="B12" s="188"/>
      <c r="C12" s="188"/>
      <c r="D12" s="188"/>
    </row>
    <row r="13" spans="1:4" ht="26.5" thickBot="1">
      <c r="A13" s="34" t="s">
        <v>33</v>
      </c>
      <c r="B13" s="34" t="s">
        <v>19</v>
      </c>
      <c r="C13" s="34" t="s">
        <v>327</v>
      </c>
      <c r="D13" s="61" t="s">
        <v>576</v>
      </c>
    </row>
    <row r="14" spans="1:4" ht="16.5" thickBot="1">
      <c r="A14" s="33">
        <v>1</v>
      </c>
      <c r="B14" s="128" t="s">
        <v>328</v>
      </c>
      <c r="C14" s="87" t="s">
        <v>336</v>
      </c>
      <c r="D14" s="88">
        <v>51145</v>
      </c>
    </row>
    <row r="15" spans="1:4" ht="20.5" thickBot="1">
      <c r="A15" s="33">
        <v>2</v>
      </c>
      <c r="B15" s="84" t="s">
        <v>329</v>
      </c>
      <c r="C15" s="89" t="s">
        <v>337</v>
      </c>
      <c r="D15" s="90">
        <v>19000</v>
      </c>
    </row>
    <row r="16" spans="1:4" ht="20.5" thickBot="1">
      <c r="A16" s="33">
        <v>3</v>
      </c>
      <c r="B16" s="84" t="s">
        <v>330</v>
      </c>
      <c r="C16" s="89" t="s">
        <v>338</v>
      </c>
      <c r="D16" s="90">
        <v>17994.900000000001</v>
      </c>
    </row>
    <row r="17" spans="1:4" ht="20.5" thickBot="1">
      <c r="A17" s="33">
        <v>4</v>
      </c>
      <c r="B17" s="84" t="s">
        <v>331</v>
      </c>
      <c r="C17" s="89" t="s">
        <v>339</v>
      </c>
      <c r="D17" s="90">
        <v>32000</v>
      </c>
    </row>
    <row r="18" spans="1:4" ht="20.5" thickBot="1">
      <c r="A18" s="33">
        <v>5</v>
      </c>
      <c r="B18" s="84" t="s">
        <v>332</v>
      </c>
      <c r="C18" s="89" t="s">
        <v>340</v>
      </c>
      <c r="D18" s="90">
        <v>11748.25</v>
      </c>
    </row>
    <row r="19" spans="1:4" ht="20.5" thickBot="1">
      <c r="A19" s="33">
        <v>6</v>
      </c>
      <c r="B19" s="84" t="s">
        <v>333</v>
      </c>
      <c r="C19" s="89" t="s">
        <v>341</v>
      </c>
      <c r="D19" s="90">
        <v>16000</v>
      </c>
    </row>
    <row r="20" spans="1:4" ht="40.5" thickBot="1">
      <c r="A20" s="33">
        <v>7</v>
      </c>
      <c r="B20" s="84" t="s">
        <v>334</v>
      </c>
      <c r="C20" s="89" t="s">
        <v>342</v>
      </c>
      <c r="D20" s="90">
        <v>7030.89</v>
      </c>
    </row>
    <row r="21" spans="1:4" ht="20.5" thickBot="1">
      <c r="A21" s="33">
        <v>8</v>
      </c>
      <c r="B21" s="84" t="s">
        <v>335</v>
      </c>
      <c r="C21" s="89" t="s">
        <v>343</v>
      </c>
      <c r="D21" s="90">
        <v>27900</v>
      </c>
    </row>
    <row r="22" spans="1:4" ht="16.5" thickBot="1">
      <c r="A22" s="33">
        <v>9</v>
      </c>
      <c r="B22" s="151" t="s">
        <v>181</v>
      </c>
      <c r="C22" s="152">
        <v>40445</v>
      </c>
      <c r="D22" s="62">
        <v>28620</v>
      </c>
    </row>
    <row r="23" spans="1:4" ht="16.5" thickBot="1">
      <c r="A23" s="208" t="s">
        <v>18</v>
      </c>
      <c r="B23" s="209"/>
      <c r="C23" s="209"/>
      <c r="D23" s="63">
        <f>SUM(D14:D22)</f>
        <v>211439.04</v>
      </c>
    </row>
  </sheetData>
  <mergeCells count="4">
    <mergeCell ref="A1:D1"/>
    <mergeCell ref="A12:D12"/>
    <mergeCell ref="A23:C23"/>
    <mergeCell ref="A8:C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6E115BD74DF44B9EAB159D93CE4AB7" ma:contentTypeVersion="13" ma:contentTypeDescription="Utwórz nowy dokument." ma:contentTypeScope="" ma:versionID="2a3c476a5456983133ba2e0d9e080849">
  <xsd:schema xmlns:xsd="http://www.w3.org/2001/XMLSchema" xmlns:xs="http://www.w3.org/2001/XMLSchema" xmlns:p="http://schemas.microsoft.com/office/2006/metadata/properties" xmlns:ns2="9e1960d7-db04-4ee9-b9b6-aecab79a3ec7" targetNamespace="http://schemas.microsoft.com/office/2006/metadata/properties" ma:root="true" ma:fieldsID="7211777c8c5e862126a59a9efee27781" ns2:_="">
    <xsd:import namespace="9e1960d7-db04-4ee9-b9b6-aecab79a3ec7"/>
    <xsd:element name="properties">
      <xsd:complexType>
        <xsd:sequence>
          <xsd:element name="documentManagement">
            <xsd:complexType>
              <xsd:all>
                <xsd:element ref="ns2:Typ_x0020_dokumentu" minOccurs="0"/>
                <xsd:element ref="ns2:Ryzyko" minOccurs="0"/>
                <xsd:element ref="ns2:MediaServiceMetadata" minOccurs="0"/>
                <xsd:element ref="ns2:MediaServiceFastMetadata" minOccurs="0"/>
                <xsd:element ref="ns2:MediaServiceObjectDetectorVersions" minOccurs="0"/>
                <xsd:element ref="ns2:Rebrandin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1960d7-db04-4ee9-b9b6-aecab79a3ec7" elementFormDefault="qualified">
    <xsd:import namespace="http://schemas.microsoft.com/office/2006/documentManagement/types"/>
    <xsd:import namespace="http://schemas.microsoft.com/office/infopath/2007/PartnerControls"/>
    <xsd:element name="Typ_x0020_dokumentu" ma:index="4" nillable="true" ma:displayName="Typ dokumentu" ma:format="Dropdown" ma:internalName="Typ_x0020_dokumentu" ma:readOnly="false">
      <xsd:simpleType>
        <xsd:restriction base="dms:Choice">
          <xsd:enumeration value="APK"/>
          <xsd:enumeration value="Analiza"/>
          <xsd:enumeration value="Zapytanie"/>
        </xsd:restriction>
      </xsd:simpleType>
    </xsd:element>
    <xsd:element name="Ryzyko" ma:index="5" nillable="true" ma:displayName="Ryzyko" ma:format="Dropdown" ma:internalName="Ryzyko" ma:readOnly="false">
      <xsd:simpleType>
        <xsd:restriction base="dms:Choice">
          <xsd:enumeration value="Cyber"/>
          <xsd:enumeration value="D&amp;O"/>
          <xsd:enumeration value="OCPD, OCS"/>
          <xsd:enumeration value="CARGO"/>
          <xsd:enumeration value="PD, BI, EEI, MB, MLOP"/>
          <xsd:enumeration value="OCDG"/>
          <xsd:enumeration value="CPM"/>
          <xsd:enumeration value="TAX"/>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Rebranding" ma:index="9" nillable="true" ma:displayName="Rebranding" ma:default="1" ma:internalName="Rebranding" ma:readOnly="false">
      <xsd:simpleType>
        <xsd:restriction base="dms:Boolean"/>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_x0020_dokumentu xmlns="9e1960d7-db04-4ee9-b9b6-aecab79a3ec7">APK</Typ_x0020_dokumentu>
    <Ryzyko xmlns="9e1960d7-db04-4ee9-b9b6-aecab79a3ec7">PD, BI, EEI, MB, MLOP</Ryzyko>
    <Rebranding xmlns="9e1960d7-db04-4ee9-b9b6-aecab79a3ec7">false</Rebranding>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9CC75A-F050-4475-8AF7-DFC3B4EA5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1960d7-db04-4ee9-b9b6-aecab79a3e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665105-CEF5-4552-B0EF-AC884754D98D}">
  <ds:schemaRefs>
    <ds:schemaRef ds:uri="http://schemas.microsoft.com/office/2006/metadata/properties"/>
    <ds:schemaRef ds:uri="http://schemas.microsoft.com/office/infopath/2007/PartnerControls"/>
    <ds:schemaRef ds:uri="b651da79-33c9-4afd-bbf9-16b93edd48e5"/>
    <ds:schemaRef ds:uri="9e1960d7-db04-4ee9-b9b6-aecab79a3ec7"/>
  </ds:schemaRefs>
</ds:datastoreItem>
</file>

<file path=customXml/itemProps3.xml><?xml version="1.0" encoding="utf-8"?>
<ds:datastoreItem xmlns:ds="http://schemas.openxmlformats.org/officeDocument/2006/customXml" ds:itemID="{7FF6BC5B-4FCE-4080-927E-1288476F7B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vt:i4>
      </vt:variant>
    </vt:vector>
  </HeadingPairs>
  <TitlesOfParts>
    <vt:vector size="13" baseType="lpstr">
      <vt:lpstr>sumy ubezpieczenia</vt:lpstr>
      <vt:lpstr>lokalizacje</vt:lpstr>
      <vt:lpstr>elektronika</vt:lpstr>
      <vt:lpstr>maszyny - ub. od awarii</vt:lpstr>
      <vt:lpstr>wózki widłowe</vt:lpstr>
      <vt:lpstr>budynki, budowle</vt:lpstr>
      <vt:lpstr>instalacje fotowoltaiczne</vt:lpstr>
      <vt:lpstr>maszyny urządzenia wyposażenie</vt:lpstr>
      <vt:lpstr>sprzęt elektroniczy -  wykaz</vt:lpstr>
      <vt:lpstr>CPM</vt:lpstr>
      <vt:lpstr>Pojazdy</vt:lpstr>
      <vt:lpstr>'sumy ubezpieczenia'!_Hlk202882211</vt:lpstr>
      <vt:lpstr>'sumy ubezpieczenia'!Obszar_wydruku</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Donoria</dc:creator>
  <cp:keywords/>
  <dc:description/>
  <cp:lastModifiedBy>Wojciech Brzozowski</cp:lastModifiedBy>
  <cp:revision/>
  <dcterms:created xsi:type="dcterms:W3CDTF">2015-02-27T10:15:32Z</dcterms:created>
  <dcterms:modified xsi:type="dcterms:W3CDTF">2026-01-16T13:38:48Z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0x010100416E115BD74DF44B9EAB159D93CE4AB7</vt:lpwstr>
  </property>
  <property fmtid="{D5CDD505-2E9C-101B-9397-08002B2CF9AE}" pid="3" name="_ExtendedDescription">
    <vt:lpwstr/>
  </property>
</Properties>
</file>