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uraj_simo_bratislava_sk/Documents/Documents/Rámcová dohoda Dopravná infraštruktúra/22.04. AKTUALNE PRE ZVEREJNENIE/"/>
    </mc:Choice>
  </mc:AlternateContent>
  <xr:revisionPtr revIDLastSave="619" documentId="8_{8344CEE4-3159-4A36-A0F5-639CB698CC4C}" xr6:coauthVersionLast="47" xr6:coauthVersionMax="47" xr10:uidLastSave="{50D16F00-2939-4E48-9586-0050EB48F967}"/>
  <bookViews>
    <workbookView xWindow="-120" yWindow="-120" windowWidth="29040" windowHeight="15720" xr2:uid="{1EA90E35-375A-4636-9592-893290DA5EB8}"/>
  </bookViews>
  <sheets>
    <sheet name="Ponuka v zakazke" sheetId="9" r:id="rId1"/>
    <sheet name="Medzinárodné sankcie" sheetId="8" r:id="rId2"/>
    <sheet name="Koneční užívatelia výhod" sheetId="7" r:id="rId3"/>
    <sheet name="Osobné postavenie" sheetId="6" r:id="rId4"/>
  </sheets>
  <definedNames>
    <definedName name="_xlnm.Print_Area" localSheetId="2">'Koneční užívatelia výhod'!$B$1:$B$28</definedName>
    <definedName name="_xlnm.Print_Area" localSheetId="1">'Medzinárodné sankcie'!$B$1:$B$22</definedName>
    <definedName name="_xlnm.Print_Area" localSheetId="3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" i="9" l="1"/>
  <c r="F112" i="9" l="1"/>
  <c r="F26" i="9"/>
  <c r="F29" i="9"/>
  <c r="F30" i="9"/>
  <c r="F31" i="9"/>
  <c r="F32" i="9"/>
  <c r="F33" i="9"/>
  <c r="F34" i="9"/>
  <c r="F28" i="9"/>
  <c r="C118" i="9"/>
  <c r="C89" i="9"/>
  <c r="C121" i="9" s="1"/>
  <c r="C122" i="9" s="1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106" i="9"/>
  <c r="F107" i="9"/>
  <c r="F108" i="9"/>
  <c r="F109" i="9"/>
  <c r="F110" i="9"/>
  <c r="F111" i="9"/>
  <c r="F113" i="9"/>
  <c r="F114" i="9"/>
  <c r="F115" i="9"/>
  <c r="F116" i="9"/>
  <c r="F117" i="9"/>
  <c r="F105" i="9"/>
  <c r="F104" i="9"/>
  <c r="F103" i="9"/>
  <c r="F102" i="9"/>
  <c r="F101" i="9"/>
  <c r="F100" i="9"/>
  <c r="F99" i="9"/>
  <c r="F98" i="9"/>
  <c r="F97" i="9"/>
  <c r="F95" i="9"/>
  <c r="F94" i="9"/>
  <c r="F93" i="9"/>
  <c r="F92" i="9"/>
  <c r="F27" i="9"/>
  <c r="F118" i="9" l="1"/>
  <c r="F89" i="9"/>
  <c r="F121" i="9" s="1"/>
  <c r="F122" i="9" l="1"/>
</calcChain>
</file>

<file path=xl/sharedStrings.xml><?xml version="1.0" encoding="utf-8"?>
<sst xmlns="http://schemas.openxmlformats.org/spreadsheetml/2006/main" count="326" uniqueCount="249">
  <si>
    <t>Uchádzač vypĺňa iba vyžltené bunky</t>
  </si>
  <si>
    <t>Identifikačné údaje uchádzača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</si>
  <si>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</si>
  <si>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</si>
  <si>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</si>
  <si>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</si>
  <si>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</si>
  <si>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</si>
  <si>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</si>
  <si>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</si>
  <si>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</si>
  <si>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</rPr>
      <t>Osobné postavenie</t>
    </r>
    <r>
      <rPr>
        <sz val="11"/>
        <rFont val="Calibri"/>
        <family val="2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</si>
  <si>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</rPr>
      <t>Koneční užívatelia výhod</t>
    </r>
    <r>
      <rPr>
        <sz val="11"/>
        <rFont val="Calibri"/>
        <family val="2"/>
        <charset val="238"/>
      </rPr>
      <t>" tohto dokumentu a potvrdzujem všetky tam uvedené skutočnosti.</t>
    </r>
  </si>
  <si>
    <r>
      <t xml:space="preserve">Predložením tejto ponuky čestne vyhlasujem, že som sa oboznámil so znením čestného vyhlásenia uvedeným v hárku </t>
    </r>
    <r>
      <rPr>
        <b/>
        <sz val="11"/>
        <rFont val="Calibri"/>
        <family val="2"/>
        <charset val="238"/>
      </rPr>
      <t>"Medzinárodné sankcie"</t>
    </r>
    <r>
      <rPr>
        <sz val="11"/>
        <rFont val="Calibri"/>
        <family val="2"/>
        <charset val="238"/>
      </rPr>
      <t xml:space="preserve">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</si>
  <si>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</rPr>
      <t xml:space="preserve">zákaz účasti </t>
    </r>
    <r>
      <rPr>
        <sz val="11"/>
        <rFont val="Calibri"/>
        <family val="2"/>
        <charset val="238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</si>
  <si>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</rPr>
      <t>https://www.uvo.gov.sk/zaujemca-uchadzac/eticky-kodex-zaujemcu-uchadzaca</t>
    </r>
    <r>
      <rPr>
        <sz val="11"/>
        <rFont val="Calibri"/>
        <family val="2"/>
        <charset val="238"/>
      </rPr>
      <t xml:space="preserve"> </t>
    </r>
  </si>
  <si>
    <r>
      <t xml:space="preserve">  </t>
    </r>
    <r>
      <rPr>
        <b/>
        <sz val="16"/>
        <color rgb="FF000000"/>
        <rFont val="Calibri"/>
        <family val="2"/>
        <charset val="238"/>
      </rPr>
      <t xml:space="preserve">     Cenová ponuka (výšky zliav) uchádzača    </t>
    </r>
    <r>
      <rPr>
        <b/>
        <sz val="12"/>
        <color rgb="FF000000"/>
        <rFont val="Calibri"/>
        <family val="2"/>
        <charset val="238"/>
      </rPr>
      <t xml:space="preserve">                            </t>
    </r>
  </si>
  <si>
    <t>Prosíme, uveďte výšku percentuálnej zľavy pre jednotlivé skupiny položiek (kategórie) konštrukcií, prác a materiálov cenníka CENKROS do žltých políčok. Výška Vami uvedenej zľavy pre danú skupinu položiek je záväzná a platná počas trvania rámcovej dohody. Údaje uvedené v stĺpci "Predpokladaný finančný objem v EUR bez DPH na 48 mesiacov" sú iba orientačné (demonštratívne) pre účel výpočtu predpokladaného finančného objemu v EUR bez DPH po poskytnutej zľave na 48 mesiacov.</t>
  </si>
  <si>
    <t>Č.</t>
  </si>
  <si>
    <t>Skupina položiek (kategórie)</t>
  </si>
  <si>
    <t>Predpokladaný finančný objem v EUR bez DPH na 48 mesiacov</t>
  </si>
  <si>
    <t>Maximálna dovolená poskytnutá zľava</t>
  </si>
  <si>
    <t>Poskytnutá zľava v %</t>
  </si>
  <si>
    <t>Predpokladaný finančný objem v EUR bez DPH po poskytnutej zľave na 48 mesiacov</t>
  </si>
  <si>
    <t xml:space="preserve">Časť A: KONŠTRUKCIE A PRÁCE </t>
  </si>
  <si>
    <t>001</t>
  </si>
  <si>
    <t>Zemné práce</t>
  </si>
  <si>
    <t>002</t>
  </si>
  <si>
    <t>Zvláštne zakladanie objektov</t>
  </si>
  <si>
    <t>003</t>
  </si>
  <si>
    <t>Lešenie - dočasné žeriavové dráhy</t>
  </si>
  <si>
    <t>N/A</t>
  </si>
  <si>
    <t>005</t>
  </si>
  <si>
    <t>Sanácie objektov - špeciálne stavebné práce</t>
  </si>
  <si>
    <t>006</t>
  </si>
  <si>
    <t>Demolácia objektov</t>
  </si>
  <si>
    <t>011</t>
  </si>
  <si>
    <t>Bežné stavebné práce</t>
  </si>
  <si>
    <t>012</t>
  </si>
  <si>
    <t>Stavebné práce z prefabrikovaných dielcov</t>
  </si>
  <si>
    <t>013</t>
  </si>
  <si>
    <t>Búranie a podchytávanie konštrukcií</t>
  </si>
  <si>
    <t>014</t>
  </si>
  <si>
    <t>Opravy a údržba</t>
  </si>
  <si>
    <t>015</t>
  </si>
  <si>
    <t>Zvláštne stavebné práce</t>
  </si>
  <si>
    <t>211</t>
  </si>
  <si>
    <t>Mosty</t>
  </si>
  <si>
    <t>221</t>
  </si>
  <si>
    <t>Pozemné komunikácie a letiská</t>
  </si>
  <si>
    <t>231</t>
  </si>
  <si>
    <t>Plochy a úprava územia</t>
  </si>
  <si>
    <t>232</t>
  </si>
  <si>
    <t>Rekultivácie</t>
  </si>
  <si>
    <t>241</t>
  </si>
  <si>
    <t>Železnice normálne a širokorozchodné</t>
  </si>
  <si>
    <t>242</t>
  </si>
  <si>
    <t>Mestské koľajové trate</t>
  </si>
  <si>
    <t>251</t>
  </si>
  <si>
    <t>Objekty podzemné - studne a nádrže</t>
  </si>
  <si>
    <t>254</t>
  </si>
  <si>
    <t>Objekty podzemné - tunely</t>
  </si>
  <si>
    <t>271</t>
  </si>
  <si>
    <t>Diaľkové a prípojné vodovody a kanalizácie</t>
  </si>
  <si>
    <t>281</t>
  </si>
  <si>
    <t>Kábelovody pre elektrické vedenia</t>
  </si>
  <si>
    <t>311</t>
  </si>
  <si>
    <t>Hydromeliorácie - poľnohospodárske</t>
  </si>
  <si>
    <t>312</t>
  </si>
  <si>
    <t>Hydromeliorácie - lesníckotechnické</t>
  </si>
  <si>
    <t>321</t>
  </si>
  <si>
    <t>Hrádze a úpravy na tokoch - kanály</t>
  </si>
  <si>
    <t>711</t>
  </si>
  <si>
    <t>Izolácie proti vode</t>
  </si>
  <si>
    <t>713</t>
  </si>
  <si>
    <t>Izolácie tepelné</t>
  </si>
  <si>
    <t>714</t>
  </si>
  <si>
    <t>Akustické a protiotrasové opatrenia</t>
  </si>
  <si>
    <t>715</t>
  </si>
  <si>
    <t>Izolácie proti chemickým vplyvom</t>
  </si>
  <si>
    <t>721</t>
  </si>
  <si>
    <t>Zdravotechnické inštalácie budov</t>
  </si>
  <si>
    <t>731</t>
  </si>
  <si>
    <t>Ústredné vykurovanie</t>
  </si>
  <si>
    <t>760</t>
  </si>
  <si>
    <t>Výplne otvorov</t>
  </si>
  <si>
    <t>761</t>
  </si>
  <si>
    <t>Konštrukcie sklobetónové</t>
  </si>
  <si>
    <t>762</t>
  </si>
  <si>
    <t>Konštrukcie tesárske</t>
  </si>
  <si>
    <t>763</t>
  </si>
  <si>
    <t>Drevostavby - montáž</t>
  </si>
  <si>
    <t>764</t>
  </si>
  <si>
    <t>Konštrukcie klampiarske</t>
  </si>
  <si>
    <t>765</t>
  </si>
  <si>
    <t>Tvrdé krytiny</t>
  </si>
  <si>
    <t>766</t>
  </si>
  <si>
    <t>Konštrukcie stolárske</t>
  </si>
  <si>
    <t>767</t>
  </si>
  <si>
    <t>Kovové stavebné doplnkové konštrukcie</t>
  </si>
  <si>
    <t>769</t>
  </si>
  <si>
    <t>Montáž vzduchotechnických zariadení</t>
  </si>
  <si>
    <t>771</t>
  </si>
  <si>
    <t>Podlahy z dlaždíc a keramické obklady</t>
  </si>
  <si>
    <t>773</t>
  </si>
  <si>
    <t>Podlahy terazzové a zo syntetických hmôt</t>
  </si>
  <si>
    <t>775</t>
  </si>
  <si>
    <t>Podlahy vylsové, parketové a povlakové</t>
  </si>
  <si>
    <t>782</t>
  </si>
  <si>
    <t>Dlažby  obklady z prírodného kameňa - montáž</t>
  </si>
  <si>
    <t>783</t>
  </si>
  <si>
    <t>Nátery</t>
  </si>
  <si>
    <t>784</t>
  </si>
  <si>
    <t>Maľby - tapety</t>
  </si>
  <si>
    <t>786</t>
  </si>
  <si>
    <t>Čalúnické úpravy</t>
  </si>
  <si>
    <t>787</t>
  </si>
  <si>
    <t>Zasklievanie</t>
  </si>
  <si>
    <t>791</t>
  </si>
  <si>
    <t>Zariadenia veľkokuchýň, práčovní a čistiarní</t>
  </si>
  <si>
    <t>795</t>
  </si>
  <si>
    <t>Lokálne vykurovanie</t>
  </si>
  <si>
    <t>920</t>
  </si>
  <si>
    <t>Energetik</t>
  </si>
  <si>
    <t>921</t>
  </si>
  <si>
    <t>Elektromontáže</t>
  </si>
  <si>
    <t>922</t>
  </si>
  <si>
    <t>Montáž oznamovacích a signalizačných zariadení</t>
  </si>
  <si>
    <t>923</t>
  </si>
  <si>
    <t>Montáž potrubia</t>
  </si>
  <si>
    <t>925</t>
  </si>
  <si>
    <t>Povrchové úpravy strojov a zariadení</t>
  </si>
  <si>
    <t>933</t>
  </si>
  <si>
    <t>Montáž dopravných zariadení, skladových zariadení a váh</t>
  </si>
  <si>
    <t>935</t>
  </si>
  <si>
    <t>Montáž čerpadiel, kompresorov a vodohospodárskych zariadení</t>
  </si>
  <si>
    <t>936</t>
  </si>
  <si>
    <t>Montáž prevádzkových, meracích a regulačných zariadení</t>
  </si>
  <si>
    <t>943</t>
  </si>
  <si>
    <t>Montáž oceľových konštrukcií</t>
  </si>
  <si>
    <t>946</t>
  </si>
  <si>
    <t>Zemné práce pri externých montážach</t>
  </si>
  <si>
    <t>950</t>
  </si>
  <si>
    <t>Revízie elektrických, tlakových a plynových zariadení</t>
  </si>
  <si>
    <t>960</t>
  </si>
  <si>
    <t>Geodetické a kartografické práce a služby</t>
  </si>
  <si>
    <t>961</t>
  </si>
  <si>
    <t>Geologické a geotechnické práce a služby</t>
  </si>
  <si>
    <t>HZS</t>
  </si>
  <si>
    <t>Hodinové zúčtovacie sadzby</t>
  </si>
  <si>
    <t>000</t>
  </si>
  <si>
    <t>Investičné náklady neobsiahnuté v cenách</t>
  </si>
  <si>
    <t>Časť A spolu</t>
  </si>
  <si>
    <t> </t>
  </si>
  <si>
    <t>Časť B: MATERIÁLY</t>
  </si>
  <si>
    <t>M1</t>
  </si>
  <si>
    <t>M2</t>
  </si>
  <si>
    <t>Špeciálne zakladanie</t>
  </si>
  <si>
    <t>M3</t>
  </si>
  <si>
    <t>Paženie a pažiace systémy</t>
  </si>
  <si>
    <t>M4</t>
  </si>
  <si>
    <t>Betóny, betónové prvky, prefabrikáty</t>
  </si>
  <si>
    <t>M5</t>
  </si>
  <si>
    <t>Debnenie, podperné konštrukcie a lešenia</t>
  </si>
  <si>
    <t>M6</t>
  </si>
  <si>
    <t>Potery a mazaniny</t>
  </si>
  <si>
    <t>M7</t>
  </si>
  <si>
    <t>Vodovody</t>
  </si>
  <si>
    <t>M8</t>
  </si>
  <si>
    <t>Kanalizácia</t>
  </si>
  <si>
    <t>M9</t>
  </si>
  <si>
    <t>Plynovody</t>
  </si>
  <si>
    <t>M10</t>
  </si>
  <si>
    <t>Elektroinštalácia</t>
  </si>
  <si>
    <t>M11</t>
  </si>
  <si>
    <t>Meranie a regulácia</t>
  </si>
  <si>
    <t>M12</t>
  </si>
  <si>
    <t>Izolačné materiály</t>
  </si>
  <si>
    <t>M13</t>
  </si>
  <si>
    <t>Nášľapné povrchy podláh</t>
  </si>
  <si>
    <t>M14</t>
  </si>
  <si>
    <t>Obkladové materiály</t>
  </si>
  <si>
    <t>M15</t>
  </si>
  <si>
    <t>M16</t>
  </si>
  <si>
    <t>Kovové konštrukcie</t>
  </si>
  <si>
    <t>M17</t>
  </si>
  <si>
    <t>Oceľ, kovové prvky a ostatné hutnícke výrobky</t>
  </si>
  <si>
    <t>M18</t>
  </si>
  <si>
    <t>Cesty a diaľnice</t>
  </si>
  <si>
    <t>M19</t>
  </si>
  <si>
    <t>M20</t>
  </si>
  <si>
    <t>Železnice</t>
  </si>
  <si>
    <t>M21</t>
  </si>
  <si>
    <t>Mestský mobiliár</t>
  </si>
  <si>
    <t>M22</t>
  </si>
  <si>
    <t>Krajinné úpravy</t>
  </si>
  <si>
    <t>M23</t>
  </si>
  <si>
    <t>Tmeliace a lepiace materiály</t>
  </si>
  <si>
    <t>M24</t>
  </si>
  <si>
    <t>Spojovací materiál</t>
  </si>
  <si>
    <t>M25</t>
  </si>
  <si>
    <t>Strojné zariadenia, nástroje , PHM a príslušenstvo</t>
  </si>
  <si>
    <t>M26</t>
  </si>
  <si>
    <t>Špecifické materiály</t>
  </si>
  <si>
    <t>Časť B spolu</t>
  </si>
  <si>
    <t>Časť A + B spolu</t>
  </si>
  <si>
    <t xml:space="preserve">Celkový predpokladaný finančný objem v EUR bez DPH  na 48 mesiacov </t>
  </si>
  <si>
    <t>Cena po zľave bez DPH</t>
  </si>
  <si>
    <t xml:space="preserve">Celkový predpokladaný finančný objem v EUR s DPH na 48 mesiacov </t>
  </si>
  <si>
    <t>Cena po zľave s DPH</t>
  </si>
  <si>
    <t>V ....................................</t>
  </si>
  <si>
    <t>Dátum:..............</t>
  </si>
  <si>
    <t>Čestné vyhlásenie k uplatňovaniu medzinárodných sankcií</t>
  </si>
  <si>
    <t>Ako uchádzač v tomto verejnom obstarávaní Hl. mesta SR Bratislava</t>
  </si>
  <si>
    <t>čestne vyhlasujem,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</si>
  <si>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</si>
  <si>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</si>
  <si>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Aptos Narrow"/>
        <family val="2"/>
        <charset val="238"/>
        <scheme val="minor"/>
      </rPr>
      <t xml:space="preserve">       </t>
    </r>
    <r>
      <rPr>
        <sz val="11"/>
        <color theme="1"/>
        <rFont val="Aptos Narrow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</si>
  <si>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Aptos Narrow"/>
        <family val="2"/>
        <charset val="238"/>
        <scheme val="minor"/>
      </rPr>
      <t xml:space="preserve">      </t>
    </r>
    <r>
      <rPr>
        <sz val="11"/>
        <color theme="1"/>
        <rFont val="Aptos Narrow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</si>
  <si>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Aptos Narrow"/>
        <family val="2"/>
        <charset val="238"/>
        <scheme val="minor"/>
      </rPr>
      <t xml:space="preserve">       </t>
    </r>
    <r>
      <rPr>
        <sz val="11"/>
        <color theme="1"/>
        <rFont val="Aptos Narrow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</si>
  <si>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Aptos Narrow"/>
        <family val="2"/>
        <charset val="238"/>
        <scheme val="minor"/>
      </rPr>
      <t xml:space="preserve">      </t>
    </r>
    <r>
      <rPr>
        <sz val="11"/>
        <color theme="1"/>
        <rFont val="Aptos Narrow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</si>
  <si>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</si>
  <si>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</si>
  <si>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</si>
  <si>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</si>
  <si>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člen vlády,</t>
    </r>
  </si>
  <si>
    <r>
      <t>c)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</si>
  <si>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</si>
  <si>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</si>
  <si>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</si>
  <si>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</si>
  <si>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</si>
  <si>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</si>
  <si>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</si>
  <si>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Aptos Narrow"/>
        <family val="2"/>
        <charset val="238"/>
        <scheme val="minor"/>
      </rPr>
      <t xml:space="preserve">    </t>
    </r>
    <r>
      <rPr>
        <sz val="11"/>
        <color theme="1"/>
        <rFont val="Aptos Narrow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</si>
  <si>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Aptos Narrow"/>
        <family val="2"/>
        <charset val="238"/>
        <scheme val="minor"/>
      </rPr>
      <t xml:space="preserve">     </t>
    </r>
    <r>
      <rPr>
        <sz val="11"/>
        <color theme="1"/>
        <rFont val="Aptos Narrow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</si>
  <si>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Aptos Narrow"/>
        <family val="2"/>
        <charset val="238"/>
        <scheme val="minor"/>
      </rPr>
      <t xml:space="preserve">  </t>
    </r>
    <r>
      <rPr>
        <sz val="11"/>
        <color theme="1"/>
        <rFont val="Aptos Narrow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</si>
  <si>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</si>
  <si>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</si>
  <si>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</si>
  <si>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</si>
  <si>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</si>
  <si>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</si>
  <si>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</si>
  <si>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</si>
  <si>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</si>
  <si>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</si>
  <si>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 xml:space="preserve">V PRÍPADE, AK UCHÁDZAČ POSKYTNE V PONUKE AJ LEN JEDNU ZĽAVU VYŠŠIU AKO JE UVEDENÁ MAX. DOVOLENÁ POSKYTNUTÁ  ZĽAVA V % Z UVEDENEJ SKUPINY POLOŽKY (14 POLOŽIEK), BUDE JEHO PONUKA VYLÚČENÁ PRE NESPLNENIE POŽIADAVIEK VEREJNÉHO OBSTARÁVATEĽA NA PREDMET ZÁKAZKY. PRE SKUPINY POLOŽIEK, KDE V STĹPCI "MAXIMÁLNA DOVOLENÁ POSKYTNUTÁ ZĽAVA" JE OZNAČENIE "N/A", VEREJNÝ OBSTARÁVATEĽ VÝŠKU ZĽAVY NEOBMEDZUJE.  </t>
  </si>
  <si>
    <t>Príloha č. 1 - Ponuka v zákazke „Bežné stavebné práce investičných projektov na rozšírení existujúcej a výstavbe novej dopravnej infraštruktúry na území hlavného mesta SR Bratislavy“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</si>
</sst>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Aptos Narrow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7"/>
      <color theme="1"/>
      <name val="Aptos Narrow"/>
      <family val="2"/>
      <charset val="238"/>
      <scheme val="minor"/>
    </font>
    <font>
      <b/>
      <sz val="14"/>
      <color theme="4" tint="-0.249977111117893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4" tint="-0.249977111117893"/>
      <name val="Calibri"/>
      <family val="2"/>
      <charset val="238"/>
    </font>
    <font>
      <sz val="14"/>
      <color theme="4" tint="-0.249977111117893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4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3.5"/>
      <color theme="1"/>
      <name val="Calibri"/>
      <family val="2"/>
      <charset val="238"/>
    </font>
    <font>
      <sz val="13.5"/>
      <color theme="1"/>
      <name val="Calibri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rgb="FF000000"/>
      </left>
      <right style="hair">
        <color indexed="64"/>
      </right>
      <top style="thin">
        <color rgb="FF000000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hair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rgb="FF000000"/>
      </right>
      <top/>
      <bottom style="hair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3" tint="0.79998168889431442"/>
      </right>
      <top/>
      <bottom/>
      <diagonal/>
    </border>
    <border>
      <left style="medium">
        <color theme="3" tint="0.79998168889431442"/>
      </left>
      <right/>
      <top style="medium">
        <color theme="3" tint="0.79998168889431442"/>
      </top>
      <bottom style="medium">
        <color theme="3" tint="0.79998168889431442"/>
      </bottom>
      <diagonal/>
    </border>
    <border>
      <left/>
      <right/>
      <top style="medium">
        <color theme="3" tint="0.79998168889431442"/>
      </top>
      <bottom style="medium">
        <color theme="3" tint="0.79998168889431442"/>
      </bottom>
      <diagonal/>
    </border>
    <border>
      <left/>
      <right style="medium">
        <color theme="3" tint="0.79995117038483843"/>
      </right>
      <top/>
      <bottom/>
      <diagonal/>
    </border>
    <border>
      <left style="medium">
        <color theme="3" tint="0.79995117038483843"/>
      </left>
      <right/>
      <top style="medium">
        <color theme="3" tint="0.79998168889431442"/>
      </top>
      <bottom style="medium">
        <color theme="3" tint="0.79995117038483843"/>
      </bottom>
      <diagonal/>
    </border>
    <border>
      <left/>
      <right/>
      <top style="medium">
        <color theme="3" tint="0.79998168889431442"/>
      </top>
      <bottom style="medium">
        <color theme="3" tint="0.79995117038483843"/>
      </bottom>
      <diagonal/>
    </border>
    <border>
      <left/>
      <right style="medium">
        <color theme="3" tint="0.79995117038483843"/>
      </right>
      <top style="medium">
        <color theme="3" tint="0.79998168889431442"/>
      </top>
      <bottom style="medium">
        <color theme="3" tint="0.79995117038483843"/>
      </bottom>
      <diagonal/>
    </border>
    <border>
      <left/>
      <right style="medium">
        <color theme="3" tint="0.79992065187536243"/>
      </right>
      <top/>
      <bottom/>
      <diagonal/>
    </border>
    <border>
      <left style="medium">
        <color theme="3" tint="0.79992065187536243"/>
      </left>
      <right/>
      <top style="medium">
        <color theme="3" tint="0.79995117038483843"/>
      </top>
      <bottom style="medium">
        <color theme="3" tint="0.79992065187536243"/>
      </bottom>
      <diagonal/>
    </border>
    <border>
      <left/>
      <right/>
      <top style="medium">
        <color theme="3" tint="0.79995117038483843"/>
      </top>
      <bottom style="medium">
        <color theme="3" tint="0.79992065187536243"/>
      </bottom>
      <diagonal/>
    </border>
    <border>
      <left/>
      <right style="medium">
        <color theme="3" tint="0.79989013336588644"/>
      </right>
      <top/>
      <bottom/>
      <diagonal/>
    </border>
    <border>
      <left style="medium">
        <color theme="3" tint="0.79989013336588644"/>
      </left>
      <right/>
      <top style="medium">
        <color theme="3" tint="0.79992065187536243"/>
      </top>
      <bottom style="medium">
        <color theme="3" tint="0.79989013336588644"/>
      </bottom>
      <diagonal/>
    </border>
    <border>
      <left/>
      <right/>
      <top style="medium">
        <color theme="3" tint="0.79992065187536243"/>
      </top>
      <bottom style="medium">
        <color theme="3" tint="0.79989013336588644"/>
      </bottom>
      <diagonal/>
    </border>
    <border>
      <left/>
      <right style="medium">
        <color theme="3" tint="0.79985961485641044"/>
      </right>
      <top/>
      <bottom/>
      <diagonal/>
    </border>
    <border>
      <left style="medium">
        <color theme="3" tint="0.79985961485641044"/>
      </left>
      <right/>
      <top style="medium">
        <color theme="3" tint="0.79989013336588644"/>
      </top>
      <bottom style="medium">
        <color theme="3" tint="0.79985961485641044"/>
      </bottom>
      <diagonal/>
    </border>
    <border>
      <left/>
      <right/>
      <top style="medium">
        <color theme="3" tint="0.79989013336588644"/>
      </top>
      <bottom style="medium">
        <color theme="3" tint="0.79985961485641044"/>
      </bottom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 style="medium">
        <color theme="3" tint="0.79985961485641044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theme="3" tint="0.79995117038483843"/>
      </right>
      <top style="medium">
        <color theme="3" tint="0.79998168889431442"/>
      </top>
      <bottom style="medium">
        <color theme="3" tint="0.79998168889431442"/>
      </bottom>
      <diagonal/>
    </border>
    <border>
      <left/>
      <right style="medium">
        <color theme="3" tint="0.79995117038483843"/>
      </right>
      <top style="medium">
        <color theme="3" tint="0.79995117038483843"/>
      </top>
      <bottom style="medium">
        <color theme="3" tint="0.79992065187536243"/>
      </bottom>
      <diagonal/>
    </border>
    <border>
      <left/>
      <right style="medium">
        <color theme="3" tint="0.79995117038483843"/>
      </right>
      <top style="medium">
        <color theme="3" tint="0.79992065187536243"/>
      </top>
      <bottom style="medium">
        <color theme="3" tint="0.79989013336588644"/>
      </bottom>
      <diagonal/>
    </border>
    <border>
      <left/>
      <right style="medium">
        <color theme="3" tint="0.79995117038483843"/>
      </right>
      <top style="medium">
        <color theme="3" tint="0.79989013336588644"/>
      </top>
      <bottom style="medium">
        <color theme="3" tint="0.79985961485641044"/>
      </bottom>
      <diagonal/>
    </border>
    <border>
      <left style="medium">
        <color theme="3" tint="0.79998168889431442"/>
      </left>
      <right style="medium">
        <color theme="3" tint="0.79995117038483843"/>
      </right>
      <top style="medium">
        <color theme="3" tint="0.79995117038483843"/>
      </top>
      <bottom style="medium">
        <color theme="3" tint="0.79995117038483843"/>
      </bottom>
      <diagonal/>
    </border>
    <border>
      <left style="medium">
        <color theme="3" tint="0.79998168889431442"/>
      </left>
      <right style="medium">
        <color theme="3" tint="0.79995117038483843"/>
      </right>
      <top style="medium">
        <color theme="3" tint="0.79998168889431442"/>
      </top>
      <bottom style="medium">
        <color theme="3" tint="0.79995117038483843"/>
      </bottom>
      <diagonal/>
    </border>
    <border>
      <left style="medium">
        <color theme="3" tint="0.79992065187536243"/>
      </left>
      <right style="medium">
        <color theme="3" tint="0.79995117038483843"/>
      </right>
      <top style="medium">
        <color theme="3" tint="0.79995117038483843"/>
      </top>
      <bottom style="medium">
        <color theme="3" tint="0.79992065187536243"/>
      </bottom>
      <diagonal/>
    </border>
    <border>
      <left style="medium">
        <color theme="3" tint="0.79989013336588644"/>
      </left>
      <right style="medium">
        <color theme="3" tint="0.79995117038483843"/>
      </right>
      <top style="medium">
        <color theme="3" tint="0.79992065187536243"/>
      </top>
      <bottom style="medium">
        <color theme="3" tint="0.799890133365886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 tint="0.79985961485641044"/>
      </top>
      <bottom style="thin">
        <color rgb="FFB2B2B2"/>
      </bottom>
      <diagonal/>
    </border>
    <border>
      <left/>
      <right style="medium">
        <color theme="3" tint="0.79995117038483843"/>
      </right>
      <top style="medium">
        <color theme="3" tint="0.7998596148564104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3" borderId="15" applyNumberFormat="0" applyFont="0" applyAlignment="0" applyProtection="0"/>
    <xf numFmtId="0" fontId="1" fillId="4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45" xfId="0" applyFill="1" applyBorder="1" applyProtection="1">
      <protection locked="0"/>
    </xf>
    <xf numFmtId="0" fontId="0" fillId="2" borderId="46" xfId="0" applyFill="1" applyBorder="1" applyProtection="1">
      <protection locked="0"/>
    </xf>
    <xf numFmtId="0" fontId="0" fillId="2" borderId="47" xfId="0" applyFill="1" applyBorder="1" applyProtection="1">
      <protection locked="0"/>
    </xf>
    <xf numFmtId="0" fontId="0" fillId="2" borderId="48" xfId="0" applyFill="1" applyBorder="1" applyProtection="1">
      <protection locked="0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5" fillId="0" borderId="54" xfId="0" applyFont="1" applyBorder="1" applyAlignment="1">
      <alignment vertical="center"/>
    </xf>
    <xf numFmtId="0" fontId="0" fillId="0" borderId="55" xfId="0" applyBorder="1" applyAlignment="1">
      <alignment horizontal="left" vertical="center" wrapText="1" indent="1"/>
    </xf>
    <xf numFmtId="0" fontId="0" fillId="0" borderId="55" xfId="0" applyBorder="1" applyAlignment="1">
      <alignment horizontal="left" wrapText="1" indent="1"/>
    </xf>
    <xf numFmtId="0" fontId="7" fillId="0" borderId="55" xfId="4" applyBorder="1" applyAlignment="1">
      <alignment horizontal="left" vertical="center" wrapText="1" indent="1"/>
    </xf>
    <xf numFmtId="0" fontId="0" fillId="0" borderId="55" xfId="0" applyBorder="1" applyAlignment="1" applyProtection="1">
      <alignment horizontal="left" vertical="center" wrapText="1" indent="1"/>
      <protection locked="0"/>
    </xf>
    <xf numFmtId="0" fontId="2" fillId="0" borderId="55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left" vertical="center" wrapText="1" indent="1"/>
    </xf>
    <xf numFmtId="0" fontId="5" fillId="0" borderId="55" xfId="0" applyFont="1" applyBorder="1" applyAlignment="1">
      <alignment horizontal="justify" vertical="center"/>
    </xf>
    <xf numFmtId="0" fontId="8" fillId="0" borderId="56" xfId="0" applyFont="1" applyBorder="1" applyAlignment="1">
      <alignment horizontal="center" vertical="center"/>
    </xf>
    <xf numFmtId="0" fontId="0" fillId="0" borderId="55" xfId="0" applyBorder="1" applyAlignment="1">
      <alignment horizontal="left" vertical="center" indent="1"/>
    </xf>
    <xf numFmtId="0" fontId="2" fillId="0" borderId="55" xfId="0" applyFont="1" applyBorder="1" applyAlignment="1">
      <alignment horizontal="center" vertical="center"/>
    </xf>
    <xf numFmtId="0" fontId="0" fillId="0" borderId="55" xfId="0" applyBorder="1" applyAlignment="1">
      <alignment horizontal="justify" vertical="center"/>
    </xf>
    <xf numFmtId="0" fontId="0" fillId="0" borderId="54" xfId="0" applyBorder="1"/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164" fontId="11" fillId="0" borderId="1" xfId="0" applyNumberFormat="1" applyFont="1" applyBorder="1"/>
    <xf numFmtId="2" fontId="11" fillId="2" borderId="1" xfId="1" applyNumberFormat="1" applyFont="1" applyFill="1" applyBorder="1"/>
    <xf numFmtId="164" fontId="11" fillId="0" borderId="2" xfId="0" applyNumberFormat="1" applyFont="1" applyBorder="1"/>
    <xf numFmtId="2" fontId="11" fillId="0" borderId="1" xfId="0" applyNumberFormat="1" applyFont="1" applyBorder="1"/>
    <xf numFmtId="164" fontId="20" fillId="0" borderId="2" xfId="0" applyNumberFormat="1" applyFont="1" applyBorder="1"/>
    <xf numFmtId="0" fontId="11" fillId="0" borderId="1" xfId="0" applyFont="1" applyBorder="1"/>
    <xf numFmtId="164" fontId="21" fillId="0" borderId="38" xfId="0" applyNumberFormat="1" applyFont="1" applyBorder="1" applyProtection="1"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6" fillId="0" borderId="1" xfId="0" applyFont="1" applyBorder="1" applyAlignment="1">
      <alignment vertical="center"/>
    </xf>
    <xf numFmtId="10" fontId="0" fillId="0" borderId="0" xfId="0" applyNumberFormat="1"/>
    <xf numFmtId="10" fontId="20" fillId="0" borderId="9" xfId="0" applyNumberFormat="1" applyFont="1" applyBorder="1" applyAlignment="1">
      <alignment horizontal="center" vertical="center" wrapText="1"/>
    </xf>
    <xf numFmtId="10" fontId="3" fillId="0" borderId="13" xfId="0" applyNumberFormat="1" applyFont="1" applyBorder="1" applyAlignment="1">
      <alignment horizontal="right"/>
    </xf>
    <xf numFmtId="10" fontId="3" fillId="0" borderId="11" xfId="0" applyNumberFormat="1" applyFont="1" applyBorder="1" applyAlignment="1">
      <alignment horizontal="right"/>
    </xf>
    <xf numFmtId="10" fontId="11" fillId="2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49" fontId="16" fillId="0" borderId="12" xfId="0" applyNumberFormat="1" applyFont="1" applyBorder="1" applyAlignment="1">
      <alignment horizontal="right" vertical="center"/>
    </xf>
    <xf numFmtId="164" fontId="16" fillId="0" borderId="1" xfId="0" applyNumberFormat="1" applyFont="1" applyBorder="1"/>
    <xf numFmtId="10" fontId="16" fillId="0" borderId="11" xfId="0" applyNumberFormat="1" applyFont="1" applyBorder="1" applyAlignment="1">
      <alignment horizontal="right"/>
    </xf>
    <xf numFmtId="2" fontId="16" fillId="2" borderId="1" xfId="1" applyNumberFormat="1" applyFont="1" applyFill="1" applyBorder="1"/>
    <xf numFmtId="164" fontId="16" fillId="0" borderId="2" xfId="0" applyNumberFormat="1" applyFont="1" applyBorder="1"/>
    <xf numFmtId="0" fontId="23" fillId="0" borderId="0" xfId="0" applyFont="1"/>
    <xf numFmtId="9" fontId="11" fillId="0" borderId="12" xfId="0" applyNumberFormat="1" applyFont="1" applyBorder="1" applyAlignment="1">
      <alignment horizontal="right"/>
    </xf>
    <xf numFmtId="0" fontId="11" fillId="5" borderId="1" xfId="0" applyFont="1" applyFill="1" applyBorder="1" applyAlignment="1">
      <alignment vertical="center"/>
    </xf>
    <xf numFmtId="0" fontId="22" fillId="0" borderId="37" xfId="0" applyFont="1" applyBorder="1"/>
    <xf numFmtId="0" fontId="22" fillId="0" borderId="39" xfId="0" applyFont="1" applyBorder="1"/>
    <xf numFmtId="0" fontId="20" fillId="6" borderId="14" xfId="0" applyFont="1" applyFill="1" applyBorder="1"/>
    <xf numFmtId="0" fontId="20" fillId="6" borderId="5" xfId="0" applyFont="1" applyFill="1" applyBorder="1"/>
    <xf numFmtId="164" fontId="20" fillId="6" borderId="5" xfId="0" applyNumberFormat="1" applyFont="1" applyFill="1" applyBorder="1"/>
    <xf numFmtId="49" fontId="11" fillId="0" borderId="10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64" fontId="11" fillId="0" borderId="3" xfId="0" applyNumberFormat="1" applyFont="1" applyBorder="1"/>
    <xf numFmtId="0" fontId="20" fillId="6" borderId="59" xfId="0" applyFont="1" applyFill="1" applyBorder="1" applyAlignment="1">
      <alignment horizontal="center" vertical="center" wrapText="1"/>
    </xf>
    <xf numFmtId="0" fontId="20" fillId="6" borderId="59" xfId="0" applyFont="1" applyFill="1" applyBorder="1" applyAlignment="1">
      <alignment vertical="center"/>
    </xf>
    <xf numFmtId="49" fontId="11" fillId="0" borderId="60" xfId="0" applyNumberFormat="1" applyFont="1" applyBorder="1" applyAlignment="1">
      <alignment horizontal="right" vertical="center"/>
    </xf>
    <xf numFmtId="0" fontId="11" fillId="0" borderId="61" xfId="0" applyFont="1" applyBorder="1" applyAlignment="1">
      <alignment vertical="center"/>
    </xf>
    <xf numFmtId="164" fontId="11" fillId="0" borderId="61" xfId="0" applyNumberFormat="1" applyFont="1" applyBorder="1"/>
    <xf numFmtId="0" fontId="11" fillId="0" borderId="57" xfId="0" applyFont="1" applyBorder="1"/>
    <xf numFmtId="0" fontId="11" fillId="0" borderId="58" xfId="0" applyFont="1" applyBorder="1"/>
    <xf numFmtId="164" fontId="20" fillId="0" borderId="58" xfId="0" applyNumberFormat="1" applyFont="1" applyBorder="1"/>
    <xf numFmtId="9" fontId="11" fillId="0" borderId="10" xfId="0" applyNumberFormat="1" applyFont="1" applyBorder="1" applyAlignment="1">
      <alignment horizontal="right"/>
    </xf>
    <xf numFmtId="0" fontId="11" fillId="5" borderId="3" xfId="0" applyFont="1" applyFill="1" applyBorder="1" applyAlignment="1">
      <alignment vertical="center"/>
    </xf>
    <xf numFmtId="0" fontId="20" fillId="6" borderId="59" xfId="0" applyFont="1" applyFill="1" applyBorder="1"/>
    <xf numFmtId="164" fontId="20" fillId="6" borderId="59" xfId="0" applyNumberFormat="1" applyFont="1" applyFill="1" applyBorder="1"/>
    <xf numFmtId="0" fontId="11" fillId="6" borderId="59" xfId="0" applyFont="1" applyFill="1" applyBorder="1"/>
    <xf numFmtId="0" fontId="21" fillId="0" borderId="40" xfId="0" applyFont="1" applyBorder="1" applyAlignment="1">
      <alignment horizontal="left" vertical="center"/>
    </xf>
    <xf numFmtId="0" fontId="11" fillId="0" borderId="10" xfId="0" applyFont="1" applyBorder="1"/>
    <xf numFmtId="0" fontId="11" fillId="0" borderId="3" xfId="0" applyFont="1" applyBorder="1"/>
    <xf numFmtId="164" fontId="20" fillId="0" borderId="3" xfId="0" applyNumberFormat="1" applyFont="1" applyBorder="1"/>
    <xf numFmtId="10" fontId="20" fillId="0" borderId="3" xfId="0" applyNumberFormat="1" applyFont="1" applyBorder="1"/>
    <xf numFmtId="164" fontId="20" fillId="0" borderId="4" xfId="0" applyNumberFormat="1" applyFont="1" applyBorder="1"/>
    <xf numFmtId="0" fontId="24" fillId="0" borderId="0" xfId="0" applyFont="1"/>
    <xf numFmtId="0" fontId="11" fillId="0" borderId="0" xfId="0" applyFont="1"/>
    <xf numFmtId="0" fontId="11" fillId="0" borderId="17" xfId="0" applyFont="1" applyBorder="1"/>
    <xf numFmtId="0" fontId="11" fillId="2" borderId="18" xfId="0" applyFont="1" applyFill="1" applyBorder="1" applyProtection="1">
      <protection locked="0"/>
    </xf>
    <xf numFmtId="0" fontId="11" fillId="2" borderId="19" xfId="0" applyFont="1" applyFill="1" applyBorder="1" applyProtection="1">
      <protection locked="0"/>
    </xf>
    <xf numFmtId="0" fontId="11" fillId="2" borderId="41" xfId="0" applyFont="1" applyFill="1" applyBorder="1" applyProtection="1">
      <protection locked="0"/>
    </xf>
    <xf numFmtId="0" fontId="10" fillId="0" borderId="16" xfId="2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 applyProtection="1">
      <alignment horizontal="center" vertical="center" wrapText="1"/>
      <protection locked="0"/>
    </xf>
    <xf numFmtId="0" fontId="12" fillId="0" borderId="16" xfId="2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Fill="1" applyBorder="1" applyAlignment="1" applyProtection="1">
      <alignment horizontal="center" vertical="center" wrapText="1"/>
      <protection locked="0"/>
    </xf>
    <xf numFmtId="0" fontId="13" fillId="0" borderId="16" xfId="2" applyFont="1" applyFill="1" applyBorder="1" applyAlignment="1" applyProtection="1">
      <alignment horizontal="center" vertical="center" wrapText="1"/>
      <protection locked="0"/>
    </xf>
    <xf numFmtId="0" fontId="13" fillId="0" borderId="0" xfId="2" applyFont="1" applyFill="1" applyBorder="1" applyAlignment="1" applyProtection="1">
      <alignment horizontal="center" vertical="center" wrapText="1"/>
      <protection locked="0"/>
    </xf>
    <xf numFmtId="0" fontId="11" fillId="0" borderId="20" xfId="0" applyFont="1" applyBorder="1"/>
    <xf numFmtId="0" fontId="11" fillId="2" borderId="21" xfId="0" applyFont="1" applyFill="1" applyBorder="1" applyProtection="1">
      <protection locked="0"/>
    </xf>
    <xf numFmtId="0" fontId="11" fillId="2" borderId="22" xfId="0" applyFont="1" applyFill="1" applyBorder="1" applyProtection="1">
      <protection locked="0"/>
    </xf>
    <xf numFmtId="0" fontId="11" fillId="2" borderId="23" xfId="0" applyFont="1" applyFill="1" applyBorder="1" applyProtection="1">
      <protection locked="0"/>
    </xf>
    <xf numFmtId="0" fontId="11" fillId="0" borderId="24" xfId="0" applyFont="1" applyBorder="1"/>
    <xf numFmtId="0" fontId="11" fillId="2" borderId="25" xfId="0" applyFont="1" applyFill="1" applyBorder="1" applyProtection="1">
      <protection locked="0"/>
    </xf>
    <xf numFmtId="0" fontId="11" fillId="2" borderId="26" xfId="0" applyFont="1" applyFill="1" applyBorder="1" applyProtection="1">
      <protection locked="0"/>
    </xf>
    <xf numFmtId="0" fontId="11" fillId="2" borderId="42" xfId="0" applyFont="1" applyFill="1" applyBorder="1" applyProtection="1">
      <protection locked="0"/>
    </xf>
    <xf numFmtId="0" fontId="11" fillId="0" borderId="27" xfId="0" applyFont="1" applyBorder="1"/>
    <xf numFmtId="0" fontId="11" fillId="2" borderId="28" xfId="0" applyFont="1" applyFill="1" applyBorder="1" applyProtection="1">
      <protection locked="0"/>
    </xf>
    <xf numFmtId="0" fontId="11" fillId="2" borderId="29" xfId="0" applyFont="1" applyFill="1" applyBorder="1" applyProtection="1">
      <protection locked="0"/>
    </xf>
    <xf numFmtId="0" fontId="11" fillId="2" borderId="43" xfId="0" applyFont="1" applyFill="1" applyBorder="1" applyProtection="1">
      <protection locked="0"/>
    </xf>
    <xf numFmtId="0" fontId="11" fillId="0" borderId="30" xfId="0" applyFont="1" applyBorder="1"/>
    <xf numFmtId="0" fontId="11" fillId="2" borderId="31" xfId="0" applyFont="1" applyFill="1" applyBorder="1" applyProtection="1">
      <protection locked="0"/>
    </xf>
    <xf numFmtId="0" fontId="11" fillId="2" borderId="32" xfId="0" applyFont="1" applyFill="1" applyBorder="1" applyProtection="1">
      <protection locked="0"/>
    </xf>
    <xf numFmtId="0" fontId="11" fillId="2" borderId="44" xfId="0" applyFont="1" applyFill="1" applyBorder="1" applyProtection="1">
      <protection locked="0"/>
    </xf>
    <xf numFmtId="0" fontId="11" fillId="0" borderId="33" xfId="0" applyFont="1" applyBorder="1"/>
    <xf numFmtId="0" fontId="11" fillId="2" borderId="34" xfId="3" applyFont="1" applyFill="1" applyBorder="1" applyAlignment="1" applyProtection="1">
      <alignment vertical="center" wrapText="1"/>
      <protection locked="0"/>
    </xf>
    <xf numFmtId="0" fontId="11" fillId="0" borderId="52" xfId="0" applyFont="1" applyBorder="1"/>
    <xf numFmtId="0" fontId="11" fillId="0" borderId="53" xfId="0" applyFont="1" applyBorder="1"/>
    <xf numFmtId="0" fontId="0" fillId="0" borderId="0" xfId="0" applyProtection="1">
      <protection locked="0"/>
    </xf>
    <xf numFmtId="0" fontId="11" fillId="2" borderId="0" xfId="0" applyFont="1" applyFill="1" applyAlignment="1" applyProtection="1">
      <alignment horizontal="left"/>
      <protection locked="0"/>
    </xf>
    <xf numFmtId="164" fontId="11" fillId="2" borderId="0" xfId="0" applyNumberFormat="1" applyFont="1" applyFill="1" applyAlignment="1" applyProtection="1">
      <alignment wrapText="1"/>
      <protection locked="0"/>
    </xf>
    <xf numFmtId="0" fontId="14" fillId="0" borderId="16" xfId="2" applyFont="1" applyFill="1" applyBorder="1" applyAlignment="1" applyProtection="1">
      <alignment vertical="center" wrapText="1"/>
    </xf>
    <xf numFmtId="0" fontId="14" fillId="0" borderId="0" xfId="2" applyFont="1" applyFill="1" applyBorder="1" applyAlignment="1" applyProtection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4" fillId="0" borderId="16" xfId="2" applyFont="1" applyFill="1" applyBorder="1" applyAlignment="1" applyProtection="1">
      <alignment horizontal="left" vertical="center" wrapText="1"/>
    </xf>
    <xf numFmtId="0" fontId="14" fillId="0" borderId="0" xfId="2" applyFont="1" applyFill="1" applyBorder="1" applyAlignment="1" applyProtection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8" fillId="0" borderId="0" xfId="0" applyFont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4" fillId="0" borderId="49" xfId="0" applyFont="1" applyBorder="1" applyAlignment="1" applyProtection="1">
      <alignment vertical="center" wrapText="1"/>
      <protection locked="0"/>
    </xf>
    <xf numFmtId="0" fontId="4" fillId="0" borderId="50" xfId="0" applyFont="1" applyBorder="1" applyAlignment="1" applyProtection="1">
      <alignment vertical="center" wrapText="1"/>
      <protection locked="0"/>
    </xf>
    <xf numFmtId="0" fontId="4" fillId="0" borderId="51" xfId="0" applyFont="1" applyBorder="1" applyAlignment="1" applyProtection="1">
      <alignment vertical="center" wrapText="1"/>
      <protection locked="0"/>
    </xf>
    <xf numFmtId="0" fontId="20" fillId="0" borderId="36" xfId="0" applyFont="1" applyBorder="1" applyAlignment="1" applyProtection="1">
      <alignment wrapText="1"/>
      <protection locked="0"/>
    </xf>
    <xf numFmtId="0" fontId="0" fillId="0" borderId="37" xfId="0" applyBorder="1" applyAlignment="1">
      <alignment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ercentá" xfId="1" builtinId="5"/>
    <cellStyle name="Poznámka" xfId="2" builtinId="1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13</xdr:row>
          <xdr:rowOff>152400</xdr:rowOff>
        </xdr:from>
        <xdr:to>
          <xdr:col>8</xdr:col>
          <xdr:colOff>133350</xdr:colOff>
          <xdr:row>14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14</xdr:row>
          <xdr:rowOff>152400</xdr:rowOff>
        </xdr:from>
        <xdr:to>
          <xdr:col>8</xdr:col>
          <xdr:colOff>133350</xdr:colOff>
          <xdr:row>15</xdr:row>
          <xdr:rowOff>142875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15</xdr:row>
          <xdr:rowOff>152400</xdr:rowOff>
        </xdr:from>
        <xdr:to>
          <xdr:col>8</xdr:col>
          <xdr:colOff>133350</xdr:colOff>
          <xdr:row>16</xdr:row>
          <xdr:rowOff>142875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16</xdr:row>
          <xdr:rowOff>152400</xdr:rowOff>
        </xdr:from>
        <xdr:to>
          <xdr:col>8</xdr:col>
          <xdr:colOff>133350</xdr:colOff>
          <xdr:row>17</xdr:row>
          <xdr:rowOff>133350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981075</xdr:colOff>
          <xdr:row>17</xdr:row>
          <xdr:rowOff>152400</xdr:rowOff>
        </xdr:from>
        <xdr:to>
          <xdr:col>8</xdr:col>
          <xdr:colOff>133350</xdr:colOff>
          <xdr:row>18</xdr:row>
          <xdr:rowOff>133350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6918A-9623-4716-B39D-889D33D48724}">
  <dimension ref="A1:K124"/>
  <sheetViews>
    <sheetView tabSelected="1" zoomScale="120" zoomScaleNormal="120" workbookViewId="0">
      <selection activeCell="J13" sqref="J13"/>
    </sheetView>
  </sheetViews>
  <sheetFormatPr defaultRowHeight="15" x14ac:dyDescent="0.25"/>
  <cols>
    <col min="1" max="1" width="7.7109375" customWidth="1"/>
    <col min="2" max="2" width="62" customWidth="1"/>
    <col min="3" max="3" width="22.85546875" bestFit="1" customWidth="1"/>
    <col min="4" max="4" width="15.5703125" style="36" customWidth="1"/>
    <col min="5" max="5" width="13.85546875" customWidth="1"/>
    <col min="6" max="6" width="22.85546875" bestFit="1" customWidth="1"/>
  </cols>
  <sheetData>
    <row r="1" spans="1:11" ht="14.25" customHeight="1" x14ac:dyDescent="0.25"/>
    <row r="2" spans="1:11" s="1" customFormat="1" ht="36.75" customHeight="1" x14ac:dyDescent="0.25">
      <c r="A2" s="83" t="s">
        <v>248</v>
      </c>
      <c r="B2" s="84"/>
      <c r="C2" s="84"/>
      <c r="D2" s="84"/>
      <c r="E2" s="84"/>
      <c r="F2" s="84"/>
    </row>
    <row r="3" spans="1:11" s="1" customFormat="1" ht="15.75" customHeight="1" x14ac:dyDescent="0.25">
      <c r="A3" s="85" t="s">
        <v>0</v>
      </c>
      <c r="B3" s="85"/>
      <c r="C3" s="85"/>
      <c r="D3" s="85"/>
      <c r="E3" s="85"/>
      <c r="F3" s="85"/>
    </row>
    <row r="4" spans="1:11" s="1" customFormat="1" ht="24" customHeight="1" thickBot="1" x14ac:dyDescent="0.3">
      <c r="A4" s="86" t="s">
        <v>1</v>
      </c>
      <c r="B4" s="87"/>
      <c r="C4" s="87"/>
      <c r="D4" s="87"/>
      <c r="E4" s="87"/>
      <c r="F4" s="87"/>
    </row>
    <row r="5" spans="1:11" s="1" customFormat="1" ht="15.75" thickBot="1" x14ac:dyDescent="0.3">
      <c r="A5" s="78" t="s">
        <v>2</v>
      </c>
      <c r="B5" s="79"/>
      <c r="C5" s="80"/>
      <c r="D5" s="81"/>
      <c r="E5" s="81"/>
      <c r="F5" s="82"/>
    </row>
    <row r="6" spans="1:11" s="1" customFormat="1" ht="15.75" thickBot="1" x14ac:dyDescent="0.3">
      <c r="A6" s="78" t="s">
        <v>3</v>
      </c>
      <c r="B6" s="79"/>
      <c r="C6" s="80"/>
      <c r="D6" s="81"/>
      <c r="E6" s="81"/>
      <c r="F6" s="82"/>
    </row>
    <row r="7" spans="1:11" s="1" customFormat="1" ht="15.75" thickBot="1" x14ac:dyDescent="0.3">
      <c r="A7" s="78" t="s">
        <v>4</v>
      </c>
      <c r="B7" s="90"/>
      <c r="C7" s="91"/>
      <c r="D7" s="92"/>
      <c r="E7" s="92"/>
      <c r="F7" s="93"/>
    </row>
    <row r="8" spans="1:11" s="1" customFormat="1" ht="15.75" thickBot="1" x14ac:dyDescent="0.3">
      <c r="A8" s="78" t="s">
        <v>5</v>
      </c>
      <c r="B8" s="94"/>
      <c r="C8" s="95"/>
      <c r="D8" s="96"/>
      <c r="E8" s="96"/>
      <c r="F8" s="97"/>
    </row>
    <row r="9" spans="1:11" s="1" customFormat="1" ht="15.75" thickBot="1" x14ac:dyDescent="0.3">
      <c r="A9" s="78" t="s">
        <v>6</v>
      </c>
      <c r="B9" s="98"/>
      <c r="C9" s="99"/>
      <c r="D9" s="100"/>
      <c r="E9" s="100"/>
      <c r="F9" s="101"/>
    </row>
    <row r="10" spans="1:11" s="1" customFormat="1" ht="15.75" thickBot="1" x14ac:dyDescent="0.3">
      <c r="A10" s="78" t="s">
        <v>7</v>
      </c>
      <c r="B10" s="102"/>
      <c r="C10" s="103"/>
      <c r="D10" s="104"/>
      <c r="E10" s="104"/>
      <c r="F10" s="105"/>
    </row>
    <row r="11" spans="1:11" s="1" customFormat="1" ht="30.75" customHeight="1" x14ac:dyDescent="0.25">
      <c r="A11" s="78" t="s">
        <v>8</v>
      </c>
      <c r="B11" s="106"/>
      <c r="C11" s="107" t="s">
        <v>9</v>
      </c>
      <c r="D11" s="108"/>
      <c r="E11" s="108"/>
      <c r="F11" s="109"/>
      <c r="J11" s="2"/>
      <c r="K11"/>
    </row>
    <row r="12" spans="1:11" s="1" customFormat="1" x14ac:dyDescent="0.25">
      <c r="A12" s="110"/>
      <c r="B12" s="110"/>
      <c r="C12" s="110"/>
      <c r="D12" s="110"/>
      <c r="E12" s="110"/>
      <c r="F12" s="110"/>
    </row>
    <row r="13" spans="1:11" s="1" customFormat="1" ht="27.75" customHeight="1" thickBot="1" x14ac:dyDescent="0.3">
      <c r="A13" s="88" t="s">
        <v>10</v>
      </c>
      <c r="B13" s="89"/>
      <c r="C13" s="89"/>
      <c r="D13" s="89"/>
      <c r="E13" s="89"/>
      <c r="F13" s="89"/>
    </row>
    <row r="14" spans="1:11" s="1" customFormat="1" ht="46.5" customHeight="1" thickBot="1" x14ac:dyDescent="0.3">
      <c r="A14" s="113" t="s">
        <v>11</v>
      </c>
      <c r="B14" s="114"/>
      <c r="C14" s="114"/>
      <c r="D14" s="114"/>
      <c r="E14" s="115"/>
      <c r="F14" s="3"/>
    </row>
    <row r="15" spans="1:11" s="1" customFormat="1" ht="46.5" customHeight="1" thickBot="1" x14ac:dyDescent="0.3">
      <c r="A15" s="113" t="s">
        <v>12</v>
      </c>
      <c r="B15" s="114"/>
      <c r="C15" s="114"/>
      <c r="D15" s="114"/>
      <c r="E15" s="115"/>
      <c r="F15" s="4"/>
    </row>
    <row r="16" spans="1:11" s="1" customFormat="1" ht="46.5" customHeight="1" thickBot="1" x14ac:dyDescent="0.3">
      <c r="A16" s="113" t="s">
        <v>13</v>
      </c>
      <c r="B16" s="114"/>
      <c r="C16" s="114"/>
      <c r="D16" s="114"/>
      <c r="E16" s="116"/>
      <c r="F16" s="4"/>
    </row>
    <row r="17" spans="1:8" s="1" customFormat="1" ht="46.5" customHeight="1" thickBot="1" x14ac:dyDescent="0.3">
      <c r="A17" s="117" t="s">
        <v>14</v>
      </c>
      <c r="B17" s="118"/>
      <c r="C17" s="118"/>
      <c r="D17" s="118"/>
      <c r="E17" s="119"/>
      <c r="F17" s="5"/>
    </row>
    <row r="18" spans="1:8" s="1" customFormat="1" ht="46.5" customHeight="1" thickBot="1" x14ac:dyDescent="0.3">
      <c r="A18" s="117" t="s">
        <v>15</v>
      </c>
      <c r="B18" s="118"/>
      <c r="C18" s="118"/>
      <c r="D18" s="118"/>
      <c r="E18" s="120"/>
      <c r="F18" s="6"/>
    </row>
    <row r="19" spans="1:8" s="1" customFormat="1" ht="31.7" customHeight="1" x14ac:dyDescent="0.25">
      <c r="A19" s="121" t="s">
        <v>16</v>
      </c>
      <c r="B19" s="121"/>
      <c r="C19" s="121"/>
      <c r="D19" s="121"/>
      <c r="E19" s="121"/>
      <c r="F19" s="121"/>
    </row>
    <row r="20" spans="1:8" ht="66.75" customHeight="1" x14ac:dyDescent="0.25">
      <c r="A20" s="122" t="s">
        <v>17</v>
      </c>
      <c r="B20" s="123"/>
      <c r="C20" s="123"/>
      <c r="D20" s="123"/>
      <c r="E20" s="123"/>
      <c r="F20" s="123"/>
    </row>
    <row r="22" spans="1:8" ht="60.75" customHeight="1" x14ac:dyDescent="0.25">
      <c r="A22" s="124" t="s">
        <v>247</v>
      </c>
      <c r="B22" s="125"/>
      <c r="C22" s="125"/>
      <c r="D22" s="125"/>
      <c r="E22" s="125"/>
      <c r="F22" s="126"/>
    </row>
    <row r="24" spans="1:8" ht="60.75" customHeight="1" thickBot="1" x14ac:dyDescent="0.3">
      <c r="A24" s="22" t="s">
        <v>18</v>
      </c>
      <c r="B24" s="23" t="s">
        <v>19</v>
      </c>
      <c r="C24" s="23" t="s">
        <v>20</v>
      </c>
      <c r="D24" s="37" t="s">
        <v>21</v>
      </c>
      <c r="E24" s="23" t="s">
        <v>22</v>
      </c>
      <c r="F24" s="24" t="s">
        <v>23</v>
      </c>
    </row>
    <row r="25" spans="1:8" ht="15.75" thickTop="1" x14ac:dyDescent="0.25">
      <c r="A25" s="58"/>
      <c r="B25" s="59" t="s">
        <v>24</v>
      </c>
      <c r="C25" s="58"/>
      <c r="D25" s="58"/>
      <c r="E25" s="58"/>
      <c r="F25" s="58"/>
    </row>
    <row r="26" spans="1:8" x14ac:dyDescent="0.25">
      <c r="A26" s="55" t="s">
        <v>25</v>
      </c>
      <c r="B26" s="56" t="s">
        <v>26</v>
      </c>
      <c r="C26" s="57">
        <v>7000000</v>
      </c>
      <c r="D26" s="38">
        <v>0.1</v>
      </c>
      <c r="E26" s="28">
        <v>0</v>
      </c>
      <c r="F26" s="29">
        <f>((C26*(100-E26))/100)</f>
        <v>7000000</v>
      </c>
    </row>
    <row r="27" spans="1:8" x14ac:dyDescent="0.25">
      <c r="A27" s="25" t="s">
        <v>27</v>
      </c>
      <c r="B27" s="26" t="s">
        <v>28</v>
      </c>
      <c r="C27" s="27">
        <v>500000</v>
      </c>
      <c r="D27" s="38">
        <v>0.3</v>
      </c>
      <c r="E27" s="28">
        <v>0</v>
      </c>
      <c r="F27" s="29">
        <f>((C27*(100-E27))/100)</f>
        <v>500000</v>
      </c>
    </row>
    <row r="28" spans="1:8" x14ac:dyDescent="0.25">
      <c r="A28" s="25" t="s">
        <v>29</v>
      </c>
      <c r="B28" s="26" t="s">
        <v>30</v>
      </c>
      <c r="C28" s="27">
        <v>100000</v>
      </c>
      <c r="D28" s="38" t="s">
        <v>31</v>
      </c>
      <c r="E28" s="28">
        <v>0</v>
      </c>
      <c r="F28" s="29">
        <f t="shared" ref="F28:F34" si="0">((C28*(100-E28))/100)</f>
        <v>100000</v>
      </c>
    </row>
    <row r="29" spans="1:8" x14ac:dyDescent="0.25">
      <c r="A29" s="25" t="s">
        <v>32</v>
      </c>
      <c r="B29" s="26" t="s">
        <v>33</v>
      </c>
      <c r="C29" s="27">
        <v>50000</v>
      </c>
      <c r="D29" s="39" t="s">
        <v>31</v>
      </c>
      <c r="E29" s="28">
        <v>0</v>
      </c>
      <c r="F29" s="29">
        <f t="shared" si="0"/>
        <v>50000</v>
      </c>
    </row>
    <row r="30" spans="1:8" x14ac:dyDescent="0.25">
      <c r="A30" s="25" t="s">
        <v>34</v>
      </c>
      <c r="B30" s="26" t="s">
        <v>35</v>
      </c>
      <c r="C30" s="27">
        <v>250000</v>
      </c>
      <c r="D30" s="38">
        <v>0.15</v>
      </c>
      <c r="E30" s="28">
        <v>0</v>
      </c>
      <c r="F30" s="29">
        <f t="shared" si="0"/>
        <v>250000</v>
      </c>
      <c r="H30" s="47"/>
    </row>
    <row r="31" spans="1:8" x14ac:dyDescent="0.25">
      <c r="A31" s="25" t="s">
        <v>36</v>
      </c>
      <c r="B31" s="26" t="s">
        <v>37</v>
      </c>
      <c r="C31" s="27">
        <v>4500000</v>
      </c>
      <c r="D31" s="39" t="s">
        <v>31</v>
      </c>
      <c r="E31" s="28">
        <v>0</v>
      </c>
      <c r="F31" s="29">
        <f t="shared" si="0"/>
        <v>4500000</v>
      </c>
    </row>
    <row r="32" spans="1:8" x14ac:dyDescent="0.25">
      <c r="A32" s="25" t="s">
        <v>38</v>
      </c>
      <c r="B32" s="26" t="s">
        <v>39</v>
      </c>
      <c r="C32" s="27">
        <v>350000</v>
      </c>
      <c r="D32" s="39">
        <v>0.2</v>
      </c>
      <c r="E32" s="28">
        <v>0</v>
      </c>
      <c r="F32" s="29">
        <f t="shared" si="0"/>
        <v>350000</v>
      </c>
    </row>
    <row r="33" spans="1:6" x14ac:dyDescent="0.25">
      <c r="A33" s="25" t="s">
        <v>40</v>
      </c>
      <c r="B33" s="26" t="s">
        <v>41</v>
      </c>
      <c r="C33" s="27">
        <v>1150000</v>
      </c>
      <c r="D33" s="39">
        <v>0.15</v>
      </c>
      <c r="E33" s="28">
        <v>0</v>
      </c>
      <c r="F33" s="29">
        <f t="shared" si="0"/>
        <v>1150000</v>
      </c>
    </row>
    <row r="34" spans="1:6" x14ac:dyDescent="0.25">
      <c r="A34" s="25" t="s">
        <v>42</v>
      </c>
      <c r="B34" s="26" t="s">
        <v>43</v>
      </c>
      <c r="C34" s="27">
        <v>500000</v>
      </c>
      <c r="D34" s="39" t="s">
        <v>31</v>
      </c>
      <c r="E34" s="28">
        <v>0</v>
      </c>
      <c r="F34" s="29">
        <f t="shared" si="0"/>
        <v>500000</v>
      </c>
    </row>
    <row r="35" spans="1:6" x14ac:dyDescent="0.25">
      <c r="A35" s="25" t="s">
        <v>44</v>
      </c>
      <c r="B35" s="26" t="s">
        <v>45</v>
      </c>
      <c r="C35" s="27">
        <v>350000</v>
      </c>
      <c r="D35" s="39" t="s">
        <v>31</v>
      </c>
      <c r="E35" s="28">
        <v>0</v>
      </c>
      <c r="F35" s="29">
        <f t="shared" ref="F35:F88" si="1">((C35*(100-E35))/100)</f>
        <v>350000</v>
      </c>
    </row>
    <row r="36" spans="1:6" x14ac:dyDescent="0.25">
      <c r="A36" s="25" t="s">
        <v>46</v>
      </c>
      <c r="B36" s="26" t="s">
        <v>47</v>
      </c>
      <c r="C36" s="27">
        <v>2800000</v>
      </c>
      <c r="D36" s="39">
        <v>0.1</v>
      </c>
      <c r="E36" s="28">
        <v>0</v>
      </c>
      <c r="F36" s="29">
        <f t="shared" si="1"/>
        <v>2800000</v>
      </c>
    </row>
    <row r="37" spans="1:6" x14ac:dyDescent="0.25">
      <c r="A37" s="25" t="s">
        <v>48</v>
      </c>
      <c r="B37" s="26" t="s">
        <v>49</v>
      </c>
      <c r="C37" s="27">
        <v>9000000</v>
      </c>
      <c r="D37" s="39">
        <v>0.15</v>
      </c>
      <c r="E37" s="28">
        <v>0</v>
      </c>
      <c r="F37" s="29">
        <f t="shared" si="1"/>
        <v>9000000</v>
      </c>
    </row>
    <row r="38" spans="1:6" x14ac:dyDescent="0.25">
      <c r="A38" s="25" t="s">
        <v>50</v>
      </c>
      <c r="B38" s="26" t="s">
        <v>51</v>
      </c>
      <c r="C38" s="27">
        <v>150000</v>
      </c>
      <c r="D38" s="39">
        <v>0.35</v>
      </c>
      <c r="E38" s="28">
        <v>0</v>
      </c>
      <c r="F38" s="29">
        <f t="shared" si="1"/>
        <v>150000</v>
      </c>
    </row>
    <row r="39" spans="1:6" x14ac:dyDescent="0.25">
      <c r="A39" s="25" t="s">
        <v>52</v>
      </c>
      <c r="B39" s="26" t="s">
        <v>53</v>
      </c>
      <c r="C39" s="27">
        <v>150000</v>
      </c>
      <c r="D39" s="39">
        <v>0.35</v>
      </c>
      <c r="E39" s="28">
        <v>0</v>
      </c>
      <c r="F39" s="29">
        <f t="shared" si="1"/>
        <v>150000</v>
      </c>
    </row>
    <row r="40" spans="1:6" x14ac:dyDescent="0.25">
      <c r="A40" s="25" t="s">
        <v>54</v>
      </c>
      <c r="B40" s="26" t="s">
        <v>55</v>
      </c>
      <c r="C40" s="27">
        <v>1600000</v>
      </c>
      <c r="D40" s="39">
        <v>0.25</v>
      </c>
      <c r="E40" s="28">
        <v>0</v>
      </c>
      <c r="F40" s="29">
        <f t="shared" si="1"/>
        <v>1600000</v>
      </c>
    </row>
    <row r="41" spans="1:6" x14ac:dyDescent="0.25">
      <c r="A41" s="25" t="s">
        <v>56</v>
      </c>
      <c r="B41" s="26" t="s">
        <v>57</v>
      </c>
      <c r="C41" s="27">
        <v>250000</v>
      </c>
      <c r="D41" s="39" t="s">
        <v>31</v>
      </c>
      <c r="E41" s="28">
        <v>0</v>
      </c>
      <c r="F41" s="29">
        <f t="shared" si="1"/>
        <v>250000</v>
      </c>
    </row>
    <row r="42" spans="1:6" x14ac:dyDescent="0.25">
      <c r="A42" s="25" t="s">
        <v>58</v>
      </c>
      <c r="B42" s="26" t="s">
        <v>59</v>
      </c>
      <c r="C42" s="27">
        <v>50000</v>
      </c>
      <c r="D42" s="39" t="s">
        <v>31</v>
      </c>
      <c r="E42" s="28">
        <v>0</v>
      </c>
      <c r="F42" s="29">
        <f t="shared" si="1"/>
        <v>50000</v>
      </c>
    </row>
    <row r="43" spans="1:6" x14ac:dyDescent="0.25">
      <c r="A43" s="25" t="s">
        <v>60</v>
      </c>
      <c r="B43" s="26" t="s">
        <v>61</v>
      </c>
      <c r="C43" s="27">
        <v>450000</v>
      </c>
      <c r="D43" s="39" t="s">
        <v>31</v>
      </c>
      <c r="E43" s="28">
        <v>0</v>
      </c>
      <c r="F43" s="29">
        <f t="shared" si="1"/>
        <v>450000</v>
      </c>
    </row>
    <row r="44" spans="1:6" x14ac:dyDescent="0.25">
      <c r="A44" s="25" t="s">
        <v>62</v>
      </c>
      <c r="B44" s="26" t="s">
        <v>63</v>
      </c>
      <c r="C44" s="27">
        <v>350000</v>
      </c>
      <c r="D44" s="39" t="s">
        <v>31</v>
      </c>
      <c r="E44" s="28">
        <v>0</v>
      </c>
      <c r="F44" s="29">
        <f t="shared" si="1"/>
        <v>350000</v>
      </c>
    </row>
    <row r="45" spans="1:6" x14ac:dyDescent="0.25">
      <c r="A45" s="25" t="s">
        <v>64</v>
      </c>
      <c r="B45" s="26" t="s">
        <v>65</v>
      </c>
      <c r="C45" s="27">
        <v>350000</v>
      </c>
      <c r="D45" s="39" t="s">
        <v>31</v>
      </c>
      <c r="E45" s="28">
        <v>0</v>
      </c>
      <c r="F45" s="29">
        <f t="shared" si="1"/>
        <v>350000</v>
      </c>
    </row>
    <row r="46" spans="1:6" x14ac:dyDescent="0.25">
      <c r="A46" s="25" t="s">
        <v>66</v>
      </c>
      <c r="B46" s="26" t="s">
        <v>67</v>
      </c>
      <c r="C46" s="27">
        <v>70000</v>
      </c>
      <c r="D46" s="39" t="s">
        <v>31</v>
      </c>
      <c r="E46" s="28">
        <v>0</v>
      </c>
      <c r="F46" s="29">
        <f t="shared" si="1"/>
        <v>70000</v>
      </c>
    </row>
    <row r="47" spans="1:6" x14ac:dyDescent="0.25">
      <c r="A47" s="25" t="s">
        <v>68</v>
      </c>
      <c r="B47" s="26" t="s">
        <v>69</v>
      </c>
      <c r="C47" s="27">
        <v>200000</v>
      </c>
      <c r="D47" s="39" t="s">
        <v>31</v>
      </c>
      <c r="E47" s="28">
        <v>0</v>
      </c>
      <c r="F47" s="29">
        <f t="shared" si="1"/>
        <v>200000</v>
      </c>
    </row>
    <row r="48" spans="1:6" x14ac:dyDescent="0.25">
      <c r="A48" s="25" t="s">
        <v>70</v>
      </c>
      <c r="B48" s="26" t="s">
        <v>71</v>
      </c>
      <c r="C48" s="27">
        <v>200000</v>
      </c>
      <c r="D48" s="39" t="s">
        <v>31</v>
      </c>
      <c r="E48" s="28">
        <v>0</v>
      </c>
      <c r="F48" s="29">
        <f t="shared" si="1"/>
        <v>200000</v>
      </c>
    </row>
    <row r="49" spans="1:6" x14ac:dyDescent="0.25">
      <c r="A49" s="25" t="s">
        <v>72</v>
      </c>
      <c r="B49" s="26" t="s">
        <v>73</v>
      </c>
      <c r="C49" s="27">
        <v>300000</v>
      </c>
      <c r="D49" s="39" t="s">
        <v>31</v>
      </c>
      <c r="E49" s="28">
        <v>0</v>
      </c>
      <c r="F49" s="29">
        <f t="shared" si="1"/>
        <v>300000</v>
      </c>
    </row>
    <row r="50" spans="1:6" x14ac:dyDescent="0.25">
      <c r="A50" s="25" t="s">
        <v>74</v>
      </c>
      <c r="B50" s="26" t="s">
        <v>75</v>
      </c>
      <c r="C50" s="27">
        <v>15000</v>
      </c>
      <c r="D50" s="39" t="s">
        <v>31</v>
      </c>
      <c r="E50" s="28">
        <v>0</v>
      </c>
      <c r="F50" s="29">
        <f t="shared" si="1"/>
        <v>15000</v>
      </c>
    </row>
    <row r="51" spans="1:6" x14ac:dyDescent="0.25">
      <c r="A51" s="25" t="s">
        <v>76</v>
      </c>
      <c r="B51" s="26" t="s">
        <v>77</v>
      </c>
      <c r="C51" s="27">
        <v>15000</v>
      </c>
      <c r="D51" s="39" t="s">
        <v>31</v>
      </c>
      <c r="E51" s="28">
        <v>0</v>
      </c>
      <c r="F51" s="29">
        <f t="shared" si="1"/>
        <v>15000</v>
      </c>
    </row>
    <row r="52" spans="1:6" x14ac:dyDescent="0.25">
      <c r="A52" s="25" t="s">
        <v>78</v>
      </c>
      <c r="B52" s="26" t="s">
        <v>79</v>
      </c>
      <c r="C52" s="27">
        <v>50000</v>
      </c>
      <c r="D52" s="39" t="s">
        <v>31</v>
      </c>
      <c r="E52" s="28">
        <v>0</v>
      </c>
      <c r="F52" s="29">
        <f t="shared" si="1"/>
        <v>50000</v>
      </c>
    </row>
    <row r="53" spans="1:6" s="47" customFormat="1" hidden="1" x14ac:dyDescent="0.25">
      <c r="A53" s="42" t="s">
        <v>80</v>
      </c>
      <c r="B53" s="35" t="s">
        <v>81</v>
      </c>
      <c r="C53" s="43"/>
      <c r="D53" s="39" t="s">
        <v>31</v>
      </c>
      <c r="E53" s="45">
        <v>0</v>
      </c>
      <c r="F53" s="46">
        <f t="shared" si="1"/>
        <v>0</v>
      </c>
    </row>
    <row r="54" spans="1:6" s="47" customFormat="1" hidden="1" x14ac:dyDescent="0.25">
      <c r="A54" s="42" t="s">
        <v>82</v>
      </c>
      <c r="B54" s="35" t="s">
        <v>83</v>
      </c>
      <c r="C54" s="43"/>
      <c r="D54" s="39" t="s">
        <v>31</v>
      </c>
      <c r="E54" s="45">
        <v>0</v>
      </c>
      <c r="F54" s="46">
        <f t="shared" si="1"/>
        <v>0</v>
      </c>
    </row>
    <row r="55" spans="1:6" s="47" customFormat="1" hidden="1" x14ac:dyDescent="0.25">
      <c r="A55" s="42" t="s">
        <v>84</v>
      </c>
      <c r="B55" s="35" t="s">
        <v>85</v>
      </c>
      <c r="C55" s="43"/>
      <c r="D55" s="39" t="s">
        <v>31</v>
      </c>
      <c r="E55" s="45">
        <v>0</v>
      </c>
      <c r="F55" s="46">
        <f t="shared" si="1"/>
        <v>0</v>
      </c>
    </row>
    <row r="56" spans="1:6" s="47" customFormat="1" hidden="1" x14ac:dyDescent="0.25">
      <c r="A56" s="42" t="s">
        <v>86</v>
      </c>
      <c r="B56" s="35" t="s">
        <v>87</v>
      </c>
      <c r="C56" s="43"/>
      <c r="D56" s="39" t="s">
        <v>31</v>
      </c>
      <c r="E56" s="45">
        <v>0</v>
      </c>
      <c r="F56" s="46">
        <f t="shared" si="1"/>
        <v>0</v>
      </c>
    </row>
    <row r="57" spans="1:6" s="47" customFormat="1" hidden="1" x14ac:dyDescent="0.25">
      <c r="A57" s="42" t="s">
        <v>88</v>
      </c>
      <c r="B57" s="35" t="s">
        <v>89</v>
      </c>
      <c r="C57" s="43"/>
      <c r="D57" s="39" t="s">
        <v>31</v>
      </c>
      <c r="E57" s="45">
        <v>0</v>
      </c>
      <c r="F57" s="46">
        <f t="shared" si="1"/>
        <v>0</v>
      </c>
    </row>
    <row r="58" spans="1:6" s="47" customFormat="1" hidden="1" x14ac:dyDescent="0.25">
      <c r="A58" s="42" t="s">
        <v>90</v>
      </c>
      <c r="B58" s="35" t="s">
        <v>91</v>
      </c>
      <c r="C58" s="43"/>
      <c r="D58" s="39" t="s">
        <v>31</v>
      </c>
      <c r="E58" s="45">
        <v>0</v>
      </c>
      <c r="F58" s="46">
        <f t="shared" si="1"/>
        <v>0</v>
      </c>
    </row>
    <row r="59" spans="1:6" s="47" customFormat="1" hidden="1" x14ac:dyDescent="0.25">
      <c r="A59" s="42" t="s">
        <v>92</v>
      </c>
      <c r="B59" s="35" t="s">
        <v>93</v>
      </c>
      <c r="C59" s="43"/>
      <c r="D59" s="39" t="s">
        <v>31</v>
      </c>
      <c r="E59" s="45">
        <v>0</v>
      </c>
      <c r="F59" s="46">
        <f t="shared" si="1"/>
        <v>0</v>
      </c>
    </row>
    <row r="60" spans="1:6" s="47" customFormat="1" hidden="1" x14ac:dyDescent="0.25">
      <c r="A60" s="42" t="s">
        <v>94</v>
      </c>
      <c r="B60" s="35" t="s">
        <v>95</v>
      </c>
      <c r="C60" s="43"/>
      <c r="D60" s="39" t="s">
        <v>31</v>
      </c>
      <c r="E60" s="45">
        <v>0</v>
      </c>
      <c r="F60" s="46">
        <f t="shared" si="1"/>
        <v>0</v>
      </c>
    </row>
    <row r="61" spans="1:6" hidden="1" x14ac:dyDescent="0.25">
      <c r="A61" s="42" t="s">
        <v>96</v>
      </c>
      <c r="B61" s="35" t="s">
        <v>97</v>
      </c>
      <c r="C61" s="43"/>
      <c r="D61" s="39" t="s">
        <v>31</v>
      </c>
      <c r="E61" s="45">
        <v>0</v>
      </c>
      <c r="F61" s="46">
        <f t="shared" si="1"/>
        <v>0</v>
      </c>
    </row>
    <row r="62" spans="1:6" hidden="1" x14ac:dyDescent="0.25">
      <c r="A62" s="42" t="s">
        <v>98</v>
      </c>
      <c r="B62" s="35" t="s">
        <v>99</v>
      </c>
      <c r="C62" s="43"/>
      <c r="D62" s="39" t="s">
        <v>31</v>
      </c>
      <c r="E62" s="45">
        <v>0</v>
      </c>
      <c r="F62" s="46">
        <f t="shared" si="1"/>
        <v>0</v>
      </c>
    </row>
    <row r="63" spans="1:6" hidden="1" x14ac:dyDescent="0.25">
      <c r="A63" s="42" t="s">
        <v>100</v>
      </c>
      <c r="B63" s="35" t="s">
        <v>101</v>
      </c>
      <c r="C63" s="43"/>
      <c r="D63" s="39" t="s">
        <v>31</v>
      </c>
      <c r="E63" s="45">
        <v>0</v>
      </c>
      <c r="F63" s="46">
        <f t="shared" si="1"/>
        <v>0</v>
      </c>
    </row>
    <row r="64" spans="1:6" x14ac:dyDescent="0.25">
      <c r="A64" s="25" t="s">
        <v>102</v>
      </c>
      <c r="B64" s="26" t="s">
        <v>103</v>
      </c>
      <c r="C64" s="27">
        <v>50000</v>
      </c>
      <c r="D64" s="39" t="s">
        <v>31</v>
      </c>
      <c r="E64" s="28">
        <v>0</v>
      </c>
      <c r="F64" s="29">
        <f t="shared" si="1"/>
        <v>50000</v>
      </c>
    </row>
    <row r="65" spans="1:6" x14ac:dyDescent="0.25">
      <c r="A65" s="25" t="s">
        <v>104</v>
      </c>
      <c r="B65" s="26" t="s">
        <v>105</v>
      </c>
      <c r="C65" s="27">
        <v>50000</v>
      </c>
      <c r="D65" s="39" t="s">
        <v>31</v>
      </c>
      <c r="E65" s="28">
        <v>0</v>
      </c>
      <c r="F65" s="29">
        <f t="shared" si="1"/>
        <v>50000</v>
      </c>
    </row>
    <row r="66" spans="1:6" hidden="1" x14ac:dyDescent="0.25">
      <c r="A66" s="42" t="s">
        <v>106</v>
      </c>
      <c r="B66" s="35" t="s">
        <v>107</v>
      </c>
      <c r="C66" s="43"/>
      <c r="D66" s="44"/>
      <c r="E66" s="45">
        <v>0</v>
      </c>
      <c r="F66" s="46">
        <f t="shared" si="1"/>
        <v>0</v>
      </c>
    </row>
    <row r="67" spans="1:6" x14ac:dyDescent="0.25">
      <c r="A67" s="25" t="s">
        <v>108</v>
      </c>
      <c r="B67" s="26" t="s">
        <v>109</v>
      </c>
      <c r="C67" s="27">
        <v>200000</v>
      </c>
      <c r="D67" s="39" t="s">
        <v>31</v>
      </c>
      <c r="E67" s="28">
        <v>0</v>
      </c>
      <c r="F67" s="29">
        <f t="shared" si="1"/>
        <v>200000</v>
      </c>
    </row>
    <row r="68" spans="1:6" x14ac:dyDescent="0.25">
      <c r="A68" s="25" t="s">
        <v>110</v>
      </c>
      <c r="B68" s="26" t="s">
        <v>111</v>
      </c>
      <c r="C68" s="27">
        <v>50000</v>
      </c>
      <c r="D68" s="39" t="s">
        <v>31</v>
      </c>
      <c r="E68" s="28">
        <v>0</v>
      </c>
      <c r="F68" s="29">
        <f t="shared" si="1"/>
        <v>50000</v>
      </c>
    </row>
    <row r="69" spans="1:6" hidden="1" x14ac:dyDescent="0.25">
      <c r="A69" s="42" t="s">
        <v>112</v>
      </c>
      <c r="B69" s="35" t="s">
        <v>113</v>
      </c>
      <c r="C69" s="43"/>
      <c r="D69" s="44"/>
      <c r="E69" s="45">
        <v>0</v>
      </c>
      <c r="F69" s="46">
        <f t="shared" si="1"/>
        <v>0</v>
      </c>
    </row>
    <row r="70" spans="1:6" hidden="1" x14ac:dyDescent="0.25">
      <c r="A70" s="42" t="s">
        <v>114</v>
      </c>
      <c r="B70" s="35" t="s">
        <v>115</v>
      </c>
      <c r="C70" s="43"/>
      <c r="D70" s="44"/>
      <c r="E70" s="45">
        <v>0</v>
      </c>
      <c r="F70" s="46">
        <f t="shared" si="1"/>
        <v>0</v>
      </c>
    </row>
    <row r="71" spans="1:6" hidden="1" x14ac:dyDescent="0.25">
      <c r="A71" s="42" t="s">
        <v>116</v>
      </c>
      <c r="B71" s="35" t="s">
        <v>117</v>
      </c>
      <c r="C71" s="43"/>
      <c r="D71" s="44"/>
      <c r="E71" s="45">
        <v>0</v>
      </c>
      <c r="F71" s="46">
        <f t="shared" si="1"/>
        <v>0</v>
      </c>
    </row>
    <row r="72" spans="1:6" hidden="1" x14ac:dyDescent="0.25">
      <c r="A72" s="42" t="s">
        <v>118</v>
      </c>
      <c r="B72" s="35" t="s">
        <v>119</v>
      </c>
      <c r="C72" s="43"/>
      <c r="D72" s="44"/>
      <c r="E72" s="45">
        <v>0</v>
      </c>
      <c r="F72" s="46">
        <f t="shared" si="1"/>
        <v>0</v>
      </c>
    </row>
    <row r="73" spans="1:6" hidden="1" x14ac:dyDescent="0.25">
      <c r="A73" s="42" t="s">
        <v>120</v>
      </c>
      <c r="B73" s="35" t="s">
        <v>121</v>
      </c>
      <c r="C73" s="43"/>
      <c r="D73" s="44"/>
      <c r="E73" s="45">
        <v>0</v>
      </c>
      <c r="F73" s="46">
        <f t="shared" si="1"/>
        <v>0</v>
      </c>
    </row>
    <row r="74" spans="1:6" x14ac:dyDescent="0.25">
      <c r="A74" s="25" t="s">
        <v>122</v>
      </c>
      <c r="B74" s="26" t="s">
        <v>123</v>
      </c>
      <c r="C74" s="27">
        <v>1000000</v>
      </c>
      <c r="D74" s="39" t="s">
        <v>31</v>
      </c>
      <c r="E74" s="28">
        <v>0</v>
      </c>
      <c r="F74" s="29">
        <f t="shared" si="1"/>
        <v>1000000</v>
      </c>
    </row>
    <row r="75" spans="1:6" x14ac:dyDescent="0.25">
      <c r="A75" s="25" t="s">
        <v>124</v>
      </c>
      <c r="B75" s="26" t="s">
        <v>125</v>
      </c>
      <c r="C75" s="27">
        <v>150000</v>
      </c>
      <c r="D75" s="39" t="s">
        <v>31</v>
      </c>
      <c r="E75" s="28">
        <v>0</v>
      </c>
      <c r="F75" s="29">
        <f t="shared" si="1"/>
        <v>150000</v>
      </c>
    </row>
    <row r="76" spans="1:6" x14ac:dyDescent="0.25">
      <c r="A76" s="25" t="s">
        <v>126</v>
      </c>
      <c r="B76" s="26" t="s">
        <v>127</v>
      </c>
      <c r="C76" s="27">
        <v>250000</v>
      </c>
      <c r="D76" s="39" t="s">
        <v>31</v>
      </c>
      <c r="E76" s="28">
        <v>0</v>
      </c>
      <c r="F76" s="29">
        <f t="shared" si="1"/>
        <v>250000</v>
      </c>
    </row>
    <row r="77" spans="1:6" x14ac:dyDescent="0.25">
      <c r="A77" s="25" t="s">
        <v>128</v>
      </c>
      <c r="B77" s="26" t="s">
        <v>129</v>
      </c>
      <c r="C77" s="27">
        <v>150000</v>
      </c>
      <c r="D77" s="39" t="s">
        <v>31</v>
      </c>
      <c r="E77" s="28">
        <v>0</v>
      </c>
      <c r="F77" s="29">
        <f t="shared" si="1"/>
        <v>150000</v>
      </c>
    </row>
    <row r="78" spans="1:6" x14ac:dyDescent="0.25">
      <c r="A78" s="25" t="s">
        <v>130</v>
      </c>
      <c r="B78" s="26" t="s">
        <v>131</v>
      </c>
      <c r="C78" s="27">
        <v>50000</v>
      </c>
      <c r="D78" s="39" t="s">
        <v>31</v>
      </c>
      <c r="E78" s="28">
        <v>0</v>
      </c>
      <c r="F78" s="29">
        <f t="shared" si="1"/>
        <v>50000</v>
      </c>
    </row>
    <row r="79" spans="1:6" x14ac:dyDescent="0.25">
      <c r="A79" s="25" t="s">
        <v>132</v>
      </c>
      <c r="B79" s="26" t="s">
        <v>133</v>
      </c>
      <c r="C79" s="27">
        <v>50000</v>
      </c>
      <c r="D79" s="39" t="s">
        <v>31</v>
      </c>
      <c r="E79" s="28">
        <v>0</v>
      </c>
      <c r="F79" s="29">
        <f t="shared" si="1"/>
        <v>50000</v>
      </c>
    </row>
    <row r="80" spans="1:6" x14ac:dyDescent="0.25">
      <c r="A80" s="25" t="s">
        <v>134</v>
      </c>
      <c r="B80" s="26" t="s">
        <v>135</v>
      </c>
      <c r="C80" s="27">
        <v>15000</v>
      </c>
      <c r="D80" s="39" t="s">
        <v>31</v>
      </c>
      <c r="E80" s="28">
        <v>0</v>
      </c>
      <c r="F80" s="29">
        <f t="shared" si="1"/>
        <v>15000</v>
      </c>
    </row>
    <row r="81" spans="1:6" x14ac:dyDescent="0.25">
      <c r="A81" s="25" t="s">
        <v>136</v>
      </c>
      <c r="B81" s="26" t="s">
        <v>137</v>
      </c>
      <c r="C81" s="27">
        <v>15000</v>
      </c>
      <c r="D81" s="39" t="s">
        <v>31</v>
      </c>
      <c r="E81" s="28">
        <v>0</v>
      </c>
      <c r="F81" s="29">
        <f t="shared" si="1"/>
        <v>15000</v>
      </c>
    </row>
    <row r="82" spans="1:6" x14ac:dyDescent="0.25">
      <c r="A82" s="25" t="s">
        <v>138</v>
      </c>
      <c r="B82" s="26" t="s">
        <v>139</v>
      </c>
      <c r="C82" s="27">
        <v>100000</v>
      </c>
      <c r="D82" s="39" t="s">
        <v>31</v>
      </c>
      <c r="E82" s="28">
        <v>0</v>
      </c>
      <c r="F82" s="29">
        <f t="shared" si="1"/>
        <v>100000</v>
      </c>
    </row>
    <row r="83" spans="1:6" x14ac:dyDescent="0.25">
      <c r="A83" s="25" t="s">
        <v>140</v>
      </c>
      <c r="B83" s="26" t="s">
        <v>141</v>
      </c>
      <c r="C83" s="27">
        <v>250000</v>
      </c>
      <c r="D83" s="39" t="s">
        <v>31</v>
      </c>
      <c r="E83" s="28">
        <v>0</v>
      </c>
      <c r="F83" s="29">
        <f t="shared" si="1"/>
        <v>250000</v>
      </c>
    </row>
    <row r="84" spans="1:6" x14ac:dyDescent="0.25">
      <c r="A84" s="25" t="s">
        <v>142</v>
      </c>
      <c r="B84" s="26" t="s">
        <v>143</v>
      </c>
      <c r="C84" s="27">
        <v>50000</v>
      </c>
      <c r="D84" s="39" t="s">
        <v>31</v>
      </c>
      <c r="E84" s="28">
        <v>0</v>
      </c>
      <c r="F84" s="29">
        <f t="shared" si="1"/>
        <v>50000</v>
      </c>
    </row>
    <row r="85" spans="1:6" x14ac:dyDescent="0.25">
      <c r="A85" s="25" t="s">
        <v>144</v>
      </c>
      <c r="B85" s="26" t="s">
        <v>145</v>
      </c>
      <c r="C85" s="27">
        <v>500000</v>
      </c>
      <c r="D85" s="39" t="s">
        <v>31</v>
      </c>
      <c r="E85" s="28">
        <v>0</v>
      </c>
      <c r="F85" s="29">
        <f t="shared" si="1"/>
        <v>500000</v>
      </c>
    </row>
    <row r="86" spans="1:6" x14ac:dyDescent="0.25">
      <c r="A86" s="25" t="s">
        <v>146</v>
      </c>
      <c r="B86" s="26" t="s">
        <v>147</v>
      </c>
      <c r="C86" s="27">
        <v>80000</v>
      </c>
      <c r="D86" s="39" t="s">
        <v>31</v>
      </c>
      <c r="E86" s="28">
        <v>0</v>
      </c>
      <c r="F86" s="29">
        <f t="shared" si="1"/>
        <v>80000</v>
      </c>
    </row>
    <row r="87" spans="1:6" x14ac:dyDescent="0.25">
      <c r="A87" s="25" t="s">
        <v>148</v>
      </c>
      <c r="B87" s="26" t="s">
        <v>149</v>
      </c>
      <c r="C87" s="27">
        <v>200000</v>
      </c>
      <c r="D87" s="39" t="s">
        <v>31</v>
      </c>
      <c r="E87" s="28">
        <v>0</v>
      </c>
      <c r="F87" s="29">
        <f t="shared" si="1"/>
        <v>200000</v>
      </c>
    </row>
    <row r="88" spans="1:6" x14ac:dyDescent="0.25">
      <c r="A88" s="60" t="s">
        <v>150</v>
      </c>
      <c r="B88" s="61" t="s">
        <v>151</v>
      </c>
      <c r="C88" s="62">
        <v>2000000</v>
      </c>
      <c r="D88" s="39">
        <v>0.15</v>
      </c>
      <c r="E88" s="28">
        <v>0</v>
      </c>
      <c r="F88" s="29">
        <f t="shared" si="1"/>
        <v>2000000</v>
      </c>
    </row>
    <row r="89" spans="1:6" s="41" customFormat="1" x14ac:dyDescent="0.25">
      <c r="A89" s="68"/>
      <c r="B89" s="68" t="s">
        <v>152</v>
      </c>
      <c r="C89" s="69">
        <f>SUM(C26:C88)</f>
        <v>35960000</v>
      </c>
      <c r="D89" s="69" t="s">
        <v>153</v>
      </c>
      <c r="E89" s="69"/>
      <c r="F89" s="69">
        <f>SUM(F26:F88)</f>
        <v>35960000</v>
      </c>
    </row>
    <row r="90" spans="1:6" x14ac:dyDescent="0.25">
      <c r="A90" s="63"/>
      <c r="B90" s="64"/>
      <c r="C90" s="65"/>
      <c r="D90" s="39" t="s">
        <v>153</v>
      </c>
      <c r="E90" s="30"/>
      <c r="F90" s="31"/>
    </row>
    <row r="91" spans="1:6" x14ac:dyDescent="0.25">
      <c r="A91" s="70"/>
      <c r="B91" s="59" t="s">
        <v>154</v>
      </c>
      <c r="C91" s="70"/>
      <c r="D91" s="70" t="s">
        <v>153</v>
      </c>
      <c r="E91" s="70"/>
      <c r="F91" s="70"/>
    </row>
    <row r="92" spans="1:6" x14ac:dyDescent="0.25">
      <c r="A92" s="66" t="s">
        <v>155</v>
      </c>
      <c r="B92" s="67" t="s">
        <v>26</v>
      </c>
      <c r="C92" s="57">
        <v>2000000</v>
      </c>
      <c r="D92" s="39">
        <v>0.1</v>
      </c>
      <c r="E92" s="28">
        <v>0</v>
      </c>
      <c r="F92" s="29">
        <f>((C92*(100-E92))/100)</f>
        <v>2000000</v>
      </c>
    </row>
    <row r="93" spans="1:6" x14ac:dyDescent="0.25">
      <c r="A93" s="48" t="s">
        <v>156</v>
      </c>
      <c r="B93" s="49" t="s">
        <v>157</v>
      </c>
      <c r="C93" s="27">
        <v>350000</v>
      </c>
      <c r="D93" s="39" t="s">
        <v>31</v>
      </c>
      <c r="E93" s="28">
        <v>0</v>
      </c>
      <c r="F93" s="29">
        <f t="shared" ref="F93:F117" si="2">((C93*(100-E93))/100)</f>
        <v>350000</v>
      </c>
    </row>
    <row r="94" spans="1:6" x14ac:dyDescent="0.25">
      <c r="A94" s="48" t="s">
        <v>158</v>
      </c>
      <c r="B94" s="26" t="s">
        <v>159</v>
      </c>
      <c r="C94" s="27">
        <v>50000</v>
      </c>
      <c r="D94" s="39" t="s">
        <v>31</v>
      </c>
      <c r="E94" s="28">
        <v>0</v>
      </c>
      <c r="F94" s="29">
        <f t="shared" si="2"/>
        <v>50000</v>
      </c>
    </row>
    <row r="95" spans="1:6" x14ac:dyDescent="0.25">
      <c r="A95" s="48" t="s">
        <v>160</v>
      </c>
      <c r="B95" s="26" t="s">
        <v>161</v>
      </c>
      <c r="C95" s="27">
        <v>2650000</v>
      </c>
      <c r="D95" s="39">
        <v>0.1</v>
      </c>
      <c r="E95" s="28">
        <v>0</v>
      </c>
      <c r="F95" s="29">
        <f t="shared" si="2"/>
        <v>2650000</v>
      </c>
    </row>
    <row r="96" spans="1:6" x14ac:dyDescent="0.25">
      <c r="A96" s="48" t="s">
        <v>162</v>
      </c>
      <c r="B96" s="26" t="s">
        <v>163</v>
      </c>
      <c r="C96" s="27">
        <v>50000</v>
      </c>
      <c r="D96" s="39" t="s">
        <v>31</v>
      </c>
      <c r="E96" s="28">
        <v>0</v>
      </c>
      <c r="F96" s="29">
        <f>((C96*(100-E96))/100)</f>
        <v>50000</v>
      </c>
    </row>
    <row r="97" spans="1:6" x14ac:dyDescent="0.25">
      <c r="A97" s="48" t="s">
        <v>164</v>
      </c>
      <c r="B97" s="26" t="s">
        <v>165</v>
      </c>
      <c r="C97" s="27">
        <v>50000</v>
      </c>
      <c r="D97" s="39" t="s">
        <v>31</v>
      </c>
      <c r="E97" s="28">
        <v>0</v>
      </c>
      <c r="F97" s="29">
        <f t="shared" si="2"/>
        <v>50000</v>
      </c>
    </row>
    <row r="98" spans="1:6" x14ac:dyDescent="0.25">
      <c r="A98" s="48" t="s">
        <v>166</v>
      </c>
      <c r="B98" s="26" t="s">
        <v>167</v>
      </c>
      <c r="C98" s="27">
        <v>500000</v>
      </c>
      <c r="D98" s="39" t="s">
        <v>31</v>
      </c>
      <c r="E98" s="28">
        <v>0</v>
      </c>
      <c r="F98" s="29">
        <f t="shared" si="2"/>
        <v>500000</v>
      </c>
    </row>
    <row r="99" spans="1:6" x14ac:dyDescent="0.25">
      <c r="A99" s="48" t="s">
        <v>168</v>
      </c>
      <c r="B99" s="26" t="s">
        <v>169</v>
      </c>
      <c r="C99" s="27">
        <v>700000</v>
      </c>
      <c r="D99" s="39" t="s">
        <v>31</v>
      </c>
      <c r="E99" s="28">
        <v>0</v>
      </c>
      <c r="F99" s="29">
        <f t="shared" si="2"/>
        <v>700000</v>
      </c>
    </row>
    <row r="100" spans="1:6" x14ac:dyDescent="0.25">
      <c r="A100" s="48" t="s">
        <v>170</v>
      </c>
      <c r="B100" s="26" t="s">
        <v>171</v>
      </c>
      <c r="C100" s="27">
        <v>350000</v>
      </c>
      <c r="D100" s="39" t="s">
        <v>31</v>
      </c>
      <c r="E100" s="28">
        <v>0</v>
      </c>
      <c r="F100" s="29">
        <f t="shared" si="2"/>
        <v>350000</v>
      </c>
    </row>
    <row r="101" spans="1:6" x14ac:dyDescent="0.25">
      <c r="A101" s="48" t="s">
        <v>172</v>
      </c>
      <c r="B101" s="26" t="s">
        <v>173</v>
      </c>
      <c r="C101" s="27">
        <v>500000</v>
      </c>
      <c r="D101" s="39" t="s">
        <v>31</v>
      </c>
      <c r="E101" s="28">
        <v>0</v>
      </c>
      <c r="F101" s="29">
        <f t="shared" si="2"/>
        <v>500000</v>
      </c>
    </row>
    <row r="102" spans="1:6" x14ac:dyDescent="0.25">
      <c r="A102" s="48" t="s">
        <v>174</v>
      </c>
      <c r="B102" s="26" t="s">
        <v>175</v>
      </c>
      <c r="C102" s="27">
        <v>25000</v>
      </c>
      <c r="D102" s="39" t="s">
        <v>31</v>
      </c>
      <c r="E102" s="28">
        <v>0</v>
      </c>
      <c r="F102" s="29">
        <f t="shared" si="2"/>
        <v>25000</v>
      </c>
    </row>
    <row r="103" spans="1:6" x14ac:dyDescent="0.25">
      <c r="A103" s="48" t="s">
        <v>176</v>
      </c>
      <c r="B103" s="26" t="s">
        <v>177</v>
      </c>
      <c r="C103" s="27">
        <v>150000</v>
      </c>
      <c r="D103" s="39" t="s">
        <v>31</v>
      </c>
      <c r="E103" s="28">
        <v>0</v>
      </c>
      <c r="F103" s="29">
        <f t="shared" si="2"/>
        <v>150000</v>
      </c>
    </row>
    <row r="104" spans="1:6" x14ac:dyDescent="0.25">
      <c r="A104" s="48" t="s">
        <v>178</v>
      </c>
      <c r="B104" s="26" t="s">
        <v>179</v>
      </c>
      <c r="C104" s="27">
        <v>1800000</v>
      </c>
      <c r="D104" s="39">
        <v>0.1</v>
      </c>
      <c r="E104" s="28">
        <v>0</v>
      </c>
      <c r="F104" s="29">
        <f t="shared" si="2"/>
        <v>1800000</v>
      </c>
    </row>
    <row r="105" spans="1:6" x14ac:dyDescent="0.25">
      <c r="A105" s="48" t="s">
        <v>180</v>
      </c>
      <c r="B105" s="26" t="s">
        <v>181</v>
      </c>
      <c r="C105" s="27">
        <v>50000</v>
      </c>
      <c r="D105" s="39" t="s">
        <v>31</v>
      </c>
      <c r="E105" s="28">
        <v>0</v>
      </c>
      <c r="F105" s="29">
        <f t="shared" si="2"/>
        <v>50000</v>
      </c>
    </row>
    <row r="106" spans="1:6" x14ac:dyDescent="0.25">
      <c r="A106" s="48" t="s">
        <v>182</v>
      </c>
      <c r="B106" s="26" t="s">
        <v>111</v>
      </c>
      <c r="C106" s="27">
        <v>25000</v>
      </c>
      <c r="D106" s="39" t="s">
        <v>31</v>
      </c>
      <c r="E106" s="28">
        <v>0</v>
      </c>
      <c r="F106" s="29">
        <f t="shared" si="2"/>
        <v>25000</v>
      </c>
    </row>
    <row r="107" spans="1:6" x14ac:dyDescent="0.25">
      <c r="A107" s="48" t="s">
        <v>183</v>
      </c>
      <c r="B107" s="26" t="s">
        <v>184</v>
      </c>
      <c r="C107" s="27">
        <v>350000</v>
      </c>
      <c r="D107" s="39" t="s">
        <v>31</v>
      </c>
      <c r="E107" s="28">
        <v>0</v>
      </c>
      <c r="F107" s="29">
        <f t="shared" si="2"/>
        <v>350000</v>
      </c>
    </row>
    <row r="108" spans="1:6" x14ac:dyDescent="0.25">
      <c r="A108" s="48" t="s">
        <v>185</v>
      </c>
      <c r="B108" s="26" t="s">
        <v>186</v>
      </c>
      <c r="C108" s="27">
        <v>150000</v>
      </c>
      <c r="D108" s="39" t="s">
        <v>31</v>
      </c>
      <c r="E108" s="28">
        <v>0</v>
      </c>
      <c r="F108" s="29">
        <f t="shared" si="2"/>
        <v>150000</v>
      </c>
    </row>
    <row r="109" spans="1:6" x14ac:dyDescent="0.25">
      <c r="A109" s="48" t="s">
        <v>187</v>
      </c>
      <c r="B109" s="26" t="s">
        <v>188</v>
      </c>
      <c r="C109" s="27">
        <v>3000000</v>
      </c>
      <c r="D109" s="39" t="s">
        <v>31</v>
      </c>
      <c r="E109" s="28">
        <v>0</v>
      </c>
      <c r="F109" s="29">
        <f t="shared" si="2"/>
        <v>3000000</v>
      </c>
    </row>
    <row r="110" spans="1:6" x14ac:dyDescent="0.25">
      <c r="A110" s="48" t="s">
        <v>189</v>
      </c>
      <c r="B110" s="26" t="s">
        <v>47</v>
      </c>
      <c r="C110" s="27">
        <v>350000</v>
      </c>
      <c r="D110" s="39" t="s">
        <v>31</v>
      </c>
      <c r="E110" s="28">
        <v>0</v>
      </c>
      <c r="F110" s="29">
        <f t="shared" si="2"/>
        <v>350000</v>
      </c>
    </row>
    <row r="111" spans="1:6" x14ac:dyDescent="0.25">
      <c r="A111" s="48" t="s">
        <v>190</v>
      </c>
      <c r="B111" s="26" t="s">
        <v>191</v>
      </c>
      <c r="C111" s="27">
        <v>450000</v>
      </c>
      <c r="D111" s="39" t="s">
        <v>31</v>
      </c>
      <c r="E111" s="28">
        <v>0</v>
      </c>
      <c r="F111" s="29">
        <f t="shared" si="2"/>
        <v>450000</v>
      </c>
    </row>
    <row r="112" spans="1:6" x14ac:dyDescent="0.25">
      <c r="A112" s="48" t="s">
        <v>192</v>
      </c>
      <c r="B112" s="26" t="s">
        <v>193</v>
      </c>
      <c r="C112" s="27">
        <v>150000</v>
      </c>
      <c r="D112" s="39" t="s">
        <v>31</v>
      </c>
      <c r="E112" s="28">
        <v>0</v>
      </c>
      <c r="F112" s="29">
        <f t="shared" ref="F112" si="3">((C112*(100-E112))/100)</f>
        <v>150000</v>
      </c>
    </row>
    <row r="113" spans="1:7" x14ac:dyDescent="0.25">
      <c r="A113" s="48" t="s">
        <v>194</v>
      </c>
      <c r="B113" s="32" t="s">
        <v>195</v>
      </c>
      <c r="C113" s="27">
        <v>275000</v>
      </c>
      <c r="D113" s="39" t="s">
        <v>31</v>
      </c>
      <c r="E113" s="28">
        <v>0</v>
      </c>
      <c r="F113" s="29">
        <f t="shared" si="2"/>
        <v>275000</v>
      </c>
    </row>
    <row r="114" spans="1:7" x14ac:dyDescent="0.25">
      <c r="A114" s="48" t="s">
        <v>196</v>
      </c>
      <c r="B114" s="26" t="s">
        <v>197</v>
      </c>
      <c r="C114" s="27">
        <v>15000</v>
      </c>
      <c r="D114" s="39" t="s">
        <v>31</v>
      </c>
      <c r="E114" s="28">
        <v>0</v>
      </c>
      <c r="F114" s="29">
        <f t="shared" si="2"/>
        <v>15000</v>
      </c>
    </row>
    <row r="115" spans="1:7" x14ac:dyDescent="0.25">
      <c r="A115" s="48" t="s">
        <v>198</v>
      </c>
      <c r="B115" s="32" t="s">
        <v>199</v>
      </c>
      <c r="C115" s="27">
        <v>15000</v>
      </c>
      <c r="D115" s="39" t="s">
        <v>31</v>
      </c>
      <c r="E115" s="28">
        <v>0</v>
      </c>
      <c r="F115" s="29">
        <f t="shared" si="2"/>
        <v>15000</v>
      </c>
    </row>
    <row r="116" spans="1:7" x14ac:dyDescent="0.25">
      <c r="A116" s="48" t="s">
        <v>200</v>
      </c>
      <c r="B116" s="32" t="s">
        <v>201</v>
      </c>
      <c r="C116" s="27">
        <v>15000</v>
      </c>
      <c r="D116" s="39" t="s">
        <v>31</v>
      </c>
      <c r="E116" s="28">
        <v>0</v>
      </c>
      <c r="F116" s="29">
        <f t="shared" si="2"/>
        <v>15000</v>
      </c>
    </row>
    <row r="117" spans="1:7" x14ac:dyDescent="0.25">
      <c r="A117" s="48" t="s">
        <v>202</v>
      </c>
      <c r="B117" s="32" t="s">
        <v>203</v>
      </c>
      <c r="C117" s="27">
        <v>20000</v>
      </c>
      <c r="D117" s="39" t="s">
        <v>31</v>
      </c>
      <c r="E117" s="28">
        <v>0</v>
      </c>
      <c r="F117" s="29">
        <f t="shared" si="2"/>
        <v>20000</v>
      </c>
    </row>
    <row r="118" spans="1:7" s="41" customFormat="1" ht="15.75" thickBot="1" x14ac:dyDescent="0.3">
      <c r="A118" s="52"/>
      <c r="B118" s="53" t="s">
        <v>204</v>
      </c>
      <c r="C118" s="54">
        <f>SUM(C92:C117)</f>
        <v>14040000</v>
      </c>
      <c r="D118" s="54"/>
      <c r="E118" s="54"/>
      <c r="F118" s="54">
        <f>SUM(F92:F117)</f>
        <v>14040000</v>
      </c>
    </row>
    <row r="119" spans="1:7" ht="15.75" thickTop="1" x14ac:dyDescent="0.25">
      <c r="A119" s="72"/>
      <c r="B119" s="73"/>
      <c r="C119" s="74"/>
      <c r="D119" s="75"/>
      <c r="E119" s="73"/>
      <c r="F119" s="76"/>
    </row>
    <row r="120" spans="1:7" ht="20.100000000000001" customHeight="1" thickBot="1" x14ac:dyDescent="0.3">
      <c r="A120" s="71" t="s">
        <v>205</v>
      </c>
      <c r="B120" s="71"/>
      <c r="C120" s="71"/>
      <c r="D120" s="71"/>
      <c r="E120" s="71"/>
      <c r="F120" s="71"/>
    </row>
    <row r="121" spans="1:7" ht="32.25" customHeight="1" thickBot="1" x14ac:dyDescent="0.35">
      <c r="A121" s="127" t="s">
        <v>206</v>
      </c>
      <c r="B121" s="128"/>
      <c r="C121" s="33">
        <f>SUM(C89+C118)</f>
        <v>50000000</v>
      </c>
      <c r="D121" s="50"/>
      <c r="E121" s="51"/>
      <c r="F121" s="33">
        <f>SUM(F89+F118)</f>
        <v>50000000</v>
      </c>
      <c r="G121" s="77" t="s">
        <v>207</v>
      </c>
    </row>
    <row r="122" spans="1:7" ht="33" customHeight="1" thickBot="1" x14ac:dyDescent="0.35">
      <c r="A122" s="127" t="s">
        <v>208</v>
      </c>
      <c r="B122" s="128"/>
      <c r="C122" s="33">
        <f>1.23*C121</f>
        <v>61500000</v>
      </c>
      <c r="D122" s="50"/>
      <c r="E122" s="51"/>
      <c r="F122" s="33">
        <f>1.23*F121</f>
        <v>61500000</v>
      </c>
      <c r="G122" s="77" t="s">
        <v>209</v>
      </c>
    </row>
    <row r="124" spans="1:7" x14ac:dyDescent="0.25">
      <c r="A124" s="111" t="s">
        <v>210</v>
      </c>
      <c r="B124" s="111"/>
      <c r="C124" s="34" t="s">
        <v>211</v>
      </c>
      <c r="D124" s="40"/>
      <c r="E124" s="112"/>
      <c r="F124" s="112"/>
    </row>
  </sheetData>
  <mergeCells count="31">
    <mergeCell ref="A124:B124"/>
    <mergeCell ref="E124:F124"/>
    <mergeCell ref="A14:E14"/>
    <mergeCell ref="A15:E15"/>
    <mergeCell ref="A16:E16"/>
    <mergeCell ref="A17:E17"/>
    <mergeCell ref="A18:E18"/>
    <mergeCell ref="A19:F19"/>
    <mergeCell ref="A20:F20"/>
    <mergeCell ref="A22:F22"/>
    <mergeCell ref="A121:B121"/>
    <mergeCell ref="A122:B122"/>
    <mergeCell ref="A13:F13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F12"/>
    <mergeCell ref="A6:B6"/>
    <mergeCell ref="C6:F6"/>
    <mergeCell ref="A2:F2"/>
    <mergeCell ref="A3:F3"/>
    <mergeCell ref="A4:F4"/>
    <mergeCell ref="A5:B5"/>
    <mergeCell ref="C5:F5"/>
  </mergeCells>
  <dataValidations count="4">
    <dataValidation type="list" allowBlank="1" showInputMessage="1" showErrorMessage="1" sqref="C11" xr:uid="{4F951230-428C-40F6-AB10-254265FF712B}">
      <formula1>"Som platcom DPH,Nie som platcom DPH"</formula1>
    </dataValidation>
    <dataValidation type="decimal" showInputMessage="1" showErrorMessage="1" error="Nepovolená hodnota" prompt="Max. hodnota 11,00" sqref="E92" xr:uid="{32AF2004-FC93-42FA-99F9-61D917E30BA3}">
      <formula1>0</formula1>
      <formula2>11</formula2>
    </dataValidation>
    <dataValidation type="decimal" showInputMessage="1" showErrorMessage="1" error="Nepovolená hodnota" prompt="Max. hodnota 10,00" sqref="E104" xr:uid="{F18F5425-1B65-4E70-AB88-1D777F734085}">
      <formula1>0</formula1>
      <formula2>10</formula2>
    </dataValidation>
    <dataValidation type="decimal" showInputMessage="1" showErrorMessage="1" error="Nepovolená hodnota" prompt="Max. hodnota 7,50" sqref="E101" xr:uid="{2158F4EF-08A2-4E55-A219-F53287692747}">
      <formula1>0</formula1>
      <formula2>7.5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981075</xdr:colOff>
                    <xdr:row>13</xdr:row>
                    <xdr:rowOff>152400</xdr:rowOff>
                  </from>
                  <to>
                    <xdr:col>8</xdr:col>
                    <xdr:colOff>133350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981075</xdr:colOff>
                    <xdr:row>14</xdr:row>
                    <xdr:rowOff>152400</xdr:rowOff>
                  </from>
                  <to>
                    <xdr:col>8</xdr:col>
                    <xdr:colOff>133350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981075</xdr:colOff>
                    <xdr:row>15</xdr:row>
                    <xdr:rowOff>152400</xdr:rowOff>
                  </from>
                  <to>
                    <xdr:col>8</xdr:col>
                    <xdr:colOff>133350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5</xdr:col>
                    <xdr:colOff>981075</xdr:colOff>
                    <xdr:row>16</xdr:row>
                    <xdr:rowOff>152400</xdr:rowOff>
                  </from>
                  <to>
                    <xdr:col>8</xdr:col>
                    <xdr:colOff>133350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981075</xdr:colOff>
                    <xdr:row>17</xdr:row>
                    <xdr:rowOff>152400</xdr:rowOff>
                  </from>
                  <to>
                    <xdr:col>8</xdr:col>
                    <xdr:colOff>133350</xdr:colOff>
                    <xdr:row>18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9D304-9B11-427F-91B9-2D876DAED6A4}">
  <dimension ref="B1:B26"/>
  <sheetViews>
    <sheetView showGridLines="0" workbookViewId="0">
      <selection activeCell="B13" sqref="B13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17" t="s">
        <v>212</v>
      </c>
    </row>
    <row r="3" spans="2:2" x14ac:dyDescent="0.25">
      <c r="B3" s="16"/>
    </row>
    <row r="4" spans="2:2" x14ac:dyDescent="0.25">
      <c r="B4" s="10" t="s">
        <v>213</v>
      </c>
    </row>
    <row r="5" spans="2:2" x14ac:dyDescent="0.25">
      <c r="B5" s="15"/>
    </row>
    <row r="6" spans="2:2" x14ac:dyDescent="0.25">
      <c r="B6" s="14" t="s">
        <v>214</v>
      </c>
    </row>
    <row r="7" spans="2:2" x14ac:dyDescent="0.25">
      <c r="B7" s="10"/>
    </row>
    <row r="8" spans="2:2" ht="60.75" customHeight="1" x14ac:dyDescent="0.25">
      <c r="B8" s="10" t="s">
        <v>215</v>
      </c>
    </row>
    <row r="9" spans="2:2" x14ac:dyDescent="0.25">
      <c r="B9" s="10" t="s">
        <v>216</v>
      </c>
    </row>
    <row r="10" spans="2:2" x14ac:dyDescent="0.25">
      <c r="B10" s="11"/>
    </row>
    <row r="11" spans="2:2" ht="30" x14ac:dyDescent="0.25">
      <c r="B11" s="10" t="s">
        <v>217</v>
      </c>
    </row>
    <row r="12" spans="2:2" x14ac:dyDescent="0.25">
      <c r="B12" s="10"/>
    </row>
    <row r="13" spans="2:2" ht="45" x14ac:dyDescent="0.25">
      <c r="B13" s="10" t="s">
        <v>218</v>
      </c>
    </row>
    <row r="14" spans="2:2" x14ac:dyDescent="0.25">
      <c r="B14" s="10"/>
    </row>
    <row r="15" spans="2:2" ht="45" x14ac:dyDescent="0.25">
      <c r="B15" s="10" t="s">
        <v>219</v>
      </c>
    </row>
    <row r="16" spans="2:2" x14ac:dyDescent="0.25">
      <c r="B16" s="10"/>
    </row>
    <row r="17" spans="2:2" ht="60" x14ac:dyDescent="0.25">
      <c r="B17" s="10" t="s">
        <v>220</v>
      </c>
    </row>
    <row r="18" spans="2:2" x14ac:dyDescent="0.25">
      <c r="B18" s="10"/>
    </row>
    <row r="19" spans="2:2" ht="75" x14ac:dyDescent="0.25">
      <c r="B19" s="10" t="s">
        <v>221</v>
      </c>
    </row>
    <row r="20" spans="2:2" ht="15.75" thickBot="1" x14ac:dyDescent="0.3">
      <c r="B20" s="9"/>
    </row>
    <row r="21" spans="2:2" x14ac:dyDescent="0.25">
      <c r="B21" s="8"/>
    </row>
    <row r="22" spans="2:2" x14ac:dyDescent="0.25">
      <c r="B22" s="8"/>
    </row>
    <row r="23" spans="2:2" x14ac:dyDescent="0.25">
      <c r="B23" s="8"/>
    </row>
    <row r="24" spans="2:2" x14ac:dyDescent="0.25">
      <c r="B24" s="8"/>
    </row>
    <row r="25" spans="2:2" ht="13.5" customHeight="1" x14ac:dyDescent="0.25">
      <c r="B25" s="8"/>
    </row>
    <row r="26" spans="2:2" ht="15.75" x14ac:dyDescent="0.25">
      <c r="B26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85A6-42F9-4CCD-BDB3-0C6EA8566AC2}">
  <dimension ref="B1:B27"/>
  <sheetViews>
    <sheetView showGridLines="0" workbookViewId="0">
      <selection activeCell="B16" sqref="B16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17" t="s">
        <v>222</v>
      </c>
    </row>
    <row r="3" spans="2:2" x14ac:dyDescent="0.25">
      <c r="B3" s="16"/>
    </row>
    <row r="4" spans="2:2" x14ac:dyDescent="0.25">
      <c r="B4" s="18" t="s">
        <v>213</v>
      </c>
    </row>
    <row r="5" spans="2:2" x14ac:dyDescent="0.25">
      <c r="B5" s="16"/>
    </row>
    <row r="6" spans="2:2" x14ac:dyDescent="0.25">
      <c r="B6" s="19" t="s">
        <v>214</v>
      </c>
    </row>
    <row r="7" spans="2:2" x14ac:dyDescent="0.25">
      <c r="B7" s="20"/>
    </row>
    <row r="8" spans="2:2" ht="60.75" customHeight="1" x14ac:dyDescent="0.25">
      <c r="B8" s="10" t="s">
        <v>223</v>
      </c>
    </row>
    <row r="9" spans="2:2" x14ac:dyDescent="0.25">
      <c r="B9" s="10"/>
    </row>
    <row r="10" spans="2:2" x14ac:dyDescent="0.25">
      <c r="B10" s="10" t="s">
        <v>224</v>
      </c>
    </row>
    <row r="11" spans="2:2" x14ac:dyDescent="0.25">
      <c r="B11" s="10" t="s">
        <v>225</v>
      </c>
    </row>
    <row r="12" spans="2:2" x14ac:dyDescent="0.25">
      <c r="B12" s="10" t="s">
        <v>226</v>
      </c>
    </row>
    <row r="13" spans="2:2" x14ac:dyDescent="0.25">
      <c r="B13" s="10" t="s">
        <v>227</v>
      </c>
    </row>
    <row r="14" spans="2:2" x14ac:dyDescent="0.25">
      <c r="B14" s="10" t="s">
        <v>228</v>
      </c>
    </row>
    <row r="15" spans="2:2" x14ac:dyDescent="0.25">
      <c r="B15" s="10" t="s">
        <v>229</v>
      </c>
    </row>
    <row r="16" spans="2:2" x14ac:dyDescent="0.25">
      <c r="B16" s="10" t="s">
        <v>230</v>
      </c>
    </row>
    <row r="17" spans="2:2" ht="30" x14ac:dyDescent="0.25">
      <c r="B17" s="10" t="s">
        <v>231</v>
      </c>
    </row>
    <row r="18" spans="2:2" x14ac:dyDescent="0.25">
      <c r="B18" s="10" t="s">
        <v>232</v>
      </c>
    </row>
    <row r="19" spans="2:2" x14ac:dyDescent="0.25">
      <c r="B19" s="10" t="s">
        <v>233</v>
      </c>
    </row>
    <row r="20" spans="2:2" x14ac:dyDescent="0.25">
      <c r="B20" s="10" t="s">
        <v>234</v>
      </c>
    </row>
    <row r="21" spans="2:2" ht="30" x14ac:dyDescent="0.25">
      <c r="B21" s="10" t="s">
        <v>235</v>
      </c>
    </row>
    <row r="22" spans="2:2" x14ac:dyDescent="0.25">
      <c r="B22" s="10" t="s">
        <v>236</v>
      </c>
    </row>
    <row r="23" spans="2:2" x14ac:dyDescent="0.25">
      <c r="B23" s="15"/>
    </row>
    <row r="24" spans="2:2" ht="60" x14ac:dyDescent="0.25">
      <c r="B24" s="10" t="s">
        <v>237</v>
      </c>
    </row>
    <row r="25" spans="2:2" ht="13.5" customHeight="1" x14ac:dyDescent="0.25">
      <c r="B25" s="10"/>
    </row>
    <row r="26" spans="2:2" ht="30" x14ac:dyDescent="0.25">
      <c r="B26" s="10" t="s">
        <v>238</v>
      </c>
    </row>
    <row r="27" spans="2:2" ht="15.75" thickBot="1" x14ac:dyDescent="0.3">
      <c r="B27" s="2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77AF2-90BA-4492-9764-6D9AC42E3DD7}">
  <dimension ref="B1:B23"/>
  <sheetViews>
    <sheetView showGridLines="0" workbookViewId="0">
      <selection activeCell="B12" sqref="B12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17" t="s">
        <v>239</v>
      </c>
    </row>
    <row r="3" spans="2:2" x14ac:dyDescent="0.25">
      <c r="B3" s="16"/>
    </row>
    <row r="4" spans="2:2" x14ac:dyDescent="0.25">
      <c r="B4" s="10" t="s">
        <v>213</v>
      </c>
    </row>
    <row r="5" spans="2:2" x14ac:dyDescent="0.25">
      <c r="B5" s="15"/>
    </row>
    <row r="6" spans="2:2" x14ac:dyDescent="0.25">
      <c r="B6" s="14" t="s">
        <v>214</v>
      </c>
    </row>
    <row r="7" spans="2:2" x14ac:dyDescent="0.25">
      <c r="B7" s="10"/>
    </row>
    <row r="8" spans="2:2" x14ac:dyDescent="0.25">
      <c r="B8" s="12" t="s">
        <v>240</v>
      </c>
    </row>
    <row r="9" spans="2:2" x14ac:dyDescent="0.25">
      <c r="B9" s="12"/>
    </row>
    <row r="10" spans="2:2" x14ac:dyDescent="0.25">
      <c r="B10" s="13" t="s">
        <v>241</v>
      </c>
    </row>
    <row r="11" spans="2:2" x14ac:dyDescent="0.25">
      <c r="B11" s="13" t="s">
        <v>242</v>
      </c>
    </row>
    <row r="12" spans="2:2" x14ac:dyDescent="0.25">
      <c r="B12" s="13" t="s">
        <v>243</v>
      </c>
    </row>
    <row r="13" spans="2:2" x14ac:dyDescent="0.25">
      <c r="B13" s="13" t="s">
        <v>244</v>
      </c>
    </row>
    <row r="14" spans="2:2" ht="16.5" customHeight="1" x14ac:dyDescent="0.25">
      <c r="B14" s="10"/>
    </row>
    <row r="15" spans="2:2" ht="30" x14ac:dyDescent="0.25">
      <c r="B15" s="12" t="s">
        <v>245</v>
      </c>
    </row>
    <row r="16" spans="2:2" x14ac:dyDescent="0.25">
      <c r="B16" s="11"/>
    </row>
    <row r="17" spans="2:2" ht="30" x14ac:dyDescent="0.25">
      <c r="B17" s="10" t="s">
        <v>246</v>
      </c>
    </row>
    <row r="18" spans="2:2" ht="15.75" thickBot="1" x14ac:dyDescent="0.3">
      <c r="B18" s="9"/>
    </row>
    <row r="19" spans="2:2" x14ac:dyDescent="0.25">
      <c r="B19" s="8"/>
    </row>
    <row r="20" spans="2:2" x14ac:dyDescent="0.25">
      <c r="B20" s="8"/>
    </row>
    <row r="21" spans="2:2" x14ac:dyDescent="0.25">
      <c r="B21" s="8"/>
    </row>
    <row r="22" spans="2:2" ht="13.5" customHeight="1" x14ac:dyDescent="0.25">
      <c r="B22" s="8"/>
    </row>
    <row r="23" spans="2:2" ht="15.75" x14ac:dyDescent="0.25">
      <c r="B23" s="7"/>
    </row>
  </sheetData>
  <hyperlinks>
    <hyperlink ref="B8" r:id="rId1" location="paragraf-32:~:text=Za%20osobu%20pod%C4%BEa,t%C3%A1to%20osoba%20riadi." display="že v spoločnosti uchádazača neexistuje iná osoba podľa § 32 osd. 8 ZVO." xr:uid="{1DA53B09-66D6-4C2B-BB8B-57D15534C7AA}"/>
    <hyperlink ref="B15" r:id="rId2" location="paragraf-32.odsek-1.pismeno-a" xr:uid="{DEB49179-484D-4D28-909C-B02E60922E90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7BF5D1DE77C345AF2F657E4D188594" ma:contentTypeVersion="3" ma:contentTypeDescription="Create a new document." ma:contentTypeScope="" ma:versionID="a9894a305e9cca6c3894c50187cf2bd3">
  <xsd:schema xmlns:xsd="http://www.w3.org/2001/XMLSchema" xmlns:xs="http://www.w3.org/2001/XMLSchema" xmlns:p="http://schemas.microsoft.com/office/2006/metadata/properties" xmlns:ns2="b84434e7-2f36-4848-8426-bb8813281a41" targetNamespace="http://schemas.microsoft.com/office/2006/metadata/properties" ma:root="true" ma:fieldsID="150106caac18af81331a33e42134db11" ns2:_="">
    <xsd:import namespace="b84434e7-2f36-4848-8426-bb8813281a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434e7-2f36-4848-8426-bb8813281a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F483A7-C90F-4B4E-A878-28F65C93F9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4434e7-2f36-4848-8426-bb8813281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FD7735-B13B-4580-A7C6-69419D3B50E6}">
  <ds:schemaRefs>
    <ds:schemaRef ds:uri="b84434e7-2f36-4848-8426-bb8813281a41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A00EC8E-2711-45E0-A434-B8D2E89D54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 v zakazke</vt:lpstr>
      <vt:lpstr>Medzinárodné sankcie</vt:lpstr>
      <vt:lpstr>Koneční užívatelia výhod</vt:lpstr>
      <vt:lpstr>Osobné postavenie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Sekerec Tomáš, Ing.</dc:creator>
  <cp:keywords/>
  <dc:description/>
  <cp:lastModifiedBy>Šimo Juraj, Ing.</cp:lastModifiedBy>
  <cp:revision/>
  <dcterms:created xsi:type="dcterms:W3CDTF">2024-09-16T10:00:37Z</dcterms:created>
  <dcterms:modified xsi:type="dcterms:W3CDTF">2026-04-22T12:46:21Z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0x0101009E7BF5D1DE77C345AF2F657E4D188594</vt:lpwstr>
  </property>
  <property fmtid="{D5CDD505-2E9C-101B-9397-08002B2CF9AE}" pid="3" name="MediaServiceImageTags">
    <vt:lpwstr/>
  </property>
</Properties>
</file>