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Karpaty 2022\Čiastkové zákazky\Výzva č. 11 Mimoriadna ťažbaDechtice\"/>
    </mc:Choice>
  </mc:AlternateContent>
  <xr:revisionPtr revIDLastSave="0" documentId="13_ncr:1_{3D093CE1-3808-4AD1-865E-84DE25EF5E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LO HUTY" sheetId="1" r:id="rId1"/>
    <sheet name="Vysvetlívky" sheetId="3" r:id="rId2"/>
  </sheets>
  <definedNames>
    <definedName name="_xlnm.Print_Area" localSheetId="0">' LO HUTY'!$A$1:$O$37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O19" i="1" l="1"/>
  <c r="P19" i="1" s="1"/>
  <c r="O18" i="1"/>
  <c r="P18" i="1" s="1"/>
  <c r="O12" i="1" l="1"/>
  <c r="F20" i="1" l="1"/>
  <c r="L22" i="1"/>
  <c r="E20" i="1" l="1"/>
  <c r="O13" i="1" l="1"/>
  <c r="P13" i="1" s="1"/>
  <c r="O14" i="1"/>
  <c r="P14" i="1" s="1"/>
  <c r="O16" i="1"/>
  <c r="P16" i="1" s="1"/>
  <c r="O17" i="1"/>
  <c r="P17" i="1" s="1"/>
  <c r="O15" i="1" l="1"/>
  <c r="P15" i="1" s="1"/>
  <c r="G20" i="1" l="1"/>
  <c r="P12" i="1"/>
  <c r="O20" i="1" l="1"/>
  <c r="P20" i="1" s="1"/>
  <c r="O22" i="1" l="1"/>
  <c r="P22" i="1" l="1"/>
  <c r="O24" i="1"/>
  <c r="O23" i="1" s="1"/>
</calcChain>
</file>

<file path=xl/sharedStrings.xml><?xml version="1.0" encoding="utf-8"?>
<sst xmlns="http://schemas.openxmlformats.org/spreadsheetml/2006/main" count="89" uniqueCount="79">
  <si>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</si>
  <si>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</si>
  <si>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</si>
  <si>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</si>
  <si>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</si>
  <si>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</si>
  <si>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</si>
  <si>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</si>
  <si>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</si>
  <si>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</si>
  <si>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</si>
  <si>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</si>
  <si>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</si>
  <si>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</si>
  <si>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</si>
  <si>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</si>
  <si>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</si>
  <si>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</si>
  <si>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</si>
  <si>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</si>
  <si>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</si>
  <si>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</si>
  <si>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</si>
  <si>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</si>
  <si>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</si>
  <si>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</si>
  <si>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</si>
  <si>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</si>
  <si>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</si>
  <si>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</si>
  <si>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</si>
  <si>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</si>
  <si>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</si>
  <si>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</si>
  <si>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</si>
  <si>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</si>
  <si>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</si>
  <si>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</si>
  <si>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</si>
  <si>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</si>
  <si>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</si>
  <si>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</si>
  <si>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</si>
  <si>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</si>
  <si>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</si>
  <si>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</si>
  <si>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</si>
  <si>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</si>
  <si>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</si>
  <si>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</si>
  <si>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</si>
  <si>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</si>
  <si>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</si>
  <si>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</si>
  <si>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</si>
  <si>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</si>
  <si>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</si>
  <si>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</si>
  <si>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</si>
  <si>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</si>
  <si>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</si>
  <si>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</si>
  <si>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</si>
  <si>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</si>
  <si>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</si>
  <si>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</si>
  <si>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</si>
  <si>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LO (ES)</t>
  </si>
  <si>
    <t>Približovacia vzdialenosť P-VM | VM-OM | P-OM (m)</t>
  </si>
  <si>
    <t xml:space="preserve"> Ing. Róbert Smolarčík</t>
  </si>
  <si>
    <t>DPH 23%</t>
  </si>
  <si>
    <t>príloha č. 5 Zmluvy o dielo</t>
  </si>
  <si>
    <t>OZ Karpaty</t>
  </si>
  <si>
    <t>Rybáreň Dechtice</t>
  </si>
  <si>
    <t>C-kn, č. 33561</t>
  </si>
  <si>
    <t>1,2,3,4c,6,7</t>
  </si>
  <si>
    <t>Lesnícke služby v ťažbovom procese na OZ Karpaty, Rybáreň Dechtice</t>
  </si>
  <si>
    <t>Lesnícke služby v ťažbovom procese na OZ Karpaty na roky 2022-2026 - výzva DNS č. 11/2026 Rybáreň Dechtice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</si>
  <si>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do 28.2.2026. Rozhodnutím OÚ ŽP Povolenie na stínanie a odstraneni stromov na pozemku registra C-kn parcelné č. 3356/1 v k.ú. Dechtice, vedený ako vodná plocha. Kontaktná osoba: Ing. Róbert Smolarčík, Ing. Terézia Vargová 0918334878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</si>
</sst>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4" fontId="6" fillId="3" borderId="15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3" fontId="10" fillId="3" borderId="30" xfId="0" applyNumberFormat="1" applyFont="1" applyFill="1" applyBorder="1" applyAlignment="1">
      <alignment horizontal="right" vertical="center"/>
    </xf>
    <xf numFmtId="0" fontId="10" fillId="3" borderId="30" xfId="0" applyFont="1" applyFill="1" applyBorder="1" applyAlignment="1">
      <alignment horizontal="center" vertical="center"/>
    </xf>
    <xf numFmtId="4" fontId="6" fillId="3" borderId="32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horizontal="center" vertical="center"/>
    </xf>
    <xf numFmtId="4" fontId="6" fillId="3" borderId="28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7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3" fillId="3" borderId="32" xfId="0" applyFont="1" applyFill="1" applyBorder="1"/>
    <xf numFmtId="0" fontId="0" fillId="3" borderId="29" xfId="0" applyFill="1" applyBorder="1"/>
    <xf numFmtId="0" fontId="10" fillId="3" borderId="19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right" vertical="center" wrapText="1"/>
    </xf>
    <xf numFmtId="0" fontId="3" fillId="3" borderId="26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right" vertical="center" wrapText="1"/>
    </xf>
    <xf numFmtId="0" fontId="10" fillId="3" borderId="22" xfId="0" applyFont="1" applyFill="1" applyBorder="1" applyAlignment="1">
      <alignment horizontal="right" vertical="center" wrapText="1"/>
    </xf>
    <xf numFmtId="0" fontId="10" fillId="3" borderId="43" xfId="0" applyFont="1" applyFill="1" applyBorder="1" applyAlignment="1">
      <alignment horizontal="right" vertical="center" wrapText="1"/>
    </xf>
    <xf numFmtId="4" fontId="10" fillId="3" borderId="28" xfId="0" applyNumberFormat="1" applyFont="1" applyFill="1" applyBorder="1" applyAlignment="1">
      <alignment horizontal="center" vertical="center"/>
    </xf>
    <xf numFmtId="4" fontId="6" fillId="3" borderId="44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10" fillId="3" borderId="45" xfId="0" applyFont="1" applyFill="1" applyBorder="1" applyAlignment="1">
      <alignment horizontal="right" vertical="center" wrapText="1"/>
    </xf>
    <xf numFmtId="0" fontId="10" fillId="3" borderId="39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4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4" fontId="10" fillId="3" borderId="23" xfId="0" applyNumberFormat="1" applyFont="1" applyFill="1" applyBorder="1" applyAlignment="1">
      <alignment horizontal="center" vertical="center"/>
    </xf>
    <xf numFmtId="4" fontId="10" fillId="3" borderId="20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right" vertical="center"/>
    </xf>
    <xf numFmtId="0" fontId="10" fillId="3" borderId="51" xfId="0" applyFont="1" applyFill="1" applyBorder="1" applyAlignment="1">
      <alignment horizontal="right" vertical="center" wrapText="1"/>
    </xf>
    <xf numFmtId="0" fontId="10" fillId="3" borderId="32" xfId="0" applyFont="1" applyFill="1" applyBorder="1" applyAlignment="1">
      <alignment horizontal="right" vertical="center" wrapText="1"/>
    </xf>
    <xf numFmtId="0" fontId="10" fillId="3" borderId="5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4" fontId="10" fillId="3" borderId="18" xfId="0" applyNumberFormat="1" applyFont="1" applyFill="1" applyBorder="1" applyAlignment="1">
      <alignment horizontal="right" vertical="center"/>
    </xf>
    <xf numFmtId="2" fontId="10" fillId="3" borderId="51" xfId="0" applyNumberFormat="1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 indent="2"/>
    </xf>
    <xf numFmtId="0" fontId="6" fillId="3" borderId="6" xfId="0" applyFont="1" applyFill="1" applyBorder="1" applyAlignment="1">
      <alignment horizontal="right" vertical="center" indent="2"/>
    </xf>
    <xf numFmtId="0" fontId="6" fillId="3" borderId="7" xfId="0" applyFont="1" applyFill="1" applyBorder="1" applyAlignment="1">
      <alignment horizontal="right" vertical="center" indent="2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26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0" fillId="2" borderId="1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0" fillId="3" borderId="35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34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tabSelected="1" view="pageBreakPreview" topLeftCell="A10" zoomScaleNormal="100" zoomScaleSheetLayoutView="100" workbookViewId="0">
      <selection activeCell="A36" sqref="A36"/>
    </sheetView>
  </sheetViews>
  <sheetFormatPr defaultRowHeight="15" x14ac:dyDescent="0.25"/>
  <cols>
    <col min="1" max="1" width="16" customWidth="1"/>
    <col min="2" max="2" width="12" customWidth="1"/>
    <col min="3" max="3" width="14.85546875" customWidth="1"/>
    <col min="4" max="4" width="16" customWidth="1"/>
    <col min="7" max="7" width="13.140625" customWidth="1"/>
    <col min="11" max="11" width="14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30" t="s">
        <v>62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4" t="s">
        <v>66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71</v>
      </c>
      <c r="O2" s="13"/>
    </row>
    <row r="3" spans="1:16" ht="18" x14ac:dyDescent="0.25">
      <c r="A3" s="15" t="s">
        <v>0</v>
      </c>
      <c r="B3" s="11"/>
      <c r="C3" s="128" t="s">
        <v>77</v>
      </c>
      <c r="D3" s="129"/>
      <c r="E3" s="129"/>
      <c r="F3" s="129"/>
      <c r="G3" s="129"/>
      <c r="H3" s="129"/>
      <c r="I3" s="129"/>
      <c r="J3" s="129"/>
      <c r="K3" s="129"/>
      <c r="L3" s="127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25">
      <c r="A5" s="16"/>
      <c r="B5" s="125" t="s">
        <v>76</v>
      </c>
      <c r="C5" s="126"/>
      <c r="D5" s="126"/>
      <c r="E5" s="126"/>
      <c r="F5" s="126"/>
      <c r="G5" s="127"/>
      <c r="H5" s="16"/>
      <c r="I5" s="16"/>
      <c r="J5" s="16"/>
      <c r="K5" s="16"/>
      <c r="L5" s="16"/>
      <c r="M5" s="16"/>
      <c r="N5" s="16"/>
      <c r="O5" s="16"/>
    </row>
    <row r="6" spans="1:16" x14ac:dyDescent="0.25">
      <c r="A6" s="18" t="s">
        <v>1</v>
      </c>
      <c r="B6" t="s">
        <v>72</v>
      </c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141"/>
      <c r="C7" s="141"/>
      <c r="D7" s="141"/>
      <c r="E7" s="141"/>
      <c r="F7" s="141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139" t="s">
        <v>64</v>
      </c>
      <c r="B8" s="140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thickBot="1" x14ac:dyDescent="0.3">
      <c r="A9" s="46" t="s">
        <v>67</v>
      </c>
      <c r="B9" s="142" t="s">
        <v>2</v>
      </c>
      <c r="C9" s="145" t="s">
        <v>51</v>
      </c>
      <c r="D9" s="146"/>
      <c r="E9" s="147" t="s">
        <v>3</v>
      </c>
      <c r="F9" s="148"/>
      <c r="G9" s="149"/>
      <c r="H9" s="131" t="s">
        <v>4</v>
      </c>
      <c r="I9" s="120" t="s">
        <v>5</v>
      </c>
      <c r="J9" s="134" t="s">
        <v>6</v>
      </c>
      <c r="K9" s="137" t="s">
        <v>68</v>
      </c>
      <c r="L9" s="120" t="s">
        <v>52</v>
      </c>
      <c r="M9" s="120" t="s">
        <v>58</v>
      </c>
      <c r="N9" s="106" t="s">
        <v>56</v>
      </c>
      <c r="O9" s="109" t="s">
        <v>57</v>
      </c>
    </row>
    <row r="10" spans="1:16" ht="21.75" customHeight="1" thickBot="1" x14ac:dyDescent="0.3">
      <c r="A10" s="20"/>
      <c r="B10" s="143"/>
      <c r="C10" s="112" t="s">
        <v>65</v>
      </c>
      <c r="D10" s="113"/>
      <c r="E10" s="112" t="s">
        <v>8</v>
      </c>
      <c r="F10" s="116" t="s">
        <v>9</v>
      </c>
      <c r="G10" s="118" t="s">
        <v>10</v>
      </c>
      <c r="H10" s="132"/>
      <c r="I10" s="121"/>
      <c r="J10" s="135"/>
      <c r="K10" s="137"/>
      <c r="L10" s="121"/>
      <c r="M10" s="121"/>
      <c r="N10" s="107"/>
      <c r="O10" s="110"/>
    </row>
    <row r="11" spans="1:16" ht="50.25" customHeight="1" thickBot="1" x14ac:dyDescent="0.3">
      <c r="A11" s="66"/>
      <c r="B11" s="144"/>
      <c r="C11" s="114"/>
      <c r="D11" s="115"/>
      <c r="E11" s="114"/>
      <c r="F11" s="117"/>
      <c r="G11" s="119"/>
      <c r="H11" s="133"/>
      <c r="I11" s="122"/>
      <c r="J11" s="136"/>
      <c r="K11" s="138"/>
      <c r="L11" s="122"/>
      <c r="M11" s="122"/>
      <c r="N11" s="108"/>
      <c r="O11" s="111"/>
    </row>
    <row r="12" spans="1:16" ht="24" x14ac:dyDescent="0.25">
      <c r="A12" s="77" t="s">
        <v>73</v>
      </c>
      <c r="B12" s="78" t="s">
        <v>74</v>
      </c>
      <c r="C12" s="123" t="s">
        <v>75</v>
      </c>
      <c r="D12" s="124"/>
      <c r="E12" s="79"/>
      <c r="F12" s="79">
        <v>231.11</v>
      </c>
      <c r="G12" s="80">
        <f>SUM(E12:F12)</f>
        <v>231.11</v>
      </c>
      <c r="H12" s="62"/>
      <c r="I12" s="23"/>
      <c r="J12" s="23">
        <v>1.55</v>
      </c>
      <c r="K12" s="72">
        <v>2000</v>
      </c>
      <c r="L12" s="70">
        <v>4841.75</v>
      </c>
      <c r="M12" s="63" t="s">
        <v>59</v>
      </c>
      <c r="N12" s="64"/>
      <c r="O12" s="65">
        <f>SUM(N12*G12)</f>
        <v>0</v>
      </c>
      <c r="P12" s="10" t="str">
        <f>IF( O12=0," ", IF(100-((L12/O12)*100)&gt;20,"viac ako 20%",0))</f>
        <v xml:space="preserve"> </v>
      </c>
    </row>
    <row r="13" spans="1:16" x14ac:dyDescent="0.25">
      <c r="A13" s="52"/>
      <c r="B13" s="53"/>
      <c r="C13" s="60"/>
      <c r="D13" s="68"/>
      <c r="E13" s="54"/>
      <c r="F13" s="55"/>
      <c r="G13" s="61"/>
      <c r="H13" s="62"/>
      <c r="I13" s="23"/>
      <c r="J13" s="23"/>
      <c r="K13" s="73"/>
      <c r="L13" s="71"/>
      <c r="M13" s="22" t="s">
        <v>59</v>
      </c>
      <c r="N13" s="64"/>
      <c r="O13" s="21">
        <f t="shared" ref="O13:O19" si="0">SUM(N13*G13)</f>
        <v>0</v>
      </c>
      <c r="P13" s="10" t="str">
        <f t="shared" ref="P13:P20" si="1">IF( O13=0," ", IF(100-((L13/O13)*100)&gt;20,"viac ako 20%",0))</f>
        <v xml:space="preserve"> </v>
      </c>
    </row>
    <row r="14" spans="1:16" x14ac:dyDescent="0.25">
      <c r="A14" s="52"/>
      <c r="B14" s="53"/>
      <c r="C14" s="60"/>
      <c r="D14" s="67"/>
      <c r="E14" s="54"/>
      <c r="F14" s="55"/>
      <c r="G14" s="55"/>
      <c r="H14" s="62"/>
      <c r="I14" s="23"/>
      <c r="J14" s="23"/>
      <c r="K14" s="72"/>
      <c r="L14" s="71"/>
      <c r="M14" s="22" t="s">
        <v>59</v>
      </c>
      <c r="N14" s="64"/>
      <c r="O14" s="21">
        <f t="shared" si="0"/>
        <v>0</v>
      </c>
      <c r="P14" s="10" t="str">
        <f t="shared" si="1"/>
        <v xml:space="preserve"> </v>
      </c>
    </row>
    <row r="15" spans="1:16" x14ac:dyDescent="0.25">
      <c r="A15" s="52"/>
      <c r="B15" s="53"/>
      <c r="C15" s="60"/>
      <c r="D15" s="68"/>
      <c r="E15" s="54"/>
      <c r="F15" s="55"/>
      <c r="G15" s="55"/>
      <c r="H15" s="62"/>
      <c r="I15" s="23"/>
      <c r="J15" s="23"/>
      <c r="K15" s="73"/>
      <c r="L15" s="71"/>
      <c r="M15" s="22" t="s">
        <v>59</v>
      </c>
      <c r="N15" s="64"/>
      <c r="O15" s="21">
        <f t="shared" si="0"/>
        <v>0</v>
      </c>
      <c r="P15" s="10" t="str">
        <f t="shared" si="1"/>
        <v xml:space="preserve"> </v>
      </c>
    </row>
    <row r="16" spans="1:16" x14ac:dyDescent="0.25">
      <c r="A16" s="52"/>
      <c r="B16" s="53"/>
      <c r="C16" s="60"/>
      <c r="D16" s="67"/>
      <c r="E16" s="54"/>
      <c r="F16" s="55"/>
      <c r="G16" s="50"/>
      <c r="H16" s="62"/>
      <c r="I16" s="23"/>
      <c r="J16" s="23"/>
      <c r="K16" s="72"/>
      <c r="L16" s="71"/>
      <c r="M16" s="22" t="s">
        <v>59</v>
      </c>
      <c r="N16" s="64"/>
      <c r="O16" s="21">
        <f t="shared" si="0"/>
        <v>0</v>
      </c>
      <c r="P16" s="10" t="str">
        <f t="shared" si="1"/>
        <v xml:space="preserve"> </v>
      </c>
    </row>
    <row r="17" spans="1:16" x14ac:dyDescent="0.25">
      <c r="A17" s="52"/>
      <c r="B17" s="53"/>
      <c r="C17" s="60"/>
      <c r="D17" s="68"/>
      <c r="E17" s="54"/>
      <c r="F17" s="55"/>
      <c r="G17" s="50"/>
      <c r="H17" s="48"/>
      <c r="I17" s="23"/>
      <c r="J17" s="23"/>
      <c r="K17" s="73"/>
      <c r="L17" s="71"/>
      <c r="M17" s="22" t="s">
        <v>59</v>
      </c>
      <c r="N17" s="64"/>
      <c r="O17" s="21">
        <f t="shared" si="0"/>
        <v>0</v>
      </c>
      <c r="P17" s="10" t="str">
        <f t="shared" si="1"/>
        <v xml:space="preserve"> </v>
      </c>
    </row>
    <row r="18" spans="1:16" x14ac:dyDescent="0.25">
      <c r="A18" s="52"/>
      <c r="B18" s="53"/>
      <c r="C18" s="60"/>
      <c r="D18" s="69"/>
      <c r="E18" s="54"/>
      <c r="F18" s="55"/>
      <c r="G18" s="50"/>
      <c r="H18" s="48"/>
      <c r="I18" s="23"/>
      <c r="J18" s="23"/>
      <c r="K18" s="72"/>
      <c r="L18" s="71"/>
      <c r="M18" s="22" t="s">
        <v>59</v>
      </c>
      <c r="N18" s="64"/>
      <c r="O18" s="21">
        <f t="shared" si="0"/>
        <v>0</v>
      </c>
      <c r="P18" s="10" t="str">
        <f t="shared" si="1"/>
        <v xml:space="preserve"> </v>
      </c>
    </row>
    <row r="19" spans="1:16" ht="15.75" thickBot="1" x14ac:dyDescent="0.3">
      <c r="A19" s="52"/>
      <c r="B19" s="53"/>
      <c r="C19" s="60"/>
      <c r="D19" s="69"/>
      <c r="E19" s="54"/>
      <c r="F19" s="55"/>
      <c r="G19" s="75"/>
      <c r="H19" s="48"/>
      <c r="I19" s="23"/>
      <c r="J19" s="23"/>
      <c r="K19" s="72"/>
      <c r="L19" s="71"/>
      <c r="M19" s="22" t="s">
        <v>59</v>
      </c>
      <c r="N19" s="64"/>
      <c r="O19" s="21">
        <f t="shared" si="0"/>
        <v>0</v>
      </c>
      <c r="P19" s="10" t="str">
        <f t="shared" si="1"/>
        <v xml:space="preserve"> </v>
      </c>
    </row>
    <row r="20" spans="1:16" ht="15.75" thickBot="1" x14ac:dyDescent="0.3">
      <c r="A20" s="24"/>
      <c r="B20" s="25"/>
      <c r="C20" s="87"/>
      <c r="D20" s="88"/>
      <c r="E20" s="74">
        <f>SUM(E12:E19)</f>
        <v>0</v>
      </c>
      <c r="F20" s="56">
        <f>SUM(F12:F19)</f>
        <v>231.11</v>
      </c>
      <c r="G20" s="76">
        <f>SUM(G12:G19)</f>
        <v>231.11</v>
      </c>
      <c r="H20" s="49"/>
      <c r="I20" s="25"/>
      <c r="J20" s="25"/>
      <c r="K20" s="51"/>
      <c r="L20" s="57"/>
      <c r="M20" s="36" t="s">
        <v>59</v>
      </c>
      <c r="N20" s="58"/>
      <c r="O20" s="36">
        <f>SUM(N20*G20)</f>
        <v>0</v>
      </c>
      <c r="P20" s="10" t="str">
        <f t="shared" si="1"/>
        <v xml:space="preserve"> </v>
      </c>
    </row>
    <row r="21" spans="1:16" ht="15.75" thickBot="1" x14ac:dyDescent="0.3">
      <c r="A21" s="26"/>
      <c r="B21" s="27"/>
      <c r="C21" s="28"/>
      <c r="D21" s="29"/>
      <c r="E21" s="30"/>
      <c r="F21" s="30"/>
      <c r="G21" s="30"/>
      <c r="H21" s="31"/>
      <c r="I21" s="27"/>
      <c r="J21" s="27"/>
      <c r="K21" s="28"/>
      <c r="L21" s="38"/>
      <c r="M21" s="33"/>
      <c r="N21" s="37"/>
      <c r="O21" s="38"/>
      <c r="P21" s="10"/>
    </row>
    <row r="22" spans="1:16" ht="15.75" thickBot="1" x14ac:dyDescent="0.3">
      <c r="A22" s="47"/>
      <c r="B22" s="34"/>
      <c r="C22" s="34"/>
      <c r="D22" s="34"/>
      <c r="E22" s="34"/>
      <c r="F22" s="34"/>
      <c r="G22" s="34"/>
      <c r="H22" s="34"/>
      <c r="I22" s="34"/>
      <c r="J22" s="81" t="s">
        <v>12</v>
      </c>
      <c r="K22" s="81"/>
      <c r="L22" s="38">
        <f>SUM(L12:L19)</f>
        <v>4841.75</v>
      </c>
      <c r="M22" s="35"/>
      <c r="N22" s="39" t="s">
        <v>13</v>
      </c>
      <c r="O22" s="32">
        <f>SUM(O12:O20)</f>
        <v>0</v>
      </c>
      <c r="P22" s="10" t="str">
        <f>IF(O22&gt;L22,"prekročená cena","nižšia ako stanovená")</f>
        <v>nižšia ako stanovená</v>
      </c>
    </row>
    <row r="23" spans="1:16" ht="15.75" thickBot="1" x14ac:dyDescent="0.3">
      <c r="A23" s="82" t="s">
        <v>70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4"/>
      <c r="O23" s="32">
        <f>O24-O22</f>
        <v>0</v>
      </c>
    </row>
    <row r="24" spans="1:16" ht="15.75" thickBot="1" x14ac:dyDescent="0.3">
      <c r="A24" s="82" t="s">
        <v>14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4"/>
      <c r="O24" s="32">
        <f>IF("nie"=MID(I32,1,3),O22,(O22*1.23))</f>
        <v>0</v>
      </c>
    </row>
    <row r="25" spans="1:16" x14ac:dyDescent="0.25">
      <c r="A25" s="95" t="s">
        <v>15</v>
      </c>
      <c r="B25" s="95"/>
      <c r="C25" s="9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pans="1:16" x14ac:dyDescent="0.25">
      <c r="A26" s="85" t="s">
        <v>63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</row>
    <row r="27" spans="1:16" ht="25.5" customHeight="1" x14ac:dyDescent="0.25">
      <c r="A27" s="41" t="s">
        <v>55</v>
      </c>
      <c r="B27" s="41"/>
      <c r="C27" s="41"/>
      <c r="D27" s="41"/>
      <c r="E27" s="41"/>
      <c r="F27" s="41"/>
      <c r="G27" s="42" t="s">
        <v>53</v>
      </c>
      <c r="H27" s="41"/>
      <c r="I27" s="41"/>
      <c r="J27" s="43"/>
      <c r="K27" s="43"/>
      <c r="L27" s="43"/>
      <c r="M27" s="43"/>
      <c r="N27" s="43"/>
      <c r="O27" s="43"/>
    </row>
    <row r="28" spans="1:16" ht="15" customHeight="1" x14ac:dyDescent="0.25">
      <c r="A28" s="97" t="s">
        <v>78</v>
      </c>
      <c r="B28" s="98"/>
      <c r="C28" s="98"/>
      <c r="D28" s="98"/>
      <c r="E28" s="99"/>
      <c r="F28" s="96" t="s">
        <v>54</v>
      </c>
      <c r="G28" s="44" t="s">
        <v>16</v>
      </c>
      <c r="H28" s="89"/>
      <c r="I28" s="90"/>
      <c r="J28" s="90"/>
      <c r="K28" s="90"/>
      <c r="L28" s="90"/>
      <c r="M28" s="90"/>
      <c r="N28" s="90"/>
      <c r="O28" s="91"/>
    </row>
    <row r="29" spans="1:16" x14ac:dyDescent="0.25">
      <c r="A29" s="100"/>
      <c r="B29" s="101"/>
      <c r="C29" s="101"/>
      <c r="D29" s="101"/>
      <c r="E29" s="102"/>
      <c r="F29" s="96"/>
      <c r="G29" s="44" t="s">
        <v>17</v>
      </c>
      <c r="H29" s="89"/>
      <c r="I29" s="90"/>
      <c r="J29" s="90"/>
      <c r="K29" s="90"/>
      <c r="L29" s="90"/>
      <c r="M29" s="90"/>
      <c r="N29" s="90"/>
      <c r="O29" s="91"/>
    </row>
    <row r="30" spans="1:16" ht="18" customHeight="1" x14ac:dyDescent="0.25">
      <c r="A30" s="100"/>
      <c r="B30" s="101"/>
      <c r="C30" s="101"/>
      <c r="D30" s="101"/>
      <c r="E30" s="102"/>
      <c r="F30" s="96"/>
      <c r="G30" s="44" t="s">
        <v>18</v>
      </c>
      <c r="H30" s="89"/>
      <c r="I30" s="90"/>
      <c r="J30" s="90"/>
      <c r="K30" s="90"/>
      <c r="L30" s="90"/>
      <c r="M30" s="90"/>
      <c r="N30" s="90"/>
      <c r="O30" s="91"/>
    </row>
    <row r="31" spans="1:16" x14ac:dyDescent="0.25">
      <c r="A31" s="100"/>
      <c r="B31" s="101"/>
      <c r="C31" s="101"/>
      <c r="D31" s="101"/>
      <c r="E31" s="102"/>
      <c r="F31" s="96"/>
      <c r="G31" s="44" t="s">
        <v>19</v>
      </c>
      <c r="H31" s="89"/>
      <c r="I31" s="90"/>
      <c r="J31" s="90"/>
      <c r="K31" s="90"/>
      <c r="L31" s="90"/>
      <c r="M31" s="90"/>
      <c r="N31" s="90"/>
      <c r="O31" s="91"/>
    </row>
    <row r="32" spans="1:16" x14ac:dyDescent="0.25">
      <c r="A32" s="100"/>
      <c r="B32" s="101"/>
      <c r="C32" s="101"/>
      <c r="D32" s="101"/>
      <c r="E32" s="102"/>
      <c r="F32" s="96"/>
      <c r="G32" s="44" t="s">
        <v>20</v>
      </c>
      <c r="H32" s="89"/>
      <c r="I32" s="90"/>
      <c r="J32" s="90"/>
      <c r="K32" s="90"/>
      <c r="L32" s="90"/>
      <c r="M32" s="90"/>
      <c r="N32" s="90"/>
      <c r="O32" s="91"/>
    </row>
    <row r="33" spans="1:15" x14ac:dyDescent="0.25">
      <c r="A33" s="100"/>
      <c r="B33" s="101"/>
      <c r="C33" s="101"/>
      <c r="D33" s="101"/>
      <c r="E33" s="102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00"/>
      <c r="B34" s="101"/>
      <c r="C34" s="101"/>
      <c r="D34" s="101"/>
      <c r="E34" s="102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03"/>
      <c r="B35" s="104"/>
      <c r="C35" s="104"/>
      <c r="D35" s="104"/>
      <c r="E35" s="105"/>
      <c r="F35" s="43"/>
      <c r="G35" s="16"/>
      <c r="H35" s="16"/>
      <c r="I35" s="16"/>
      <c r="J35" s="16" t="s">
        <v>21</v>
      </c>
      <c r="K35" s="16"/>
      <c r="L35" s="92"/>
      <c r="M35" s="93"/>
      <c r="N35" s="94"/>
      <c r="O35" s="16"/>
    </row>
    <row r="36" spans="1:15" x14ac:dyDescent="0.25">
      <c r="A36" s="59" t="s">
        <v>69</v>
      </c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</sheetData>
  <mergeCells count="35">
    <mergeCell ref="C12:D12"/>
    <mergeCell ref="B5:G5"/>
    <mergeCell ref="C3:L3"/>
    <mergeCell ref="A1:L1"/>
    <mergeCell ref="H9:H11"/>
    <mergeCell ref="I9:I11"/>
    <mergeCell ref="J9:J11"/>
    <mergeCell ref="K9:K11"/>
    <mergeCell ref="A8:B8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H32:O32"/>
    <mergeCell ref="L35:N35"/>
    <mergeCell ref="A25:C25"/>
    <mergeCell ref="F28:F32"/>
    <mergeCell ref="H28:O28"/>
    <mergeCell ref="H29:O29"/>
    <mergeCell ref="H30:O30"/>
    <mergeCell ref="H31:O31"/>
    <mergeCell ref="A28:E35"/>
    <mergeCell ref="J22:K22"/>
    <mergeCell ref="A23:N23"/>
    <mergeCell ref="A24:N24"/>
    <mergeCell ref="A26:O26"/>
    <mergeCell ref="C20:D20"/>
  </mergeCells>
  <pageMargins left="0.23622047244094491" right="0.23622047244094491" top="0" bottom="0" header="0.31496062992125984" footer="0.31496062992125984"/>
  <pageSetup paperSize="9" scale="77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19"/>
  <sheetViews>
    <sheetView view="pageBreakPreview" zoomScaleNormal="100" zoomScaleSheetLayoutView="100" workbookViewId="0">
      <selection activeCell="B4" sqref="B4:N4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52" t="s">
        <v>49</v>
      </c>
      <c r="M2" s="152"/>
    </row>
    <row r="3" spans="1:14" x14ac:dyDescent="0.25">
      <c r="A3" s="5" t="s">
        <v>23</v>
      </c>
      <c r="B3" s="153" t="s">
        <v>24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1:14" x14ac:dyDescent="0.25">
      <c r="A4" s="5" t="s">
        <v>25</v>
      </c>
      <c r="B4" s="153" t="s">
        <v>26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14" x14ac:dyDescent="0.25">
      <c r="A5" s="5" t="s">
        <v>7</v>
      </c>
      <c r="B5" s="153" t="s">
        <v>27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</row>
    <row r="6" spans="1:14" x14ac:dyDescent="0.25">
      <c r="A6" s="5" t="s">
        <v>2</v>
      </c>
      <c r="B6" s="153" t="s">
        <v>28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</row>
    <row r="7" spans="1:14" x14ac:dyDescent="0.25">
      <c r="A7" s="6" t="s">
        <v>29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1"/>
    </row>
    <row r="8" spans="1:14" x14ac:dyDescent="0.25">
      <c r="A8" s="5" t="s">
        <v>11</v>
      </c>
      <c r="B8" s="153" t="s">
        <v>30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</row>
    <row r="9" spans="1:14" x14ac:dyDescent="0.25">
      <c r="A9" s="5" t="s">
        <v>31</v>
      </c>
      <c r="B9" s="153" t="s">
        <v>32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</row>
    <row r="10" spans="1:14" x14ac:dyDescent="0.25">
      <c r="A10" s="5" t="s">
        <v>33</v>
      </c>
      <c r="B10" s="153" t="s">
        <v>34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</row>
    <row r="11" spans="1:14" x14ac:dyDescent="0.25">
      <c r="A11" s="7" t="s">
        <v>35</v>
      </c>
      <c r="B11" s="153" t="s">
        <v>36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</row>
    <row r="12" spans="1:14" x14ac:dyDescent="0.25">
      <c r="A12" s="8" t="s">
        <v>37</v>
      </c>
      <c r="B12" s="153" t="s">
        <v>38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</row>
    <row r="13" spans="1:14" ht="24" customHeight="1" x14ac:dyDescent="0.25">
      <c r="A13" s="7" t="s">
        <v>39</v>
      </c>
      <c r="B13" s="153" t="s">
        <v>40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</row>
    <row r="14" spans="1:14" ht="16.5" customHeight="1" x14ac:dyDescent="0.25">
      <c r="A14" s="7" t="s">
        <v>5</v>
      </c>
      <c r="B14" s="153" t="s">
        <v>50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</row>
    <row r="15" spans="1:14" x14ac:dyDescent="0.25">
      <c r="A15" s="7" t="s">
        <v>41</v>
      </c>
      <c r="B15" s="153" t="s">
        <v>42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</row>
    <row r="16" spans="1:14" ht="38.25" x14ac:dyDescent="0.25">
      <c r="A16" s="9" t="s">
        <v>43</v>
      </c>
      <c r="B16" s="153" t="s">
        <v>44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</row>
    <row r="17" spans="1:14" ht="28.5" customHeight="1" x14ac:dyDescent="0.25">
      <c r="A17" s="9" t="s">
        <v>45</v>
      </c>
      <c r="B17" s="153" t="s">
        <v>46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</row>
    <row r="18" spans="1:14" ht="27" customHeight="1" x14ac:dyDescent="0.25">
      <c r="A18" s="7" t="s">
        <v>47</v>
      </c>
      <c r="B18" s="153" t="s">
        <v>48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</row>
    <row r="19" spans="1:14" ht="75" customHeight="1" x14ac:dyDescent="0.25">
      <c r="A19" s="45" t="s">
        <v>60</v>
      </c>
      <c r="B19" s="154" t="s">
        <v>61</v>
      </c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 LO HUTY</vt:lpstr>
      <vt:lpstr>Vysvetlívky</vt:lpstr>
      <vt:lpstr>' LO HUTY'!Oblasť_tlače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Tabernaus, Marek</cp:lastModifiedBy>
  <cp:lastPrinted>2025-11-13T07:40:28Z</cp:lastPrinted>
  <dcterms:created xsi:type="dcterms:W3CDTF">2012-08-13T12:29:09Z</dcterms:created>
  <dcterms:modified xsi:type="dcterms:W3CDTF">2026-02-05T10:08:50Z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