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Licencie/Výzvy na predloženie ponuky/Výzva č. 24 - Licencie Microsoft/Finál Jožka/"/>
    </mc:Choice>
  </mc:AlternateContent>
  <xr:revisionPtr revIDLastSave="3" documentId="8_{BF5085C6-7894-406C-BED9-93A96B4FF490}" xr6:coauthVersionLast="47" xr6:coauthVersionMax="47" xr10:uidLastSave="{B56EC7C4-702A-4F58-B13D-D41B8033E2A5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6" l="1"/>
  <c r="H49" i="6"/>
  <c r="H37" i="6"/>
  <c r="I37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H22" i="6"/>
  <c r="I22" i="6" s="1"/>
  <c r="H40" i="6" l="1"/>
  <c r="H34" i="6"/>
  <c r="H35" i="6"/>
  <c r="H36" i="6"/>
  <c r="H38" i="6"/>
  <c r="H33" i="6"/>
  <c r="H21" i="6"/>
  <c r="I33" i="6" l="1"/>
  <c r="I34" i="6"/>
  <c r="I35" i="6"/>
  <c r="I36" i="6"/>
  <c r="I38" i="6"/>
  <c r="I40" i="6"/>
  <c r="I21" i="6"/>
  <c r="F42" i="6"/>
  <c r="H18" i="6"/>
  <c r="F18" i="6"/>
</calcChain>
</file>

<file path=xl/sharedStrings.xml><?xml version="1.0" encoding="utf-8"?>
<sst xmlns="http://schemas.openxmlformats.org/spreadsheetml/2006/main" count="114" uniqueCount="92">
  <si>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</si>
  <si>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</si>
  <si>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</si>
  <si>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</si>
  <si>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</si>
  <si>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</si>
  <si>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</si>
  <si>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</si>
  <si>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</si>
  <si>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</si>
  <si>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</si>
  <si>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</si>
  <si>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</si>
  <si>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</si>
  <si>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</si>
  <si>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</si>
  <si>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</si>
  <si>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</si>
  <si>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</si>
  <si>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</si>
  <si>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</si>
  <si>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</si>
  <si>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</si>
  <si>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</si>
  <si>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</si>
  <si>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</si>
  <si>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</si>
  <si>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</si>
  <si>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</si>
  <si>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</si>
  <si>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</si>
  <si>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</si>
  <si>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</si>
  <si>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</si>
  <si>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</si>
  <si>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</si>
  <si>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</si>
  <si>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</si>
  <si>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</si>
  <si>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</si>
  <si>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</si>
  <si>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</si>
  <si>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</si>
  <si>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</si>
  <si>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</si>
  <si>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</si>
  <si>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</si>
  <si>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</si>
  <si>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</si>
  <si>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</si>
  <si>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</si>
  <si>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</si>
  <si>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</si>
  <si>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</si>
  <si>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</si>
  <si>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</si>
  <si>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</si>
  <si>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</si>
  <si>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</si>
  <si>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</si>
  <si>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softvérových licencií"</t>
  </si>
  <si>
    <t>MJ</t>
  </si>
  <si>
    <t>ks</t>
  </si>
  <si>
    <t>celok</t>
  </si>
  <si>
    <t xml:space="preserve">Celková cena s DPH </t>
  </si>
  <si>
    <t xml:space="preserve"> Jednotková cena bez DPH</t>
  </si>
  <si>
    <t>Pol. č.</t>
  </si>
  <si>
    <t>Cena licencie Pover BI Pro</t>
  </si>
  <si>
    <t>Cena licencie Project Plan E3</t>
  </si>
  <si>
    <t>Cena licencie Project Plan E5</t>
  </si>
  <si>
    <t>Cena licencie Visio Plan 2</t>
  </si>
  <si>
    <t>Cena licencie Power Apps Premium</t>
  </si>
  <si>
    <t>Cena licencie MS Defender for Endpoint Plan 2</t>
  </si>
  <si>
    <t>Cena licencie Microsoft 365 Copilot</t>
  </si>
  <si>
    <t>Všetky ostatné služby (napr. prenos, aktivácia, atď.)</t>
  </si>
  <si>
    <t>Cena licencie Power Automate Premium</t>
  </si>
  <si>
    <t>Cena licencie Planner Plan E1</t>
  </si>
  <si>
    <t>Príloha č. 2 - Ponuka uchádzača vo výzve č. 24 "Licencie Microsoft"</t>
  </si>
  <si>
    <t>Pomocné kritérium hodnotenia 1 v prípade rovnosti ponúk</t>
  </si>
  <si>
    <t>Pomocné kritérium hodnotenia 2 v prípade rovnosti ponúk</t>
  </si>
  <si>
    <r>
      <t xml:space="preserve">Lehota dodania </t>
    </r>
    <r>
      <rPr>
        <sz val="11"/>
        <rFont val="Calibri"/>
        <family val="2"/>
        <charset val="238"/>
      </rPr>
      <t xml:space="preserve">(v kalendárnych dňoch)*     </t>
    </r>
    <r>
      <rPr>
        <b/>
        <sz val="1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</si>
  <si>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9"/>
        <rFont val="Calibri"/>
        <family val="2"/>
        <charset val="238"/>
      </rPr>
      <t>Max. lehota dodania tovaru je</t>
    </r>
    <r>
      <rPr>
        <b/>
        <sz val="9"/>
        <rFont val="Calibri"/>
        <family val="2"/>
        <charset val="238"/>
      </rPr>
      <t xml:space="preserve"> 7 kalendárnych dní </t>
    </r>
    <r>
      <rPr>
        <sz val="9"/>
        <rFont val="Calibri"/>
        <family val="2"/>
        <charset val="238"/>
      </rPr>
      <t xml:space="preserve">a preto pomocné kritérium môže byť </t>
    </r>
    <r>
      <rPr>
        <b/>
        <sz val="9"/>
        <rFont val="Calibri"/>
        <family val="2"/>
        <charset val="238"/>
      </rPr>
      <t xml:space="preserve">rovné alebo nižšie </t>
    </r>
    <r>
      <rPr>
        <sz val="9"/>
        <rFont val="Calibri"/>
        <family val="2"/>
        <charset val="238"/>
      </rPr>
      <t>ako táto max. hodnota.</t>
    </r>
  </si>
  <si>
    <t>Rozpis licencií pre prostredie Magistrátu mesta (pol. č. 1 až č. 11)</t>
  </si>
  <si>
    <t>Cena licencie Microsoft 365 E3 EEA obsahujúca Microsoft Teams</t>
  </si>
  <si>
    <t xml:space="preserve">Cena licencie Microsoft 365 Business Basic </t>
  </si>
  <si>
    <t>Cena licencie Power BI Pro</t>
  </si>
  <si>
    <r>
      <t xml:space="preserve">Jednotková cena v eur bez DPH uvedená v pol. č. 10: </t>
    </r>
    <r>
      <rPr>
        <b/>
        <sz val="11"/>
        <rFont val="Calibri"/>
        <family val="2"/>
        <charset val="238"/>
      </rPr>
      <t>Cena licencie MS Defender for Endpoint Plan 2</t>
    </r>
    <r>
      <rPr>
        <sz val="11"/>
        <rFont val="Calibri"/>
        <family val="2"/>
        <charset val="238"/>
      </rPr>
      <t>**</t>
    </r>
    <r>
      <rPr>
        <b/>
        <sz val="11"/>
        <rFont val="Calibri"/>
        <family val="2"/>
        <charset val="238"/>
      </rPr>
      <t xml:space="preserve"> </t>
    </r>
  </si>
  <si>
    <r>
      <t xml:space="preserve">** Jednotková cena bez DPH </t>
    </r>
    <r>
      <rPr>
        <b/>
        <sz val="9"/>
        <rFont val="Calibri"/>
        <family val="2"/>
        <charset val="238"/>
      </rPr>
      <t>je prevedená automaticky</t>
    </r>
    <r>
      <rPr>
        <sz val="9"/>
        <rFont val="Calibri"/>
        <family val="2"/>
        <charset val="238"/>
      </rPr>
      <t xml:space="preserve"> z položkového rozpočtu z tab. "Kritérium č. 1: Cena s DPH" (t. j. stĺpec G/riadok 30)</t>
    </r>
  </si>
  <si>
    <t xml:space="preserve">Cena licencie Microsoft 365 Business Standard </t>
  </si>
  <si>
    <t xml:space="preserve">Cena licencie Microsoft 365 Business Premium </t>
  </si>
  <si>
    <t>Rozpis licencií pre prostredie mestskej polície (pol. č. 12 až č. 17)</t>
  </si>
  <si>
    <r>
      <t xml:space="preserve">Cena licencie Microsoft 365 Copilot </t>
    </r>
    <r>
      <rPr>
        <sz val="11"/>
        <color rgb="FFFF0000"/>
        <rFont val="Calibri"/>
        <family val="2"/>
        <charset val="238"/>
        <scheme val="minor"/>
      </rPr>
      <t>Business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</si>
</sst>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9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8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4" xfId="2" applyFont="1" applyFill="1" applyBorder="1"/>
    <xf numFmtId="0" fontId="3" fillId="5" borderId="6" xfId="2" applyFont="1" applyFill="1" applyBorder="1"/>
    <xf numFmtId="0" fontId="0" fillId="6" borderId="0" xfId="0" applyFill="1"/>
    <xf numFmtId="0" fontId="0" fillId="0" borderId="0" xfId="0" applyAlignment="1">
      <alignment wrapText="1"/>
    </xf>
    <xf numFmtId="0" fontId="17" fillId="0" borderId="3" xfId="2" applyFont="1" applyFill="1" applyBorder="1" applyAlignment="1">
      <alignment horizontal="left" wrapText="1"/>
    </xf>
    <xf numFmtId="0" fontId="17" fillId="0" borderId="40" xfId="2" applyFont="1" applyFill="1" applyBorder="1" applyAlignment="1">
      <alignment horizontal="center" wrapText="1"/>
    </xf>
    <xf numFmtId="0" fontId="17" fillId="0" borderId="16" xfId="2" applyFont="1" applyFill="1" applyBorder="1" applyAlignment="1">
      <alignment horizontal="center" wrapText="1"/>
    </xf>
    <xf numFmtId="0" fontId="3" fillId="5" borderId="46" xfId="2" applyFont="1" applyFill="1" applyBorder="1" applyProtection="1">
      <protection hidden="1"/>
    </xf>
    <xf numFmtId="0" fontId="6" fillId="0" borderId="44" xfId="0" applyFont="1" applyBorder="1" applyAlignment="1">
      <alignment vertical="center"/>
    </xf>
    <xf numFmtId="0" fontId="5" fillId="6" borderId="47" xfId="0" applyFont="1" applyFill="1" applyBorder="1" applyAlignment="1">
      <alignment horizontal="center" vertical="center"/>
    </xf>
    <xf numFmtId="0" fontId="6" fillId="6" borderId="48" xfId="0" applyFont="1" applyFill="1" applyBorder="1" applyAlignment="1">
      <alignment horizontal="justify" vertical="center"/>
    </xf>
    <xf numFmtId="0" fontId="0" fillId="6" borderId="48" xfId="0" applyFill="1" applyBorder="1" applyAlignment="1">
      <alignment horizontal="left" vertical="center" wrapText="1" indent="1"/>
    </xf>
    <xf numFmtId="0" fontId="6" fillId="6" borderId="48" xfId="0" applyFont="1" applyFill="1" applyBorder="1" applyAlignment="1">
      <alignment horizontal="left" vertical="center" wrapText="1" indent="1"/>
    </xf>
    <xf numFmtId="0" fontId="2" fillId="6" borderId="48" xfId="0" applyFont="1" applyFill="1" applyBorder="1" applyAlignment="1">
      <alignment horizontal="center" vertical="center" wrapText="1"/>
    </xf>
    <xf numFmtId="0" fontId="19" fillId="6" borderId="48" xfId="4" applyFill="1" applyBorder="1" applyAlignment="1">
      <alignment horizontal="left" vertical="center" wrapText="1" indent="1"/>
    </xf>
    <xf numFmtId="0" fontId="0" fillId="6" borderId="48" xfId="0" applyFill="1" applyBorder="1" applyAlignment="1" applyProtection="1">
      <alignment horizontal="left" vertical="center" wrapText="1" indent="1"/>
      <protection locked="0"/>
    </xf>
    <xf numFmtId="0" fontId="0" fillId="6" borderId="48" xfId="0" applyFill="1" applyBorder="1" applyAlignment="1">
      <alignment horizontal="left" wrapText="1" indent="1"/>
    </xf>
    <xf numFmtId="0" fontId="17" fillId="0" borderId="36" xfId="2" applyFont="1" applyFill="1" applyBorder="1" applyAlignment="1">
      <alignment wrapText="1"/>
    </xf>
    <xf numFmtId="0" fontId="17" fillId="0" borderId="15" xfId="2" applyFont="1" applyFill="1" applyBorder="1" applyAlignment="1">
      <alignment wrapText="1"/>
    </xf>
    <xf numFmtId="0" fontId="19" fillId="0" borderId="48" xfId="4" applyFill="1" applyBorder="1" applyAlignment="1">
      <alignment vertical="center"/>
    </xf>
    <xf numFmtId="0" fontId="0" fillId="0" borderId="69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71" xfId="2" applyFont="1" applyFill="1" applyBorder="1" applyAlignment="1">
      <alignment horizontal="left"/>
    </xf>
    <xf numFmtId="165" fontId="20" fillId="7" borderId="44" xfId="2" applyNumberFormat="1" applyFont="1" applyFill="1" applyBorder="1" applyAlignment="1">
      <alignment horizontal="right" vertical="center"/>
    </xf>
    <xf numFmtId="0" fontId="0" fillId="0" borderId="79" xfId="0" applyBorder="1"/>
    <xf numFmtId="0" fontId="0" fillId="6" borderId="79" xfId="0" applyFill="1" applyBorder="1"/>
    <xf numFmtId="3" fontId="0" fillId="0" borderId="26" xfId="0" applyNumberFormat="1" applyBorder="1" applyAlignment="1">
      <alignment horizontal="center"/>
    </xf>
    <xf numFmtId="165" fontId="0" fillId="5" borderId="56" xfId="2" applyNumberFormat="1" applyFont="1" applyFill="1" applyBorder="1" applyAlignment="1">
      <alignment horizontal="center"/>
    </xf>
    <xf numFmtId="165" fontId="0" fillId="0" borderId="56" xfId="2" applyNumberFormat="1" applyFont="1" applyFill="1" applyBorder="1" applyAlignment="1">
      <alignment horizontal="center"/>
    </xf>
    <xf numFmtId="165" fontId="0" fillId="0" borderId="61" xfId="2" applyNumberFormat="1" applyFont="1" applyFill="1" applyBorder="1" applyAlignment="1"/>
    <xf numFmtId="3" fontId="0" fillId="0" borderId="45" xfId="0" applyNumberFormat="1" applyBorder="1" applyAlignment="1">
      <alignment horizontal="center"/>
    </xf>
    <xf numFmtId="165" fontId="0" fillId="5" borderId="55" xfId="2" applyNumberFormat="1" applyFont="1" applyFill="1" applyBorder="1" applyAlignment="1">
      <alignment horizontal="center"/>
    </xf>
    <xf numFmtId="165" fontId="0" fillId="0" borderId="57" xfId="2" applyNumberFormat="1" applyFont="1" applyFill="1" applyBorder="1" applyAlignment="1"/>
    <xf numFmtId="3" fontId="0" fillId="0" borderId="58" xfId="0" applyNumberFormat="1" applyBorder="1" applyAlignment="1">
      <alignment horizontal="center"/>
    </xf>
    <xf numFmtId="165" fontId="0" fillId="5" borderId="59" xfId="2" applyNumberFormat="1" applyFont="1" applyFill="1" applyBorder="1" applyAlignment="1">
      <alignment horizontal="center"/>
    </xf>
    <xf numFmtId="165" fontId="0" fillId="0" borderId="60" xfId="2" applyNumberFormat="1" applyFont="1" applyFill="1" applyBorder="1" applyAlignment="1"/>
    <xf numFmtId="3" fontId="0" fillId="0" borderId="72" xfId="2" applyNumberFormat="1" applyFont="1" applyFill="1" applyBorder="1" applyAlignment="1">
      <alignment horizontal="center"/>
    </xf>
    <xf numFmtId="165" fontId="0" fillId="5" borderId="73" xfId="2" applyNumberFormat="1" applyFont="1" applyFill="1" applyBorder="1" applyAlignment="1">
      <alignment horizontal="center"/>
    </xf>
    <xf numFmtId="165" fontId="0" fillId="0" borderId="73" xfId="2" applyNumberFormat="1" applyFont="1" applyFill="1" applyBorder="1" applyAlignment="1">
      <alignment horizontal="center"/>
    </xf>
    <xf numFmtId="165" fontId="0" fillId="0" borderId="74" xfId="2" applyNumberFormat="1" applyFont="1" applyFill="1" applyBorder="1" applyAlignment="1"/>
    <xf numFmtId="0" fontId="0" fillId="0" borderId="17" xfId="2" applyFont="1" applyFill="1" applyBorder="1" applyAlignment="1">
      <alignment horizontal="center"/>
    </xf>
    <xf numFmtId="165" fontId="2" fillId="8" borderId="62" xfId="2" applyNumberFormat="1" applyFont="1" applyFill="1" applyBorder="1" applyAlignment="1">
      <alignment vertical="center"/>
    </xf>
    <xf numFmtId="165" fontId="2" fillId="8" borderId="63" xfId="2" applyNumberFormat="1" applyFont="1" applyFill="1" applyBorder="1" applyAlignment="1">
      <alignment vertical="center"/>
    </xf>
    <xf numFmtId="165" fontId="2" fillId="8" borderId="81" xfId="2" applyNumberFormat="1" applyFont="1" applyFill="1" applyBorder="1" applyAlignment="1">
      <alignment vertical="center"/>
    </xf>
    <xf numFmtId="165" fontId="2" fillId="8" borderId="64" xfId="2" applyNumberFormat="1" applyFont="1" applyFill="1" applyBorder="1" applyAlignment="1">
      <alignment vertical="center"/>
    </xf>
    <xf numFmtId="165" fontId="2" fillId="8" borderId="65" xfId="2" applyNumberFormat="1" applyFont="1" applyFill="1" applyBorder="1" applyAlignment="1">
      <alignment vertical="center"/>
    </xf>
    <xf numFmtId="165" fontId="2" fillId="8" borderId="82" xfId="2" applyNumberFormat="1" applyFont="1" applyFill="1" applyBorder="1" applyAlignment="1">
      <alignment vertical="center"/>
    </xf>
    <xf numFmtId="0" fontId="0" fillId="0" borderId="84" xfId="0" applyBorder="1" applyAlignment="1">
      <alignment wrapText="1"/>
    </xf>
    <xf numFmtId="0" fontId="0" fillId="0" borderId="92" xfId="0" applyBorder="1" applyAlignment="1">
      <alignment horizontal="left"/>
    </xf>
    <xf numFmtId="3" fontId="0" fillId="0" borderId="72" xfId="0" applyNumberFormat="1" applyBorder="1" applyAlignment="1">
      <alignment horizontal="center"/>
    </xf>
    <xf numFmtId="165" fontId="0" fillId="0" borderId="55" xfId="2" applyNumberFormat="1" applyFont="1" applyFill="1" applyBorder="1" applyAlignment="1">
      <alignment horizontal="center"/>
    </xf>
    <xf numFmtId="0" fontId="10" fillId="0" borderId="91" xfId="0" applyFont="1" applyBorder="1" applyAlignment="1">
      <alignment horizontal="left"/>
    </xf>
    <xf numFmtId="0" fontId="10" fillId="0" borderId="45" xfId="0" applyFont="1" applyBorder="1" applyAlignment="1">
      <alignment horizontal="left"/>
    </xf>
    <xf numFmtId="0" fontId="0" fillId="0" borderId="91" xfId="0" applyBorder="1" applyAlignment="1">
      <alignment horizontal="left"/>
    </xf>
    <xf numFmtId="0" fontId="0" fillId="0" borderId="45" xfId="0" applyBorder="1" applyAlignment="1">
      <alignment horizontal="left"/>
    </xf>
    <xf numFmtId="165" fontId="2" fillId="8" borderId="62" xfId="2" applyNumberFormat="1" applyFont="1" applyFill="1" applyBorder="1" applyAlignment="1">
      <alignment horizontal="left" vertical="center"/>
    </xf>
    <xf numFmtId="0" fontId="10" fillId="0" borderId="33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49" xfId="0" applyFont="1" applyBorder="1" applyAlignment="1">
      <alignment horizontal="left"/>
    </xf>
    <xf numFmtId="0" fontId="0" fillId="0" borderId="68" xfId="0" applyBorder="1" applyAlignment="1">
      <alignment horizontal="left"/>
    </xf>
    <xf numFmtId="0" fontId="0" fillId="0" borderId="58" xfId="0" applyBorder="1" applyAlignment="1">
      <alignment horizontal="left"/>
    </xf>
    <xf numFmtId="165" fontId="2" fillId="8" borderId="83" xfId="2" applyNumberFormat="1" applyFont="1" applyFill="1" applyBorder="1" applyAlignment="1">
      <alignment horizontal="left" vertical="center"/>
    </xf>
    <xf numFmtId="165" fontId="2" fillId="8" borderId="64" xfId="2" applyNumberFormat="1" applyFont="1" applyFill="1" applyBorder="1" applyAlignment="1">
      <alignment horizontal="left" vertical="center"/>
    </xf>
    <xf numFmtId="0" fontId="20" fillId="7" borderId="25" xfId="2" applyFont="1" applyFill="1" applyBorder="1" applyAlignment="1">
      <alignment horizontal="left" vertical="center"/>
    </xf>
    <xf numFmtId="0" fontId="20" fillId="7" borderId="13" xfId="2" applyFont="1" applyFill="1" applyBorder="1" applyAlignment="1">
      <alignment horizontal="left" vertical="center"/>
    </xf>
    <xf numFmtId="0" fontId="0" fillId="0" borderId="76" xfId="2" applyFont="1" applyFill="1" applyBorder="1" applyAlignment="1">
      <alignment horizontal="left"/>
    </xf>
    <xf numFmtId="0" fontId="0" fillId="0" borderId="77" xfId="2" applyFont="1" applyFill="1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93" xfId="0" applyBorder="1" applyAlignment="1">
      <alignment horizontal="left"/>
    </xf>
    <xf numFmtId="0" fontId="0" fillId="0" borderId="72" xfId="0" applyBorder="1" applyAlignment="1">
      <alignment horizontal="left"/>
    </xf>
    <xf numFmtId="165" fontId="0" fillId="8" borderId="75" xfId="2" applyNumberFormat="1" applyFont="1" applyFill="1" applyBorder="1" applyAlignment="1">
      <alignment horizontal="center" vertical="center"/>
    </xf>
    <xf numFmtId="165" fontId="0" fillId="8" borderId="66" xfId="2" applyNumberFormat="1" applyFont="1" applyFill="1" applyBorder="1" applyAlignment="1">
      <alignment horizontal="center" vertical="center"/>
    </xf>
    <xf numFmtId="165" fontId="0" fillId="8" borderId="67" xfId="2" applyNumberFormat="1" applyFont="1" applyFill="1" applyBorder="1" applyAlignment="1">
      <alignment horizontal="center" vertical="center"/>
    </xf>
    <xf numFmtId="164" fontId="18" fillId="0" borderId="30" xfId="2" applyNumberFormat="1" applyFont="1" applyFill="1" applyBorder="1" applyAlignment="1">
      <alignment horizontal="right"/>
    </xf>
    <xf numFmtId="164" fontId="18" fillId="0" borderId="15" xfId="2" applyNumberFormat="1" applyFont="1" applyFill="1" applyBorder="1" applyAlignment="1">
      <alignment horizontal="right"/>
    </xf>
    <xf numFmtId="164" fontId="18" fillId="0" borderId="16" xfId="2" applyNumberFormat="1" applyFont="1" applyFill="1" applyBorder="1" applyAlignment="1">
      <alignment horizontal="right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2" fontId="16" fillId="0" borderId="27" xfId="2" applyNumberFormat="1" applyFont="1" applyFill="1" applyBorder="1" applyAlignment="1">
      <alignment horizontal="left"/>
    </xf>
    <xf numFmtId="2" fontId="16" fillId="0" borderId="35" xfId="2" applyNumberFormat="1" applyFont="1" applyFill="1" applyBorder="1" applyAlignment="1">
      <alignment horizontal="left"/>
    </xf>
    <xf numFmtId="2" fontId="16" fillId="0" borderId="18" xfId="2" applyNumberFormat="1" applyFont="1" applyFill="1" applyBorder="1" applyAlignment="1">
      <alignment horizontal="left"/>
    </xf>
    <xf numFmtId="0" fontId="14" fillId="7" borderId="37" xfId="2" applyFont="1" applyFill="1" applyBorder="1" applyAlignment="1">
      <alignment horizontal="center" vertical="center" wrapText="1"/>
    </xf>
    <xf numFmtId="0" fontId="14" fillId="7" borderId="38" xfId="2" applyFont="1" applyFill="1" applyBorder="1" applyAlignment="1">
      <alignment horizontal="center" vertical="center" wrapText="1"/>
    </xf>
    <xf numFmtId="0" fontId="14" fillId="7" borderId="39" xfId="2" applyFont="1" applyFill="1" applyBorder="1" applyAlignment="1">
      <alignment horizontal="center" vertical="center" wrapText="1"/>
    </xf>
    <xf numFmtId="0" fontId="0" fillId="6" borderId="20" xfId="2" applyFont="1" applyFill="1" applyBorder="1" applyAlignment="1">
      <alignment horizontal="center" vertical="center" wrapText="1"/>
    </xf>
    <xf numFmtId="0" fontId="0" fillId="6" borderId="21" xfId="2" applyFont="1" applyFill="1" applyBorder="1" applyAlignment="1">
      <alignment horizontal="center" vertical="center" wrapText="1"/>
    </xf>
    <xf numFmtId="0" fontId="0" fillId="6" borderId="19" xfId="2" applyFont="1" applyFill="1" applyBorder="1" applyAlignment="1">
      <alignment horizontal="center" vertical="center" wrapText="1"/>
    </xf>
    <xf numFmtId="0" fontId="10" fillId="6" borderId="10" xfId="2" applyFont="1" applyFill="1" applyBorder="1" applyAlignment="1">
      <alignment horizontal="center" vertical="center" wrapText="1"/>
    </xf>
    <xf numFmtId="0" fontId="10" fillId="6" borderId="11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10" fillId="6" borderId="21" xfId="2" applyFont="1" applyFill="1" applyBorder="1" applyAlignment="1">
      <alignment horizontal="center" vertical="center" wrapText="1"/>
    </xf>
    <xf numFmtId="0" fontId="10" fillId="6" borderId="19" xfId="2" applyFont="1" applyFill="1" applyBorder="1" applyAlignment="1">
      <alignment horizontal="center" vertical="center" wrapText="1"/>
    </xf>
    <xf numFmtId="0" fontId="0" fillId="0" borderId="33" xfId="0" applyBorder="1" applyAlignment="1">
      <alignment horizontal="left"/>
    </xf>
    <xf numFmtId="0" fontId="0" fillId="0" borderId="26" xfId="0" applyBorder="1" applyAlignment="1">
      <alignment horizontal="left"/>
    </xf>
    <xf numFmtId="0" fontId="17" fillId="0" borderId="49" xfId="2" applyFont="1" applyFill="1" applyBorder="1" applyAlignment="1">
      <alignment horizontal="right"/>
    </xf>
    <xf numFmtId="0" fontId="17" fillId="0" borderId="45" xfId="2" applyFont="1" applyFill="1" applyBorder="1" applyAlignment="1">
      <alignment horizontal="right"/>
    </xf>
    <xf numFmtId="0" fontId="16" fillId="0" borderId="51" xfId="2" applyFont="1" applyFill="1" applyBorder="1" applyAlignment="1">
      <alignment horizontal="left"/>
    </xf>
    <xf numFmtId="0" fontId="16" fillId="0" borderId="54" xfId="2" applyFont="1" applyFill="1" applyBorder="1" applyAlignment="1">
      <alignment horizontal="left"/>
    </xf>
    <xf numFmtId="0" fontId="16" fillId="0" borderId="50" xfId="2" applyFont="1" applyFill="1" applyBorder="1" applyAlignment="1">
      <alignment horizontal="right"/>
    </xf>
    <xf numFmtId="0" fontId="16" fillId="0" borderId="52" xfId="2" applyFont="1" applyFill="1" applyBorder="1" applyAlignment="1">
      <alignment horizontal="right"/>
    </xf>
    <xf numFmtId="0" fontId="17" fillId="0" borderId="53" xfId="2" applyFont="1" applyFill="1" applyBorder="1" applyAlignment="1">
      <alignment horizontal="left"/>
    </xf>
    <xf numFmtId="0" fontId="17" fillId="0" borderId="45" xfId="2" applyFont="1" applyFill="1" applyBorder="1" applyAlignment="1">
      <alignment horizontal="left"/>
    </xf>
    <xf numFmtId="0" fontId="10" fillId="5" borderId="32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8" xfId="2" applyFont="1" applyFill="1" applyBorder="1" applyAlignment="1">
      <alignment horizontal="center"/>
    </xf>
    <xf numFmtId="0" fontId="10" fillId="5" borderId="25" xfId="2" applyFont="1" applyFill="1" applyBorder="1" applyAlignment="1">
      <alignment horizontal="center"/>
    </xf>
    <xf numFmtId="0" fontId="10" fillId="5" borderId="13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25" xfId="2" applyFont="1" applyFill="1" applyBorder="1" applyAlignment="1">
      <alignment horizontal="left"/>
    </xf>
    <xf numFmtId="0" fontId="10" fillId="5" borderId="13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9" fillId="8" borderId="14" xfId="2" applyFont="1" applyFill="1" applyBorder="1" applyAlignment="1">
      <alignment horizontal="center" vertical="center" wrapText="1"/>
    </xf>
    <xf numFmtId="0" fontId="9" fillId="8" borderId="15" xfId="2" applyFont="1" applyFill="1" applyBorder="1" applyAlignment="1">
      <alignment horizontal="center" vertical="center" wrapText="1"/>
    </xf>
    <xf numFmtId="0" fontId="9" fillId="8" borderId="16" xfId="2" applyFont="1" applyFill="1" applyBorder="1" applyAlignment="1">
      <alignment horizontal="center" vertical="center" wrapText="1"/>
    </xf>
    <xf numFmtId="0" fontId="21" fillId="6" borderId="37" xfId="2" applyFont="1" applyFill="1" applyBorder="1" applyAlignment="1">
      <alignment horizontal="center"/>
    </xf>
    <xf numFmtId="0" fontId="21" fillId="6" borderId="38" xfId="2" applyFont="1" applyFill="1" applyBorder="1" applyAlignment="1">
      <alignment horizontal="center"/>
    </xf>
    <xf numFmtId="0" fontId="21" fillId="6" borderId="41" xfId="2" applyFont="1" applyFill="1" applyBorder="1" applyAlignment="1">
      <alignment horizontal="center"/>
    </xf>
    <xf numFmtId="0" fontId="23" fillId="6" borderId="33" xfId="2" applyFont="1" applyFill="1" applyBorder="1" applyAlignment="1">
      <alignment horizontal="center" wrapText="1"/>
    </xf>
    <xf numFmtId="0" fontId="23" fillId="6" borderId="34" xfId="2" applyFont="1" applyFill="1" applyBorder="1" applyAlignment="1">
      <alignment horizontal="center" wrapText="1"/>
    </xf>
    <xf numFmtId="0" fontId="24" fillId="6" borderId="25" xfId="2" applyFont="1" applyFill="1" applyBorder="1" applyAlignment="1">
      <alignment horizontal="left" vertical="center" wrapText="1"/>
    </xf>
    <xf numFmtId="0" fontId="24" fillId="6" borderId="13" xfId="2" applyFont="1" applyFill="1" applyBorder="1" applyAlignment="1">
      <alignment horizontal="left" vertical="center" wrapText="1"/>
    </xf>
    <xf numFmtId="0" fontId="24" fillId="6" borderId="17" xfId="2" applyFont="1" applyFill="1" applyBorder="1" applyAlignment="1">
      <alignment horizontal="left" vertical="center" wrapText="1"/>
    </xf>
    <xf numFmtId="0" fontId="22" fillId="5" borderId="42" xfId="0" applyFont="1" applyFill="1" applyBorder="1" applyAlignment="1">
      <alignment horizontal="center" wrapText="1"/>
    </xf>
    <xf numFmtId="0" fontId="22" fillId="5" borderId="43" xfId="0" applyFont="1" applyFill="1" applyBorder="1" applyAlignment="1">
      <alignment horizontal="center" wrapText="1"/>
    </xf>
    <xf numFmtId="0" fontId="28" fillId="0" borderId="85" xfId="2" applyFont="1" applyFill="1" applyBorder="1" applyAlignment="1">
      <alignment horizontal="left" vertical="top"/>
    </xf>
    <xf numFmtId="0" fontId="28" fillId="0" borderId="15" xfId="2" applyFont="1" applyFill="1" applyBorder="1" applyAlignment="1">
      <alignment horizontal="left" vertical="top"/>
    </xf>
    <xf numFmtId="0" fontId="28" fillId="0" borderId="86" xfId="2" applyFont="1" applyFill="1" applyBorder="1" applyAlignment="1">
      <alignment horizontal="left" vertical="top"/>
    </xf>
    <xf numFmtId="0" fontId="13" fillId="6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7" fillId="0" borderId="31" xfId="2" applyFont="1" applyFill="1" applyBorder="1" applyAlignment="1">
      <alignment horizontal="left"/>
    </xf>
    <xf numFmtId="0" fontId="17" fillId="0" borderId="34" xfId="2" applyFont="1" applyFill="1" applyBorder="1" applyAlignment="1">
      <alignment horizontal="left"/>
    </xf>
    <xf numFmtId="0" fontId="9" fillId="6" borderId="14" xfId="2" applyFont="1" applyFill="1" applyBorder="1" applyAlignment="1">
      <alignment horizontal="center" vertical="center" wrapText="1"/>
    </xf>
    <xf numFmtId="0" fontId="9" fillId="6" borderId="15" xfId="2" applyFont="1" applyFill="1" applyBorder="1" applyAlignment="1">
      <alignment horizontal="center" vertical="center" wrapText="1"/>
    </xf>
    <xf numFmtId="0" fontId="9" fillId="6" borderId="16" xfId="2" applyFont="1" applyFill="1" applyBorder="1" applyAlignment="1">
      <alignment horizontal="center" vertical="center" wrapText="1"/>
    </xf>
    <xf numFmtId="0" fontId="3" fillId="6" borderId="30" xfId="2" applyFont="1" applyFill="1" applyBorder="1" applyAlignment="1">
      <alignment horizontal="center"/>
    </xf>
    <xf numFmtId="0" fontId="3" fillId="6" borderId="15" xfId="2" applyFont="1" applyFill="1" applyBorder="1" applyAlignment="1">
      <alignment horizontal="center"/>
    </xf>
    <xf numFmtId="0" fontId="3" fillId="6" borderId="80" xfId="2" applyFont="1" applyFill="1" applyBorder="1" applyAlignment="1">
      <alignment horizontal="center"/>
    </xf>
    <xf numFmtId="0" fontId="10" fillId="5" borderId="23" xfId="2" applyFont="1" applyFill="1" applyBorder="1" applyAlignment="1">
      <alignment horizontal="center" vertical="center" wrapText="1"/>
    </xf>
    <xf numFmtId="0" fontId="10" fillId="5" borderId="24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0" fontId="3" fillId="0" borderId="29" xfId="2" applyFont="1" applyFill="1" applyBorder="1" applyAlignment="1">
      <alignment horizontal="center" vertical="center" wrapText="1"/>
    </xf>
    <xf numFmtId="0" fontId="10" fillId="6" borderId="22" xfId="2" applyFont="1" applyFill="1" applyBorder="1" applyAlignment="1">
      <alignment horizontal="left" vertical="center" wrapText="1"/>
    </xf>
    <xf numFmtId="0" fontId="10" fillId="6" borderId="23" xfId="2" applyFont="1" applyFill="1" applyBorder="1" applyAlignment="1">
      <alignment horizontal="left" vertical="center" wrapText="1"/>
    </xf>
    <xf numFmtId="0" fontId="10" fillId="6" borderId="10" xfId="2" applyFont="1" applyFill="1" applyBorder="1" applyAlignment="1">
      <alignment horizontal="left" vertical="center" wrapText="1"/>
    </xf>
    <xf numFmtId="0" fontId="10" fillId="6" borderId="11" xfId="2" applyFont="1" applyFill="1" applyBorder="1" applyAlignment="1">
      <alignment horizontal="left" vertical="center" wrapText="1"/>
    </xf>
    <xf numFmtId="0" fontId="0" fillId="5" borderId="5" xfId="3" applyFont="1" applyFill="1" applyBorder="1" applyAlignment="1">
      <alignment vertical="center" wrapText="1"/>
    </xf>
    <xf numFmtId="0" fontId="1" fillId="5" borderId="5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2" xfId="2" applyFont="1" applyFill="1" applyBorder="1" applyAlignment="1">
      <alignment horizontal="center" vertical="center" wrapText="1"/>
    </xf>
    <xf numFmtId="0" fontId="9" fillId="6" borderId="23" xfId="2" applyFont="1" applyFill="1" applyBorder="1" applyAlignment="1">
      <alignment horizontal="center" vertical="center" wrapText="1"/>
    </xf>
    <xf numFmtId="0" fontId="9" fillId="6" borderId="24" xfId="2" applyFont="1" applyFill="1" applyBorder="1" applyAlignment="1">
      <alignment horizontal="center" vertical="center" wrapText="1"/>
    </xf>
    <xf numFmtId="0" fontId="17" fillId="0" borderId="26" xfId="2" applyFont="1" applyFill="1" applyBorder="1" applyAlignment="1">
      <alignment horizontal="left"/>
    </xf>
    <xf numFmtId="0" fontId="9" fillId="9" borderId="14" xfId="2" applyFont="1" applyFill="1" applyBorder="1" applyAlignment="1">
      <alignment horizontal="center" vertical="center" wrapText="1"/>
    </xf>
    <xf numFmtId="0" fontId="9" fillId="9" borderId="15" xfId="2" applyFont="1" applyFill="1" applyBorder="1" applyAlignment="1">
      <alignment horizontal="center" vertical="center" wrapText="1"/>
    </xf>
    <xf numFmtId="0" fontId="9" fillId="9" borderId="16" xfId="2" applyFont="1" applyFill="1" applyBorder="1" applyAlignment="1">
      <alignment horizontal="center" vertical="center" wrapText="1"/>
    </xf>
    <xf numFmtId="0" fontId="25" fillId="6" borderId="14" xfId="2" applyFont="1" applyFill="1" applyBorder="1" applyAlignment="1">
      <alignment horizontal="left" vertical="center" wrapText="1"/>
    </xf>
    <xf numFmtId="0" fontId="25" fillId="6" borderId="15" xfId="2" applyFont="1" applyFill="1" applyBorder="1" applyAlignment="1">
      <alignment horizontal="left" vertical="center" wrapText="1"/>
    </xf>
    <xf numFmtId="0" fontId="25" fillId="6" borderId="87" xfId="2" applyFont="1" applyFill="1" applyBorder="1" applyAlignment="1">
      <alignment horizontal="left" vertical="center" wrapText="1"/>
    </xf>
    <xf numFmtId="165" fontId="26" fillId="6" borderId="36" xfId="0" applyNumberFormat="1" applyFont="1" applyFill="1" applyBorder="1" applyAlignment="1">
      <alignment horizontal="center" vertical="center" wrapText="1"/>
    </xf>
    <xf numFmtId="165" fontId="26" fillId="6" borderId="16" xfId="0" applyNumberFormat="1" applyFont="1" applyFill="1" applyBorder="1" applyAlignment="1">
      <alignment horizontal="center" vertical="center" wrapText="1"/>
    </xf>
    <xf numFmtId="0" fontId="27" fillId="0" borderId="88" xfId="2" applyFont="1" applyFill="1" applyBorder="1" applyAlignment="1">
      <alignment horizontal="left" vertical="top"/>
    </xf>
    <xf numFmtId="0" fontId="27" fillId="0" borderId="1" xfId="2" applyFont="1" applyFill="1" applyBorder="1" applyAlignment="1">
      <alignment horizontal="left" vertical="top"/>
    </xf>
    <xf numFmtId="0" fontId="27" fillId="0" borderId="89" xfId="2" applyFont="1" applyFill="1" applyBorder="1" applyAlignment="1">
      <alignment horizontal="left" vertical="top"/>
    </xf>
    <xf numFmtId="0" fontId="18" fillId="0" borderId="14" xfId="2" applyFont="1" applyFill="1" applyBorder="1" applyAlignment="1">
      <alignment horizontal="left"/>
    </xf>
    <xf numFmtId="0" fontId="18" fillId="0" borderId="15" xfId="2" applyFont="1" applyFill="1" applyBorder="1" applyAlignment="1">
      <alignment horizontal="left"/>
    </xf>
    <xf numFmtId="0" fontId="18" fillId="0" borderId="90" xfId="2" applyFont="1" applyFill="1" applyBorder="1" applyAlignment="1">
      <alignment horizontal="left"/>
    </xf>
    <xf numFmtId="0" fontId="3" fillId="6" borderId="78" xfId="2" applyFont="1" applyFill="1" applyBorder="1" applyAlignment="1">
      <alignment horizont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12700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12700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12700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127000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12700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571500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ezbierky/pravne-predpisy/SK/ZZ/2015/343/" TargetMode="External"/><Relationship Id="rId1" Type="http://schemas.openxmlformats.org/officeDocument/2006/relationships/hyperlink" Target="https://www.slov-lex.sk/ezbierky/pravne-predpisy/SK/ZZ/2015/34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52"/>
  <sheetViews>
    <sheetView showGridLines="0" tabSelected="1" topLeftCell="A33" zoomScale="70" zoomScaleNormal="70" zoomScaleSheetLayoutView="160" workbookViewId="0">
      <selection activeCell="C37" sqref="C37:D37"/>
    </sheetView>
  </sheetViews>
  <sheetFormatPr defaultRowHeight="14.5" x14ac:dyDescent="0.35"/>
  <cols>
    <col min="1" max="1" width="5" customWidth="1"/>
    <col min="2" max="2" width="5.7265625" style="14" customWidth="1"/>
    <col min="3" max="3" width="23" style="14" customWidth="1"/>
    <col min="4" max="4" width="46" style="14" customWidth="1"/>
    <col min="5" max="5" width="7.1796875" style="14" customWidth="1"/>
    <col min="6" max="6" width="9.54296875" customWidth="1"/>
    <col min="7" max="7" width="21.1796875" customWidth="1"/>
    <col min="8" max="8" width="11" customWidth="1"/>
    <col min="9" max="9" width="19.54296875" customWidth="1"/>
  </cols>
  <sheetData>
    <row r="1" spans="2:10" ht="25.5" customHeight="1" x14ac:dyDescent="0.45">
      <c r="B1" s="144" t="s">
        <v>60</v>
      </c>
      <c r="C1" s="144"/>
      <c r="D1" s="144"/>
      <c r="E1" s="144"/>
      <c r="F1" s="144"/>
      <c r="G1" s="144"/>
      <c r="H1" s="144"/>
      <c r="I1" s="144"/>
    </row>
    <row r="2" spans="2:10" ht="25.5" customHeight="1" x14ac:dyDescent="0.45">
      <c r="B2" s="145" t="s">
        <v>44</v>
      </c>
      <c r="C2" s="145"/>
      <c r="D2" s="145"/>
      <c r="E2" s="145"/>
      <c r="F2" s="145"/>
      <c r="G2" s="145"/>
      <c r="H2" s="145"/>
      <c r="I2" s="145"/>
    </row>
    <row r="3" spans="2:10" ht="15" thickBot="1" x14ac:dyDescent="0.4">
      <c r="B3" s="166"/>
      <c r="C3" s="166"/>
      <c r="D3" s="166"/>
      <c r="E3" s="166"/>
      <c r="F3" s="166"/>
    </row>
    <row r="4" spans="2:10" ht="45.75" customHeight="1" thickBot="1" x14ac:dyDescent="0.4">
      <c r="B4" s="150" t="s">
        <v>77</v>
      </c>
      <c r="C4" s="151"/>
      <c r="D4" s="151"/>
      <c r="E4" s="151"/>
      <c r="F4" s="151"/>
      <c r="G4" s="151"/>
      <c r="H4" s="151"/>
      <c r="I4" s="152"/>
    </row>
    <row r="5" spans="2:10" s="14" customFormat="1" ht="15" thickBot="1" x14ac:dyDescent="0.4">
      <c r="B5" s="153"/>
      <c r="C5" s="154"/>
      <c r="D5" s="154"/>
      <c r="E5" s="154"/>
      <c r="F5" s="154"/>
      <c r="G5" s="154"/>
      <c r="H5" s="154"/>
      <c r="I5" s="155"/>
    </row>
    <row r="6" spans="2:10" ht="17.149999999999999" customHeight="1" x14ac:dyDescent="0.35">
      <c r="B6" s="160" t="s">
        <v>0</v>
      </c>
      <c r="C6" s="161"/>
      <c r="D6" s="161"/>
      <c r="E6" s="161"/>
      <c r="F6" s="156"/>
      <c r="G6" s="156"/>
      <c r="H6" s="156"/>
      <c r="I6" s="157"/>
    </row>
    <row r="7" spans="2:10" ht="17.149999999999999" customHeight="1" thickBot="1" x14ac:dyDescent="0.4">
      <c r="B7" s="162" t="s">
        <v>1</v>
      </c>
      <c r="C7" s="163"/>
      <c r="D7" s="163"/>
      <c r="E7" s="163"/>
      <c r="F7" s="164" t="s">
        <v>2</v>
      </c>
      <c r="G7" s="165"/>
      <c r="H7" s="158"/>
      <c r="I7" s="159"/>
    </row>
    <row r="8" spans="2:10" s="14" customFormat="1" ht="15" thickBot="1" x14ac:dyDescent="0.4">
      <c r="B8" s="153"/>
      <c r="C8" s="154"/>
      <c r="D8" s="154"/>
      <c r="E8" s="154"/>
      <c r="F8" s="154"/>
      <c r="G8" s="154"/>
      <c r="H8" s="154"/>
      <c r="I8" s="154"/>
      <c r="J8" s="37"/>
    </row>
    <row r="9" spans="2:10" ht="30" customHeight="1" x14ac:dyDescent="0.35">
      <c r="B9" s="167" t="s">
        <v>3</v>
      </c>
      <c r="C9" s="168"/>
      <c r="D9" s="168"/>
      <c r="E9" s="168"/>
      <c r="F9" s="168"/>
      <c r="G9" s="168"/>
      <c r="H9" s="168"/>
      <c r="I9" s="169"/>
    </row>
    <row r="10" spans="2:10" ht="36.75" customHeight="1" x14ac:dyDescent="0.35">
      <c r="B10" s="88" t="s">
        <v>51</v>
      </c>
      <c r="C10" s="89"/>
      <c r="D10" s="89"/>
      <c r="E10" s="89"/>
      <c r="F10" s="89"/>
      <c r="G10" s="89"/>
      <c r="H10" s="90"/>
      <c r="I10" s="19"/>
    </row>
    <row r="11" spans="2:10" ht="45" customHeight="1" x14ac:dyDescent="0.35">
      <c r="B11" s="97" t="s">
        <v>40</v>
      </c>
      <c r="C11" s="98"/>
      <c r="D11" s="98"/>
      <c r="E11" s="98"/>
      <c r="F11" s="98"/>
      <c r="G11" s="98"/>
      <c r="H11" s="99"/>
      <c r="I11" s="12"/>
    </row>
    <row r="12" spans="2:10" ht="45" customHeight="1" x14ac:dyDescent="0.35">
      <c r="B12" s="103" t="s">
        <v>4</v>
      </c>
      <c r="C12" s="104"/>
      <c r="D12" s="104"/>
      <c r="E12" s="104"/>
      <c r="F12" s="104"/>
      <c r="G12" s="104"/>
      <c r="H12" s="105"/>
      <c r="I12" s="12"/>
    </row>
    <row r="13" spans="2:10" ht="45" customHeight="1" x14ac:dyDescent="0.35">
      <c r="B13" s="103" t="s">
        <v>45</v>
      </c>
      <c r="C13" s="104"/>
      <c r="D13" s="104"/>
      <c r="E13" s="104"/>
      <c r="F13" s="104"/>
      <c r="G13" s="104"/>
      <c r="H13" s="105"/>
      <c r="I13" s="12"/>
    </row>
    <row r="14" spans="2:10" ht="45" customHeight="1" thickBot="1" x14ac:dyDescent="0.4">
      <c r="B14" s="100" t="s">
        <v>43</v>
      </c>
      <c r="C14" s="101"/>
      <c r="D14" s="101"/>
      <c r="E14" s="101"/>
      <c r="F14" s="101"/>
      <c r="G14" s="101"/>
      <c r="H14" s="102"/>
      <c r="I14" s="13"/>
    </row>
    <row r="15" spans="2:10" s="14" customFormat="1" ht="15" thickBot="1" x14ac:dyDescent="0.4">
      <c r="B15" s="146"/>
      <c r="C15" s="147"/>
      <c r="D15" s="147"/>
      <c r="E15" s="147"/>
      <c r="F15" s="147"/>
      <c r="G15" s="147"/>
      <c r="H15" s="147"/>
      <c r="I15" s="147"/>
      <c r="J15" s="37"/>
    </row>
    <row r="16" spans="2:10" ht="24" customHeight="1" x14ac:dyDescent="0.35">
      <c r="B16" s="94" t="s">
        <v>41</v>
      </c>
      <c r="C16" s="95"/>
      <c r="D16" s="95"/>
      <c r="E16" s="95"/>
      <c r="F16" s="95"/>
      <c r="G16" s="95"/>
      <c r="H16" s="95"/>
      <c r="I16" s="96"/>
    </row>
    <row r="17" spans="2:9" ht="15.65" customHeight="1" x14ac:dyDescent="0.35">
      <c r="B17" s="114" t="s">
        <v>5</v>
      </c>
      <c r="C17" s="115"/>
      <c r="D17" s="108" t="s">
        <v>6</v>
      </c>
      <c r="E17" s="109"/>
      <c r="F17" s="148" t="s">
        <v>7</v>
      </c>
      <c r="G17" s="170"/>
      <c r="H17" s="148" t="s">
        <v>8</v>
      </c>
      <c r="I17" s="149"/>
    </row>
    <row r="18" spans="2:9" ht="20.149999999999999" customHeight="1" thickBot="1" x14ac:dyDescent="0.4">
      <c r="B18" s="110" t="s">
        <v>42</v>
      </c>
      <c r="C18" s="111"/>
      <c r="D18" s="112">
        <v>100</v>
      </c>
      <c r="E18" s="113"/>
      <c r="F18" s="91" t="str">
        <f>IF(D18=100,"neuplatňuje sa","sem doplň minimum")</f>
        <v>neuplatňuje sa</v>
      </c>
      <c r="G18" s="92"/>
      <c r="H18" s="91" t="str">
        <f>IF(D18=100,"neuplatňuje sa","sem doplň maximum")</f>
        <v>neuplatňuje sa</v>
      </c>
      <c r="I18" s="93"/>
    </row>
    <row r="19" spans="2:9" ht="24.65" customHeight="1" thickBot="1" x14ac:dyDescent="0.4">
      <c r="B19" s="16" t="s">
        <v>66</v>
      </c>
      <c r="C19" s="29" t="s">
        <v>47</v>
      </c>
      <c r="D19" s="30"/>
      <c r="E19" s="17" t="s">
        <v>61</v>
      </c>
      <c r="F19" s="17" t="s">
        <v>50</v>
      </c>
      <c r="G19" s="17" t="s">
        <v>65</v>
      </c>
      <c r="H19" s="17" t="s">
        <v>46</v>
      </c>
      <c r="I19" s="18" t="s">
        <v>64</v>
      </c>
    </row>
    <row r="20" spans="2:9" ht="19.5" customHeight="1" x14ac:dyDescent="0.35">
      <c r="B20" s="55"/>
      <c r="C20" s="67" t="s">
        <v>82</v>
      </c>
      <c r="D20" s="67"/>
      <c r="E20" s="53"/>
      <c r="F20" s="53"/>
      <c r="G20" s="53"/>
      <c r="H20" s="53"/>
      <c r="I20" s="54"/>
    </row>
    <row r="21" spans="2:9" ht="18.75" customHeight="1" x14ac:dyDescent="0.35">
      <c r="B21" s="32">
        <v>1</v>
      </c>
      <c r="C21" s="106" t="s">
        <v>83</v>
      </c>
      <c r="D21" s="107"/>
      <c r="E21" s="38" t="s">
        <v>62</v>
      </c>
      <c r="F21" s="38">
        <v>1320</v>
      </c>
      <c r="G21" s="39">
        <v>0</v>
      </c>
      <c r="H21" s="40">
        <f>IF(F$7="Som platcom DPH",G21*0.23,0)</f>
        <v>0</v>
      </c>
      <c r="I21" s="41">
        <f>SUM(G21+H21)*F21</f>
        <v>0</v>
      </c>
    </row>
    <row r="22" spans="2:9" ht="18.75" customHeight="1" x14ac:dyDescent="0.35">
      <c r="B22" s="33">
        <v>2</v>
      </c>
      <c r="C22" s="63" t="s">
        <v>84</v>
      </c>
      <c r="D22" s="64"/>
      <c r="E22" s="42" t="s">
        <v>62</v>
      </c>
      <c r="F22" s="42">
        <v>110</v>
      </c>
      <c r="G22" s="43">
        <v>0</v>
      </c>
      <c r="H22" s="40">
        <f t="shared" ref="H22:H31" si="0">IF(F$7="Som platcom DPH",G22*0.23,0)</f>
        <v>0</v>
      </c>
      <c r="I22" s="44">
        <f t="shared" ref="I22:I31" si="1">SUM(G22+H22)*F22</f>
        <v>0</v>
      </c>
    </row>
    <row r="23" spans="2:9" ht="18.75" customHeight="1" x14ac:dyDescent="0.35">
      <c r="B23" s="33">
        <v>3</v>
      </c>
      <c r="C23" s="63" t="s">
        <v>85</v>
      </c>
      <c r="D23" s="64"/>
      <c r="E23" s="42" t="s">
        <v>62</v>
      </c>
      <c r="F23" s="42">
        <v>170</v>
      </c>
      <c r="G23" s="43">
        <v>0</v>
      </c>
      <c r="H23" s="40">
        <f t="shared" si="0"/>
        <v>0</v>
      </c>
      <c r="I23" s="44">
        <f t="shared" si="1"/>
        <v>0</v>
      </c>
    </row>
    <row r="24" spans="2:9" ht="18.75" customHeight="1" x14ac:dyDescent="0.35">
      <c r="B24" s="33">
        <v>4</v>
      </c>
      <c r="C24" s="63" t="s">
        <v>76</v>
      </c>
      <c r="D24" s="64"/>
      <c r="E24" s="42" t="s">
        <v>62</v>
      </c>
      <c r="F24" s="42">
        <v>175</v>
      </c>
      <c r="G24" s="43">
        <v>0</v>
      </c>
      <c r="H24" s="40">
        <f t="shared" si="0"/>
        <v>0</v>
      </c>
      <c r="I24" s="44">
        <f t="shared" si="1"/>
        <v>0</v>
      </c>
    </row>
    <row r="25" spans="2:9" ht="18.75" customHeight="1" x14ac:dyDescent="0.35">
      <c r="B25" s="33">
        <v>5</v>
      </c>
      <c r="C25" s="65" t="s">
        <v>68</v>
      </c>
      <c r="D25" s="66"/>
      <c r="E25" s="42" t="s">
        <v>62</v>
      </c>
      <c r="F25" s="42">
        <v>60</v>
      </c>
      <c r="G25" s="43">
        <v>0</v>
      </c>
      <c r="H25" s="40">
        <f t="shared" si="0"/>
        <v>0</v>
      </c>
      <c r="I25" s="44">
        <f t="shared" si="1"/>
        <v>0</v>
      </c>
    </row>
    <row r="26" spans="2:9" ht="18.75" customHeight="1" x14ac:dyDescent="0.35">
      <c r="B26" s="33">
        <v>6</v>
      </c>
      <c r="C26" s="65" t="s">
        <v>69</v>
      </c>
      <c r="D26" s="66"/>
      <c r="E26" s="42" t="s">
        <v>62</v>
      </c>
      <c r="F26" s="42">
        <v>3</v>
      </c>
      <c r="G26" s="43">
        <v>0</v>
      </c>
      <c r="H26" s="40">
        <f t="shared" si="0"/>
        <v>0</v>
      </c>
      <c r="I26" s="44">
        <f t="shared" si="1"/>
        <v>0</v>
      </c>
    </row>
    <row r="27" spans="2:9" ht="18.75" customHeight="1" x14ac:dyDescent="0.35">
      <c r="B27" s="33">
        <v>7</v>
      </c>
      <c r="C27" s="65" t="s">
        <v>70</v>
      </c>
      <c r="D27" s="66"/>
      <c r="E27" s="42" t="s">
        <v>62</v>
      </c>
      <c r="F27" s="42">
        <v>20</v>
      </c>
      <c r="G27" s="43">
        <v>0</v>
      </c>
      <c r="H27" s="40">
        <f t="shared" si="0"/>
        <v>0</v>
      </c>
      <c r="I27" s="44">
        <f t="shared" si="1"/>
        <v>0</v>
      </c>
    </row>
    <row r="28" spans="2:9" ht="18.75" customHeight="1" x14ac:dyDescent="0.35">
      <c r="B28" s="33">
        <v>8</v>
      </c>
      <c r="C28" s="65" t="s">
        <v>71</v>
      </c>
      <c r="D28" s="66"/>
      <c r="E28" s="42" t="s">
        <v>62</v>
      </c>
      <c r="F28" s="42">
        <v>5</v>
      </c>
      <c r="G28" s="43">
        <v>0</v>
      </c>
      <c r="H28" s="40">
        <f t="shared" si="0"/>
        <v>0</v>
      </c>
      <c r="I28" s="44">
        <f t="shared" si="1"/>
        <v>0</v>
      </c>
    </row>
    <row r="29" spans="2:9" ht="18.75" customHeight="1" x14ac:dyDescent="0.35">
      <c r="B29" s="33">
        <v>9</v>
      </c>
      <c r="C29" s="65" t="s">
        <v>75</v>
      </c>
      <c r="D29" s="66"/>
      <c r="E29" s="42" t="s">
        <v>62</v>
      </c>
      <c r="F29" s="42">
        <v>5</v>
      </c>
      <c r="G29" s="43">
        <v>0</v>
      </c>
      <c r="H29" s="40">
        <f t="shared" si="0"/>
        <v>0</v>
      </c>
      <c r="I29" s="44">
        <f t="shared" si="1"/>
        <v>0</v>
      </c>
    </row>
    <row r="30" spans="2:9" ht="18.75" customHeight="1" x14ac:dyDescent="0.35">
      <c r="B30" s="33">
        <v>10</v>
      </c>
      <c r="C30" s="65" t="s">
        <v>72</v>
      </c>
      <c r="D30" s="66"/>
      <c r="E30" s="42" t="s">
        <v>62</v>
      </c>
      <c r="F30" s="42">
        <v>1320</v>
      </c>
      <c r="G30" s="43">
        <v>0</v>
      </c>
      <c r="H30" s="40">
        <f t="shared" si="0"/>
        <v>0</v>
      </c>
      <c r="I30" s="44">
        <f t="shared" si="1"/>
        <v>0</v>
      </c>
    </row>
    <row r="31" spans="2:9" ht="18.5" customHeight="1" thickBot="1" x14ac:dyDescent="0.4">
      <c r="B31" s="33">
        <v>11</v>
      </c>
      <c r="C31" s="71" t="s">
        <v>73</v>
      </c>
      <c r="D31" s="72"/>
      <c r="E31" s="45" t="s">
        <v>62</v>
      </c>
      <c r="F31" s="45">
        <v>25</v>
      </c>
      <c r="G31" s="46">
        <v>0</v>
      </c>
      <c r="H31" s="40">
        <f t="shared" si="0"/>
        <v>0</v>
      </c>
      <c r="I31" s="47">
        <f t="shared" si="1"/>
        <v>0</v>
      </c>
    </row>
    <row r="32" spans="2:9" ht="20.25" customHeight="1" x14ac:dyDescent="0.35">
      <c r="B32" s="58"/>
      <c r="C32" s="73" t="s">
        <v>90</v>
      </c>
      <c r="D32" s="74"/>
      <c r="E32" s="56"/>
      <c r="F32" s="56"/>
      <c r="G32" s="56"/>
      <c r="H32" s="56"/>
      <c r="I32" s="57"/>
    </row>
    <row r="33" spans="1:10" ht="18.75" customHeight="1" x14ac:dyDescent="0.35">
      <c r="B33" s="32">
        <v>12</v>
      </c>
      <c r="C33" s="68" t="s">
        <v>88</v>
      </c>
      <c r="D33" s="69"/>
      <c r="E33" s="38" t="s">
        <v>62</v>
      </c>
      <c r="F33" s="38">
        <v>200</v>
      </c>
      <c r="G33" s="39">
        <v>0</v>
      </c>
      <c r="H33" s="40">
        <f>IF(F$7="Som platcom DPH",G33*0.23,0)</f>
        <v>0</v>
      </c>
      <c r="I33" s="41">
        <f t="shared" ref="I33:I40" si="2">SUM(G33+H33)*F33</f>
        <v>0</v>
      </c>
    </row>
    <row r="34" spans="1:10" ht="18.75" customHeight="1" x14ac:dyDescent="0.35">
      <c r="B34" s="33">
        <v>13</v>
      </c>
      <c r="C34" s="70" t="s">
        <v>89</v>
      </c>
      <c r="D34" s="64"/>
      <c r="E34" s="42" t="s">
        <v>62</v>
      </c>
      <c r="F34" s="42">
        <v>3</v>
      </c>
      <c r="G34" s="43">
        <v>0</v>
      </c>
      <c r="H34" s="40">
        <f t="shared" ref="H34:H38" si="3">IF(F$7="Som platcom DPH",G34*0.23,0)</f>
        <v>0</v>
      </c>
      <c r="I34" s="44">
        <f t="shared" si="2"/>
        <v>0</v>
      </c>
    </row>
    <row r="35" spans="1:10" ht="18.75" customHeight="1" x14ac:dyDescent="0.35">
      <c r="B35" s="33">
        <v>14</v>
      </c>
      <c r="C35" s="70" t="s">
        <v>84</v>
      </c>
      <c r="D35" s="64"/>
      <c r="E35" s="42" t="s">
        <v>62</v>
      </c>
      <c r="F35" s="42">
        <v>20</v>
      </c>
      <c r="G35" s="43">
        <v>0</v>
      </c>
      <c r="H35" s="40">
        <f t="shared" si="3"/>
        <v>0</v>
      </c>
      <c r="I35" s="44">
        <f t="shared" si="2"/>
        <v>0</v>
      </c>
    </row>
    <row r="36" spans="1:10" ht="18.75" customHeight="1" x14ac:dyDescent="0.35">
      <c r="B36" s="33">
        <v>15</v>
      </c>
      <c r="C36" s="79" t="s">
        <v>67</v>
      </c>
      <c r="D36" s="66"/>
      <c r="E36" s="42" t="s">
        <v>62</v>
      </c>
      <c r="F36" s="42">
        <v>2</v>
      </c>
      <c r="G36" s="43">
        <v>0</v>
      </c>
      <c r="H36" s="40">
        <f t="shared" si="3"/>
        <v>0</v>
      </c>
      <c r="I36" s="44">
        <f t="shared" si="2"/>
        <v>0</v>
      </c>
    </row>
    <row r="37" spans="1:10" ht="18.75" customHeight="1" x14ac:dyDescent="0.35">
      <c r="B37" s="33">
        <v>16</v>
      </c>
      <c r="C37" s="79" t="s">
        <v>71</v>
      </c>
      <c r="D37" s="66"/>
      <c r="E37" s="42" t="s">
        <v>62</v>
      </c>
      <c r="F37" s="42">
        <v>1</v>
      </c>
      <c r="G37" s="43">
        <v>0</v>
      </c>
      <c r="H37" s="62">
        <f t="shared" ref="H37" si="4">IF(F$7="Som platcom DPH",G37*0.23,0)</f>
        <v>0</v>
      </c>
      <c r="I37" s="44">
        <f t="shared" ref="I37" si="5">SUM(G37+H37)*F37</f>
        <v>0</v>
      </c>
    </row>
    <row r="38" spans="1:10" ht="18.75" customHeight="1" thickBot="1" x14ac:dyDescent="0.4">
      <c r="B38" s="60">
        <v>17</v>
      </c>
      <c r="C38" s="80" t="s">
        <v>91</v>
      </c>
      <c r="D38" s="81"/>
      <c r="E38" s="61" t="s">
        <v>62</v>
      </c>
      <c r="F38" s="61">
        <v>3</v>
      </c>
      <c r="G38" s="49">
        <v>0</v>
      </c>
      <c r="H38" s="40">
        <f t="shared" si="3"/>
        <v>0</v>
      </c>
      <c r="I38" s="51">
        <f t="shared" si="2"/>
        <v>0</v>
      </c>
    </row>
    <row r="39" spans="1:10" ht="9.75" customHeight="1" thickBot="1" x14ac:dyDescent="0.4">
      <c r="B39" s="82"/>
      <c r="C39" s="83"/>
      <c r="D39" s="83"/>
      <c r="E39" s="83"/>
      <c r="F39" s="83"/>
      <c r="G39" s="83"/>
      <c r="H39" s="83"/>
      <c r="I39" s="84"/>
    </row>
    <row r="40" spans="1:10" ht="18.75" customHeight="1" thickBot="1" x14ac:dyDescent="0.4">
      <c r="B40" s="34">
        <v>18</v>
      </c>
      <c r="C40" s="77" t="s">
        <v>74</v>
      </c>
      <c r="D40" s="78"/>
      <c r="E40" s="52" t="s">
        <v>63</v>
      </c>
      <c r="F40" s="48">
        <v>1</v>
      </c>
      <c r="G40" s="49">
        <v>0</v>
      </c>
      <c r="H40" s="50">
        <f>IF(F$7="Som platcom DPH",G40*0.23,0)</f>
        <v>0</v>
      </c>
      <c r="I40" s="51">
        <f t="shared" si="2"/>
        <v>0</v>
      </c>
    </row>
    <row r="41" spans="1:10" ht="31" customHeight="1" thickBot="1" x14ac:dyDescent="0.4">
      <c r="B41" s="75" t="s">
        <v>48</v>
      </c>
      <c r="C41" s="76"/>
      <c r="D41" s="76"/>
      <c r="E41" s="76"/>
      <c r="F41" s="76"/>
      <c r="G41" s="76"/>
      <c r="H41" s="76"/>
      <c r="I41" s="35">
        <f>SUM(I21:I31,I33:I38,I40)</f>
        <v>0</v>
      </c>
    </row>
    <row r="42" spans="1:10" ht="15" customHeight="1" thickBot="1" x14ac:dyDescent="0.4">
      <c r="B42" s="182" t="s">
        <v>10</v>
      </c>
      <c r="C42" s="183"/>
      <c r="D42" s="183"/>
      <c r="E42" s="184"/>
      <c r="F42" s="85" t="str">
        <f>IF(D18=100,"Toto je jediné kritérium a prepočet na body sa preto neuplatňuje",IF(B18="čím menej, tým lepšie",(D18*(H18-I41)/(H18-F18)),(D18*(I41-F18)/(H18-F18))))</f>
        <v>Toto je jediné kritérium a prepočet na body sa preto neuplatňuje</v>
      </c>
      <c r="G42" s="86"/>
      <c r="H42" s="86"/>
      <c r="I42" s="87"/>
    </row>
    <row r="43" spans="1:10" ht="24" customHeight="1" thickBot="1" x14ac:dyDescent="0.4">
      <c r="B43" s="185"/>
      <c r="C43" s="154"/>
      <c r="D43" s="154"/>
      <c r="E43" s="154"/>
      <c r="F43" s="154"/>
      <c r="G43" s="154"/>
      <c r="H43" s="154"/>
      <c r="I43" s="154"/>
      <c r="J43" s="36"/>
    </row>
    <row r="44" spans="1:10" ht="23.15" customHeight="1" thickBot="1" x14ac:dyDescent="0.4">
      <c r="B44" s="128" t="s">
        <v>78</v>
      </c>
      <c r="C44" s="129"/>
      <c r="D44" s="129"/>
      <c r="E44" s="129"/>
      <c r="F44" s="129"/>
      <c r="G44" s="129"/>
      <c r="H44" s="129"/>
      <c r="I44" s="130"/>
    </row>
    <row r="45" spans="1:10" ht="17" customHeight="1" x14ac:dyDescent="0.35">
      <c r="B45" s="131"/>
      <c r="C45" s="132"/>
      <c r="D45" s="132"/>
      <c r="E45" s="132"/>
      <c r="F45" s="132"/>
      <c r="G45" s="133"/>
      <c r="H45" s="134" t="s">
        <v>9</v>
      </c>
      <c r="I45" s="135"/>
    </row>
    <row r="46" spans="1:10" s="15" customFormat="1" ht="31.5" customHeight="1" thickBot="1" x14ac:dyDescent="0.4">
      <c r="B46" s="136" t="s">
        <v>80</v>
      </c>
      <c r="C46" s="137"/>
      <c r="D46" s="137"/>
      <c r="E46" s="137"/>
      <c r="F46" s="137"/>
      <c r="G46" s="138"/>
      <c r="H46" s="139"/>
      <c r="I46" s="140"/>
    </row>
    <row r="47" spans="1:10" s="15" customFormat="1" ht="29.5" customHeight="1" thickBot="1" x14ac:dyDescent="0.4">
      <c r="A47" s="59"/>
      <c r="B47" s="141" t="s">
        <v>81</v>
      </c>
      <c r="C47" s="142"/>
      <c r="D47" s="142"/>
      <c r="E47" s="142"/>
      <c r="F47" s="142"/>
      <c r="G47" s="142"/>
      <c r="H47" s="142"/>
      <c r="I47" s="143"/>
    </row>
    <row r="48" spans="1:10" ht="27.5" customHeight="1" thickBot="1" x14ac:dyDescent="0.4">
      <c r="B48" s="171" t="s">
        <v>79</v>
      </c>
      <c r="C48" s="172"/>
      <c r="D48" s="172"/>
      <c r="E48" s="172"/>
      <c r="F48" s="172"/>
      <c r="G48" s="172"/>
      <c r="H48" s="172"/>
      <c r="I48" s="173"/>
    </row>
    <row r="49" spans="2:9" ht="31.5" customHeight="1" thickBot="1" x14ac:dyDescent="0.4">
      <c r="B49" s="174" t="s">
        <v>86</v>
      </c>
      <c r="C49" s="175"/>
      <c r="D49" s="175"/>
      <c r="E49" s="175"/>
      <c r="F49" s="175"/>
      <c r="G49" s="176"/>
      <c r="H49" s="177">
        <f>G30</f>
        <v>0</v>
      </c>
      <c r="I49" s="178"/>
    </row>
    <row r="50" spans="2:9" s="15" customFormat="1" ht="51.5" customHeight="1" thickBot="1" x14ac:dyDescent="0.4">
      <c r="B50" s="179" t="s">
        <v>87</v>
      </c>
      <c r="C50" s="180"/>
      <c r="D50" s="180"/>
      <c r="E50" s="180"/>
      <c r="F50" s="180"/>
      <c r="G50" s="180"/>
      <c r="H50" s="180"/>
      <c r="I50" s="181"/>
    </row>
    <row r="51" spans="2:9" ht="15.65" customHeight="1" x14ac:dyDescent="0.35">
      <c r="B51" s="122" t="s">
        <v>11</v>
      </c>
      <c r="C51" s="123"/>
      <c r="D51" s="123" t="s">
        <v>49</v>
      </c>
      <c r="E51" s="123"/>
      <c r="F51" s="126"/>
      <c r="G51" s="116" t="s">
        <v>12</v>
      </c>
      <c r="H51" s="117"/>
      <c r="I51" s="118"/>
    </row>
    <row r="52" spans="2:9" ht="11.5" customHeight="1" thickBot="1" x14ac:dyDescent="0.4">
      <c r="B52" s="124"/>
      <c r="C52" s="125"/>
      <c r="D52" s="125"/>
      <c r="E52" s="125"/>
      <c r="F52" s="127"/>
      <c r="G52" s="119"/>
      <c r="H52" s="120"/>
      <c r="I52" s="121"/>
    </row>
  </sheetData>
  <mergeCells count="65">
    <mergeCell ref="B42:E42"/>
    <mergeCell ref="B43:I43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G51:I52"/>
    <mergeCell ref="B51:C52"/>
    <mergeCell ref="D51:F52"/>
    <mergeCell ref="B44:I44"/>
    <mergeCell ref="B45:G45"/>
    <mergeCell ref="H45:I45"/>
    <mergeCell ref="B46:G46"/>
    <mergeCell ref="H46:I46"/>
    <mergeCell ref="B47:I47"/>
    <mergeCell ref="B48:I48"/>
    <mergeCell ref="B49:G49"/>
    <mergeCell ref="H49:I49"/>
    <mergeCell ref="B50:I50"/>
    <mergeCell ref="C35:D35"/>
    <mergeCell ref="F42:I42"/>
    <mergeCell ref="B10:H10"/>
    <mergeCell ref="F18:G18"/>
    <mergeCell ref="H18:I18"/>
    <mergeCell ref="B16:I16"/>
    <mergeCell ref="B11:H11"/>
    <mergeCell ref="B14:H14"/>
    <mergeCell ref="B13:H13"/>
    <mergeCell ref="B12:H12"/>
    <mergeCell ref="C21:D21"/>
    <mergeCell ref="D17:E17"/>
    <mergeCell ref="B18:C18"/>
    <mergeCell ref="D18:E18"/>
    <mergeCell ref="B17:C17"/>
    <mergeCell ref="C23:D23"/>
    <mergeCell ref="B41:H41"/>
    <mergeCell ref="C40:D40"/>
    <mergeCell ref="C36:D36"/>
    <mergeCell ref="C38:D38"/>
    <mergeCell ref="B39:I39"/>
    <mergeCell ref="C37:D37"/>
    <mergeCell ref="C33:D33"/>
    <mergeCell ref="C34:D34"/>
    <mergeCell ref="C27:D27"/>
    <mergeCell ref="C28:D28"/>
    <mergeCell ref="C29:D29"/>
    <mergeCell ref="C30:D30"/>
    <mergeCell ref="C31:D31"/>
    <mergeCell ref="C32:D32"/>
    <mergeCell ref="C22:D22"/>
    <mergeCell ref="C25:D25"/>
    <mergeCell ref="C26:D26"/>
    <mergeCell ref="C24:D24"/>
    <mergeCell ref="C20:D20"/>
  </mergeCells>
  <dataValidations xWindow="1721" yWindow="450"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12700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12700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12700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127000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12700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571500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topLeftCell="A5" zoomScaleNormal="100" zoomScaleSheetLayoutView="100" workbookViewId="0">
      <selection activeCell="B8" sqref="B8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1" t="s">
        <v>52</v>
      </c>
    </row>
    <row r="3" spans="2:2" x14ac:dyDescent="0.35">
      <c r="B3" s="22"/>
    </row>
    <row r="4" spans="2:2" x14ac:dyDescent="0.35">
      <c r="B4" s="23" t="s">
        <v>14</v>
      </c>
    </row>
    <row r="5" spans="2:2" x14ac:dyDescent="0.35">
      <c r="B5" s="24"/>
    </row>
    <row r="6" spans="2:2" x14ac:dyDescent="0.35">
      <c r="B6" s="25" t="s">
        <v>15</v>
      </c>
    </row>
    <row r="7" spans="2:2" x14ac:dyDescent="0.35">
      <c r="B7" s="23"/>
    </row>
    <row r="8" spans="2:2" ht="27" customHeight="1" x14ac:dyDescent="0.35">
      <c r="B8" s="31" t="s">
        <v>53</v>
      </c>
    </row>
    <row r="9" spans="2:2" ht="14.5" customHeight="1" x14ac:dyDescent="0.35">
      <c r="B9" s="26"/>
    </row>
    <row r="10" spans="2:2" x14ac:dyDescent="0.35">
      <c r="B10" s="27" t="s">
        <v>54</v>
      </c>
    </row>
    <row r="11" spans="2:2" x14ac:dyDescent="0.35">
      <c r="B11" s="27" t="s">
        <v>55</v>
      </c>
    </row>
    <row r="12" spans="2:2" x14ac:dyDescent="0.35">
      <c r="B12" s="27" t="s">
        <v>56</v>
      </c>
    </row>
    <row r="13" spans="2:2" x14ac:dyDescent="0.35">
      <c r="B13" s="27" t="s">
        <v>57</v>
      </c>
    </row>
    <row r="14" spans="2:2" ht="12" customHeight="1" x14ac:dyDescent="0.35">
      <c r="B14" s="23"/>
    </row>
    <row r="15" spans="2:2" ht="29" x14ac:dyDescent="0.35">
      <c r="B15" s="26" t="s">
        <v>58</v>
      </c>
    </row>
    <row r="16" spans="2:2" x14ac:dyDescent="0.35">
      <c r="B16" s="28"/>
    </row>
    <row r="17" spans="2:2" ht="29" x14ac:dyDescent="0.35">
      <c r="B17" s="23" t="s">
        <v>59</v>
      </c>
    </row>
    <row r="18" spans="2:2" ht="15" thickBot="1" x14ac:dyDescent="0.4">
      <c r="B18" s="20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15" r:id="rId1" location="paragraf-32.odsek-1.pismeno-a" xr:uid="{B839F616-BEBA-4A9F-97C0-B6C00E5E0F10}"/>
    <hyperlink ref="B8" r:id="rId2" location="paragraf-32.odsek-8" xr:uid="{83696BE6-3835-48FC-862C-8E301FAF618D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2025-01-22T12:08:17Z</cp:lastPrinted>
  <dcterms:created xsi:type="dcterms:W3CDTF">2022-09-22T09:41:16Z</dcterms:created>
  <dcterms:modified xsi:type="dcterms:W3CDTF">2026-03-05T12:09:29Z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