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obas\OneDrive\Desktop\Eco Pro\"/>
    </mc:Choice>
  </mc:AlternateContent>
  <xr:revisionPtr revIDLastSave="0" documentId="8_{FD8D8567-4737-45BC-8CBA-E8BB64B45F01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Rekapitulace stavby" sheetId="1" r:id="rId1"/>
    <sheet name="Navazující služby" sheetId="25" r:id="rId2"/>
    <sheet name="Pokyny pro vyplnění" sheetId="27" r:id="rId3"/>
  </sheets>
  <definedNames>
    <definedName name="_xlnm._FilterDatabase" localSheetId="1" hidden="1">'Navazující služby'!$C$77:$K$81</definedName>
    <definedName name="_xlnm.Print_Titles" localSheetId="1">'Navazující služby'!$77:$77</definedName>
    <definedName name="_xlnm.Print_Titles" localSheetId="0">'Rekapitulace stavby'!$49:$49</definedName>
    <definedName name="_xlnm.Print_Area" localSheetId="1">'Navazující služby'!$C$4:$J$36,'Navazující služby'!$C$42:$J$59,'Navazující služby'!$C$65:$K$81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91029" iterateDelta="1E-4"/>
</workbook>
</file>

<file path=xl/calcChain.xml><?xml version="1.0" encoding="utf-8"?>
<calcChain xmlns="http://schemas.openxmlformats.org/spreadsheetml/2006/main">
  <c r="J81" i="25" l="1"/>
  <c r="J82" i="25" l="1"/>
  <c r="J15" i="25" l="1"/>
  <c r="J14" i="25"/>
  <c r="F20" i="25"/>
  <c r="F17" i="25"/>
  <c r="F75" i="25" s="1"/>
  <c r="F14" i="25"/>
  <c r="F74" i="25" s="1"/>
  <c r="F12" i="25"/>
  <c r="J74" i="25" l="1"/>
  <c r="F52" i="25"/>
  <c r="J51" i="25" l="1"/>
  <c r="F51" i="25"/>
  <c r="AM46" i="1" l="1"/>
  <c r="J80" i="25" l="1"/>
  <c r="J58" i="25" s="1"/>
  <c r="L44" i="1" l="1"/>
  <c r="F49" i="25" l="1"/>
  <c r="J52" i="1" l="1"/>
  <c r="J79" i="25" l="1"/>
  <c r="J78" i="25" l="1"/>
  <c r="J57" i="25"/>
  <c r="BK80" i="25"/>
  <c r="F72" i="25"/>
  <c r="J49" i="25"/>
  <c r="E7" i="25"/>
  <c r="E68" i="25" s="1"/>
  <c r="L47" i="1"/>
  <c r="L46" i="1"/>
  <c r="AM44" i="1"/>
  <c r="L42" i="1"/>
  <c r="J27" i="25" l="1"/>
  <c r="AG51" i="1" s="1"/>
  <c r="AK23" i="1" s="1"/>
  <c r="J56" i="25"/>
  <c r="F32" i="25"/>
  <c r="R80" i="25"/>
  <c r="R79" i="25" s="1"/>
  <c r="R78" i="25" s="1"/>
  <c r="P80" i="25"/>
  <c r="P79" i="25" s="1"/>
  <c r="P78" i="25" s="1"/>
  <c r="J72" i="25"/>
  <c r="T80" i="25"/>
  <c r="T79" i="25" s="1"/>
  <c r="T78" i="25" s="1"/>
  <c r="BK79" i="25"/>
  <c r="F34" i="25"/>
  <c r="J30" i="25"/>
  <c r="F30" i="25"/>
  <c r="F33" i="25"/>
  <c r="E45" i="25"/>
  <c r="W30" i="1" l="1"/>
  <c r="W29" i="1"/>
  <c r="BK78" i="25"/>
  <c r="W28" i="1" l="1"/>
  <c r="J36" i="25"/>
  <c r="AN53" i="1" l="1"/>
  <c r="AN52" i="1" l="1"/>
  <c r="AN51" i="1" l="1"/>
  <c r="W26" i="1" l="1"/>
  <c r="AK26" i="1" s="1"/>
  <c r="AK32" i="1" s="1"/>
</calcChain>
</file>

<file path=xl/sharedStrings.xml><?xml version="1.0" encoding="utf-8"?>
<sst xmlns="http://schemas.openxmlformats.org/spreadsheetml/2006/main" count="708" uniqueCount="282">
  <si>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</si>
  <si>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</si>
  <si>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</si>
  <si>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</si>
  <si>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</si>
  <si>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</si>
  <si>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</si>
  <si>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{0c81b104-0349-4747-83b1-7efbf5e28fb4}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</si>
  <si>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</si>
  <si>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</si>
  <si>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</si>
  <si>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</si>
  <si>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</si>
  <si>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</si>
  <si>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</si>
  <si>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</si>
  <si>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</si>
  <si>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</si>
  <si>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</si>
  <si>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</si>
  <si>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</si>
  <si>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</si>
  <si>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</si>
  <si>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</si>
  <si>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Uchazeč:</t>
  </si>
  <si>
    <t>po výběru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</si>
  <si>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</si>
  <si>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</si>
  <si>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</si>
  <si>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</si>
  <si>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</si>
  <si>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</si>
  <si>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</si>
  <si>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</si>
  <si>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</si>
  <si>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</si>
  <si>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</si>
  <si>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</si>
  <si>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</si>
  <si>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</si>
  <si>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</si>
  <si>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</si>
  <si>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</si>
  <si>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</si>
  <si>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Kód</t>
  </si>
  <si>
    <t>Objekt, Soupis prací</t>
  </si>
  <si>
    <t>Cena bez DPH [CZK]</t>
  </si>
  <si>
    <t>Cena s DPH [CZK]</t>
  </si>
  <si>
    <t>Typ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</si>
  <si>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</si>
  <si>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</si>
  <si>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</si>
  <si>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</si>
  <si>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</si>
  <si>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</si>
  <si>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</si>
  <si>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</si>
  <si>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{64a3f578-4973-49ee-b71e-62a6bdafe4e9}</t>
  </si>
  <si>
    <t>2</t>
  </si>
  <si>
    <t>/</t>
  </si>
  <si>
    <t>Soupis</t>
  </si>
  <si>
    <t>{b3f6690d-480b-4f2a-8280-0c320c48ce51}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</si>
  <si>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</si>
  <si>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</si>
  <si>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</si>
  <si>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</si>
  <si>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</si>
  <si>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</si>
  <si>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</si>
  <si>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</si>
  <si>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</si>
  <si>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</si>
  <si>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</si>
  <si>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</si>
  <si>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SOUPIS PRACÍ</t>
  </si>
  <si>
    <t>PČ</t>
  </si>
  <si>
    <t>Popis</t>
  </si>
  <si>
    <t>MJ</t>
  </si>
  <si>
    <t>Množství</t>
  </si>
  <si>
    <t>J.cena [CZK]</t>
  </si>
  <si>
    <t>Cenová soustava</t>
  </si>
  <si>
    <t>K</t>
  </si>
  <si>
    <t>ks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</si>
  <si>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</si>
  <si>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</si>
  <si>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</si>
  <si>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</si>
  <si>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</si>
  <si>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</si>
  <si>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</si>
  <si>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</si>
  <si>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</si>
  <si>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</si>
  <si>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</si>
  <si>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</si>
  <si>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</si>
  <si>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</si>
  <si>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</si>
  <si>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</si>
  <si>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</si>
  <si>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</si>
  <si>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</si>
  <si>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</si>
  <si>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</si>
  <si>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</si>
  <si>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</si>
  <si>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</si>
  <si>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</si>
  <si>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</si>
  <si>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</si>
  <si>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</si>
  <si>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</si>
  <si>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</si>
  <si>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</si>
  <si>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</si>
  <si>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</si>
  <si>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</si>
  <si>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</si>
  <si>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</si>
  <si>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</si>
  <si>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</si>
  <si>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</si>
  <si>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</si>
  <si>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</si>
  <si>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</si>
  <si>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</si>
  <si>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</si>
  <si>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</si>
  <si>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</si>
  <si>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</si>
  <si>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</si>
  <si>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</si>
  <si>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</si>
  <si>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</si>
  <si>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</si>
  <si>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</si>
  <si>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</si>
  <si>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</si>
  <si>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</si>
  <si>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</si>
  <si>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</si>
  <si>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</si>
  <si>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</si>
  <si>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</si>
  <si>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</si>
  <si>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</si>
  <si>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</si>
  <si>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</si>
  <si>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</si>
  <si>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</si>
  <si>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</si>
  <si>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</si>
  <si>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</si>
  <si>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</si>
  <si>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</si>
  <si>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</si>
  <si>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</si>
  <si>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</si>
  <si>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</si>
  <si>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</si>
  <si>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</si>
  <si>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</si>
  <si>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</si>
  <si>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</si>
  <si>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</si>
  <si>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</si>
  <si>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</si>
  <si>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</si>
  <si>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</si>
  <si>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</si>
  <si>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</si>
  <si>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</si>
  <si>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</si>
  <si>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</si>
  <si>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</si>
  <si>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</si>
  <si>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</si>
  <si>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</si>
  <si>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</si>
  <si>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</si>
  <si>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</si>
  <si>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</si>
  <si>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</si>
  <si>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</si>
  <si>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</si>
  <si>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</si>
  <si>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</si>
  <si>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</si>
  <si>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</si>
  <si>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</si>
  <si>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</si>
  <si>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</si>
  <si>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</si>
  <si>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</si>
  <si>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</si>
  <si>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</si>
  <si>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</si>
  <si>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</si>
  <si>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</si>
  <si>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</si>
  <si>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</si>
  <si>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</si>
  <si>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</si>
  <si>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</si>
  <si>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</si>
  <si>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</si>
  <si>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</si>
  <si>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</si>
  <si>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</si>
  <si>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</si>
  <si>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</si>
  <si>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</si>
  <si>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</si>
  <si>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</si>
  <si>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</si>
  <si>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</si>
  <si>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</si>
  <si>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</si>
  <si>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</si>
  <si>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</si>
  <si>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</si>
  <si>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</si>
  <si>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</si>
  <si>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</si>
  <si>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</si>
  <si>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</si>
  <si>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</si>
  <si>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</si>
  <si>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</si>
  <si>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</si>
  <si>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</si>
  <si>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</si>
  <si>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</si>
  <si>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</si>
  <si>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</si>
  <si>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</si>
  <si>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</si>
  <si>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</si>
  <si>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</si>
  <si>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</si>
  <si>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</si>
  <si>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</si>
  <si>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</si>
  <si>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</si>
  <si>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</si>
  <si>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</si>
  <si>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</si>
  <si>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</si>
  <si>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</si>
  <si>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</si>
  <si>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</si>
  <si>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</si>
  <si>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</si>
  <si>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</si>
  <si>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</si>
  <si>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</si>
  <si>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</si>
  <si>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</si>
  <si>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</si>
  <si>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</si>
  <si>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</si>
  <si>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</si>
  <si>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</si>
  <si>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</si>
  <si>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</si>
  <si>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</si>
  <si>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</si>
  <si>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</si>
  <si>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</si>
  <si>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</si>
  <si>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</si>
  <si>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</si>
  <si>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</si>
  <si>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091003000.1</t>
  </si>
  <si>
    <t>091003000.2</t>
  </si>
  <si>
    <t>Navazující služby</t>
  </si>
  <si>
    <t xml:space="preserve">    1 - Služby</t>
  </si>
  <si>
    <t>Pravidelná údržba a monitoring ČOV</t>
  </si>
  <si>
    <t>Provoz monitorovacího zařízení vč. dat a úhrady za přenos dat na dispečink po dobu 2 let. Řídící jednotka bude umožňovat komunikaci i lokální pomocí WiFi a pro přženos dat technologie ioT konkrétně NarrowBand. (Zajištění monitoringu včetně přiměřené technické podpory v případě řešení reklamačních požadavků. Monitoring umožní automaticky přijímat informace o chybě z řídící jednotky ČOV vybavené Narrowband IoT modulem. Chybová hlášení jsou zasílána na zvolené telefonní číslo.) Popř. ekvivalentní řešení přenosu dat.</t>
  </si>
  <si>
    <t>Pravidelná údržba ČOV - 2x ročně údržba ČOV v rozsahu smlouvy o pravidelné údržbě a monitoringu ČOV na 2 roky (vizuální kontrola chodu ČOV, kontrola celkové funkce ČOV a řídící jednotky, údržba dmychadla dle návodu výrobce - preventivní vyčištění prachového filtru, apod., vyčištění kalibrovaných trysek na rozvodu vzduchu, vyčištění vzduchových čerpadel - mamutek, vyčištění všech ostatních čerpadel, vyčištění dekantačního zařízení, vyčištění povrchu akumulace od plastů a tuků, kontrola množství kalu v aktivaci ČOV). Případně i další činnosti dle konkrétní nabízené DČOV a odpovídajícího provozního řádu, jako je např. kontrola zeregulování ventilů, čištění česlicového koše, apod. Součástí údržby je cestovné a práce servisního technika, dle Smlouvy o pravidelné údržbě a monitoringu ČOV, jakož i vypracování zápisu ze servisního zásahu. Součástí pravidelné údržby není odčerpání a odvoz přebytečného kalu z DČOV ani doplňování chemikálií na odstraňování fosforu.</t>
  </si>
  <si>
    <t>30.9,2025</t>
  </si>
  <si>
    <t xml:space="preserve">Václavy – soustava domovních ČOV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</si>
</sst>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8"/>
      <color theme="10"/>
      <name val="Wingdings 2"/>
      <family val="1"/>
      <charset val="2"/>
    </font>
    <font>
      <sz val="10"/>
      <color theme="10"/>
      <name val="Trebuchet MS"/>
      <family val="2"/>
      <charset val="238"/>
    </font>
    <font>
      <sz val="8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Arial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u/>
      <sz val="11"/>
      <color rgb="FF0000FF"/>
      <name val="Calibri"/>
      <family val="2"/>
      <charset val="238"/>
    </font>
    <font>
      <sz val="8"/>
      <name val="Trebuchet MS"/>
      <family val="2"/>
      <charset val="238"/>
    </font>
    <font>
      <i/>
      <sz val="9"/>
      <name val="Trebuchet MS"/>
      <family val="2"/>
      <charset val="238"/>
    </font>
    <font>
      <sz val="8"/>
      <name val="Trebuchet MS"/>
      <family val="2"/>
    </font>
    <font>
      <sz val="10"/>
      <color rgb="FF003366"/>
      <name val="Trebuchet MS"/>
      <family val="2"/>
      <charset val="238"/>
    </font>
    <font>
      <b/>
      <sz val="11"/>
      <color rgb="FF00B050"/>
      <name val="Trebuchet MS"/>
      <family val="2"/>
      <charset val="238"/>
    </font>
    <font>
      <sz val="8"/>
      <color rgb="FF00B050"/>
      <name val="Trebuchet MS"/>
      <family val="2"/>
      <charset val="238"/>
    </font>
    <font>
      <sz val="12"/>
      <color rgb="FF00B050"/>
      <name val="Trebuchet MS"/>
      <family val="2"/>
      <charset val="238"/>
    </font>
    <font>
      <b/>
      <sz val="12"/>
      <name val="Trebuchet MS"/>
      <family val="2"/>
      <charset val="238"/>
    </font>
    <font>
      <sz val="8"/>
      <name val="Trebuchet MS"/>
      <family val="2"/>
      <charset val="238"/>
    </font>
    <font>
      <sz val="10"/>
      <name val="Trebuchet MS"/>
      <family val="2"/>
      <charset val="238"/>
    </font>
    <font>
      <sz val="12"/>
      <name val="Trebuchet MS"/>
      <family val="2"/>
      <charset val="238"/>
    </font>
    <font>
      <b/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8"/>
      <color theme="0" tint="-0.249977111117893"/>
      <name val="Trebuchet MS"/>
      <family val="2"/>
    </font>
    <font>
      <sz val="8"/>
      <color theme="0" tint="-0.34998626667073579"/>
      <name val="Trebuchet MS"/>
      <family val="2"/>
    </font>
    <font>
      <b/>
      <sz val="8"/>
      <color theme="0" tint="-0.34998626667073579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33" fillId="0" borderId="0" applyBorder="0" applyProtection="0"/>
    <xf numFmtId="44" fontId="34" fillId="0" borderId="0" applyFont="0" applyFill="0" applyBorder="0" applyAlignment="0" applyProtection="0"/>
    <xf numFmtId="0" fontId="36" fillId="0" borderId="0"/>
    <xf numFmtId="0" fontId="36" fillId="0" borderId="0"/>
    <xf numFmtId="0" fontId="34" fillId="0" borderId="0"/>
  </cellStyleXfs>
  <cellXfs count="28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12" fillId="2" borderId="0" xfId="1" applyFill="1"/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0" fillId="0" borderId="5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0" fillId="0" borderId="6" xfId="0" applyBorder="1"/>
    <xf numFmtId="0" fontId="0" fillId="0" borderId="4" xfId="0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5" borderId="9" xfId="0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12" fillId="2" borderId="0" xfId="1" applyFill="1" applyProtection="1"/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28" fillId="0" borderId="30" xfId="0" applyFont="1" applyBorder="1" applyAlignment="1" applyProtection="1">
      <alignment vertical="center" wrapText="1"/>
      <protection locked="0"/>
    </xf>
    <xf numFmtId="0" fontId="28" fillId="0" borderId="31" xfId="0" applyFont="1" applyBorder="1" applyAlignment="1" applyProtection="1">
      <alignment vertical="center" wrapText="1"/>
      <protection locked="0"/>
    </xf>
    <xf numFmtId="0" fontId="28" fillId="0" borderId="32" xfId="0" applyFont="1" applyBorder="1" applyAlignment="1" applyProtection="1">
      <alignment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vertical="center" wrapText="1"/>
      <protection locked="0"/>
    </xf>
    <xf numFmtId="0" fontId="28" fillId="0" borderId="18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8" fillId="0" borderId="34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28" fillId="0" borderId="25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18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8" fillId="0" borderId="34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28" fillId="0" borderId="2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8" fillId="0" borderId="32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vertical="top"/>
      <protection locked="0"/>
    </xf>
    <xf numFmtId="0" fontId="24" fillId="0" borderId="33" xfId="0" applyFont="1" applyBorder="1" applyAlignment="1" applyProtection="1">
      <alignment horizontal="left"/>
      <protection locked="0"/>
    </xf>
    <xf numFmtId="0" fontId="4" fillId="0" borderId="33" xfId="0" applyFont="1" applyBorder="1" applyProtection="1">
      <protection locked="0"/>
    </xf>
    <xf numFmtId="0" fontId="28" fillId="0" borderId="23" xfId="0" applyFont="1" applyBorder="1" applyAlignment="1" applyProtection="1">
      <alignment vertical="top"/>
      <protection locked="0"/>
    </xf>
    <xf numFmtId="0" fontId="28" fillId="0" borderId="18" xfId="0" applyFont="1" applyBorder="1" applyAlignment="1" applyProtection="1">
      <alignment vertical="top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8" fillId="0" borderId="34" xfId="0" applyFont="1" applyBorder="1" applyAlignment="1" applyProtection="1">
      <alignment vertical="top"/>
      <protection locked="0"/>
    </xf>
    <xf numFmtId="0" fontId="28" fillId="0" borderId="33" xfId="0" applyFont="1" applyBorder="1" applyAlignment="1" applyProtection="1">
      <alignment vertical="top"/>
      <protection locked="0"/>
    </xf>
    <xf numFmtId="0" fontId="28" fillId="0" borderId="25" xfId="0" applyFont="1" applyBorder="1" applyAlignment="1" applyProtection="1">
      <alignment vertical="top"/>
      <protection locked="0"/>
    </xf>
    <xf numFmtId="0" fontId="23" fillId="0" borderId="0" xfId="0" applyFont="1" applyAlignment="1">
      <alignment vertical="center"/>
    </xf>
    <xf numFmtId="0" fontId="0" fillId="4" borderId="9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27" fillId="2" borderId="0" xfId="1" applyFont="1" applyFill="1" applyAlignment="1" applyProtection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quotePrefix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4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4" fontId="3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0" fillId="5" borderId="5" xfId="0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3" fillId="0" borderId="17" xfId="0" applyFont="1" applyBorder="1" applyAlignment="1">
      <alignment horizontal="left" vertical="center"/>
    </xf>
    <xf numFmtId="0" fontId="37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0" fillId="0" borderId="0" xfId="0" applyNumberFormat="1" applyFont="1"/>
    <xf numFmtId="0" fontId="0" fillId="0" borderId="26" xfId="0" applyBorder="1" applyAlignment="1">
      <alignment vertical="center"/>
    </xf>
    <xf numFmtId="166" fontId="31" fillId="0" borderId="14" xfId="0" applyNumberFormat="1" applyFont="1" applyBorder="1"/>
    <xf numFmtId="166" fontId="31" fillId="0" borderId="27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8" fillId="0" borderId="28" xfId="0" applyFont="1" applyBorder="1"/>
    <xf numFmtId="166" fontId="8" fillId="0" borderId="0" xfId="0" applyNumberFormat="1" applyFont="1"/>
    <xf numFmtId="166" fontId="8" fillId="0" borderId="29" xfId="0" applyNumberFormat="1" applyFont="1" applyBorder="1"/>
    <xf numFmtId="4" fontId="8" fillId="0" borderId="0" xfId="0" applyNumberFormat="1" applyFont="1" applyAlignment="1">
      <alignment vertical="center"/>
    </xf>
    <xf numFmtId="0" fontId="4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4" fontId="7" fillId="0" borderId="0" xfId="0" applyNumberFormat="1" applyFont="1"/>
    <xf numFmtId="0" fontId="0" fillId="0" borderId="23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167" fontId="0" fillId="0" borderId="22" xfId="0" applyNumberFormat="1" applyBorder="1" applyAlignment="1">
      <alignment horizontal="right" vertical="center"/>
    </xf>
    <xf numFmtId="4" fontId="0" fillId="6" borderId="22" xfId="0" applyNumberFormat="1" applyFill="1" applyBorder="1" applyAlignment="1">
      <alignment horizontal="right" vertical="center"/>
    </xf>
    <xf numFmtId="4" fontId="0" fillId="0" borderId="22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2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22" xfId="0" applyNumberForma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48" fillId="0" borderId="0" xfId="0" applyFont="1" applyAlignment="1">
      <alignment horizontal="right" vertical="center"/>
    </xf>
    <xf numFmtId="164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5" borderId="9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7" fillId="2" borderId="0" xfId="1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7">
    <cellStyle name="Hypertextový odkaz" xfId="1" builtinId="8"/>
    <cellStyle name="Hypertextový odkaz 2" xfId="2" xr:uid="{00000000-0005-0000-0000-000001000000}"/>
    <cellStyle name="Měna 2" xfId="3" xr:uid="{00000000-0005-0000-0000-000002000000}"/>
    <cellStyle name="Normal 2" xfId="4" xr:uid="{00000000-0005-0000-0000-000003000000}"/>
    <cellStyle name="Normální" xfId="0" builtinId="0" customBuiltin="1"/>
    <cellStyle name="Normální 2" xfId="5" xr:uid="{00000000-0005-0000-0000-000005000000}"/>
    <cellStyle name="Normální 3" xfId="6" xr:uid="{00000000-0005-0000-0000-000006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tabSelected="1" zoomScale="85" zoomScaleNormal="85" workbookViewId="0">
      <pane ySplit="1" topLeftCell="A18" activePane="bottomLeft" state="frozen"/>
      <selection pane="bottomLeft" activeCell="AG54" sqref="AG54"/>
    </sheetView>
  </sheetViews>
  <sheetFormatPr defaultColWidth="8.5703125" defaultRowHeight="12" x14ac:dyDescent="0.3"/>
  <cols>
    <col min="1" max="1" width="8.140625" customWidth="1"/>
    <col min="2" max="2" width="1.5703125" customWidth="1"/>
    <col min="3" max="3" width="4.140625" customWidth="1"/>
    <col min="4" max="4" width="2.140625" customWidth="1"/>
    <col min="5" max="33" width="2.5703125" customWidth="1"/>
    <col min="34" max="34" width="3.140625" customWidth="1"/>
    <col min="35" max="35" width="31.5703125" customWidth="1"/>
    <col min="36" max="37" width="2.42578125" customWidth="1"/>
    <col min="38" max="38" width="8.140625" customWidth="1"/>
    <col min="39" max="39" width="3.140625" customWidth="1"/>
    <col min="40" max="40" width="13.140625" customWidth="1"/>
    <col min="41" max="41" width="7.42578125" customWidth="1"/>
    <col min="42" max="42" width="4.140625" customWidth="1"/>
    <col min="43" max="43" width="15.5703125" customWidth="1"/>
    <col min="44" max="44" width="13.5703125" customWidth="1"/>
    <col min="45" max="47" width="25.5703125" customWidth="1"/>
    <col min="48" max="52" width="21.5703125" customWidth="1"/>
    <col min="53" max="53" width="19.140625" customWidth="1"/>
    <col min="54" max="54" width="25" customWidth="1"/>
    <col min="55" max="56" width="19.140625" customWidth="1"/>
    <col min="57" max="57" width="66.42578125" customWidth="1"/>
    <col min="58" max="66" width="9.140625" customWidth="1"/>
    <col min="71" max="91" width="9.140625" hidden="1"/>
  </cols>
  <sheetData>
    <row r="1" spans="1:74" ht="21.6" customHeight="1" x14ac:dyDescent="0.3">
      <c r="A1" s="5" t="s">
        <v>0</v>
      </c>
      <c r="B1" s="6"/>
      <c r="C1" s="6"/>
      <c r="D1" s="7" t="s">
        <v>1</v>
      </c>
      <c r="E1" s="6"/>
      <c r="F1" s="6"/>
      <c r="G1" s="6"/>
      <c r="H1" s="6"/>
      <c r="I1" s="6"/>
      <c r="J1" s="6"/>
      <c r="K1" s="8" t="s">
        <v>2</v>
      </c>
      <c r="L1" s="8"/>
      <c r="M1" s="8"/>
      <c r="N1" s="8"/>
      <c r="O1" s="8"/>
      <c r="P1" s="8"/>
      <c r="Q1" s="8"/>
      <c r="R1" s="8"/>
      <c r="S1" s="8"/>
      <c r="T1" s="6"/>
      <c r="U1" s="6"/>
      <c r="V1" s="6"/>
      <c r="W1" s="8" t="s">
        <v>3</v>
      </c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9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5" t="s">
        <v>4</v>
      </c>
      <c r="BB1" s="5" t="s">
        <v>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T1" s="11" t="s">
        <v>6</v>
      </c>
      <c r="BU1" s="11" t="s">
        <v>6</v>
      </c>
      <c r="BV1" s="11" t="s">
        <v>7</v>
      </c>
    </row>
    <row r="2" spans="1:74" ht="37.35" customHeight="1" x14ac:dyDescent="0.3">
      <c r="AR2" s="241" t="s">
        <v>8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2" t="s">
        <v>9</v>
      </c>
      <c r="BT2" s="12" t="s">
        <v>10</v>
      </c>
    </row>
    <row r="3" spans="1:74" ht="7.3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5"/>
      <c r="BS3" s="12" t="s">
        <v>9</v>
      </c>
      <c r="BT3" s="12" t="s">
        <v>11</v>
      </c>
    </row>
    <row r="4" spans="1:74" ht="37.35" customHeight="1" x14ac:dyDescent="0.3">
      <c r="B4" s="16"/>
      <c r="D4" s="17" t="s">
        <v>12</v>
      </c>
      <c r="AQ4" s="18"/>
      <c r="AS4" s="19" t="s">
        <v>13</v>
      </c>
      <c r="BS4" s="12" t="s">
        <v>14</v>
      </c>
    </row>
    <row r="5" spans="1:74" ht="14.55" customHeight="1" x14ac:dyDescent="0.3">
      <c r="B5" s="16"/>
      <c r="D5" s="20" t="s">
        <v>15</v>
      </c>
      <c r="K5" s="243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Q5" s="18"/>
      <c r="BS5" s="12" t="s">
        <v>9</v>
      </c>
    </row>
    <row r="6" spans="1:74" ht="37.35" customHeight="1" x14ac:dyDescent="0.3">
      <c r="B6" s="16"/>
      <c r="D6" s="21" t="s">
        <v>16</v>
      </c>
      <c r="K6" s="244" t="s">
        <v>281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Q6" s="18"/>
      <c r="BS6" s="12" t="s">
        <v>9</v>
      </c>
    </row>
    <row r="7" spans="1:74" ht="14.55" customHeight="1" x14ac:dyDescent="0.3">
      <c r="B7" s="16"/>
      <c r="D7" s="25" t="s">
        <v>17</v>
      </c>
      <c r="K7" s="24" t="s">
        <v>5</v>
      </c>
      <c r="AK7" s="25" t="s">
        <v>18</v>
      </c>
      <c r="AN7" s="24" t="s">
        <v>5</v>
      </c>
      <c r="AQ7" s="18"/>
      <c r="BS7" s="12" t="s">
        <v>9</v>
      </c>
    </row>
    <row r="8" spans="1:74" ht="14.55" customHeight="1" x14ac:dyDescent="0.3">
      <c r="B8" s="16"/>
      <c r="D8" s="25" t="s">
        <v>19</v>
      </c>
      <c r="K8" s="2" t="s">
        <v>281</v>
      </c>
      <c r="L8" s="2"/>
      <c r="M8" s="2"/>
      <c r="N8" s="2"/>
      <c r="O8" s="2"/>
      <c r="AK8" s="25" t="s">
        <v>20</v>
      </c>
      <c r="AN8" s="22"/>
      <c r="AQ8" s="18"/>
      <c r="BS8" s="12" t="s">
        <v>9</v>
      </c>
    </row>
    <row r="9" spans="1:74" ht="14.55" customHeight="1" x14ac:dyDescent="0.3">
      <c r="B9" s="16"/>
      <c r="AQ9" s="18"/>
      <c r="BS9" s="12" t="s">
        <v>9</v>
      </c>
    </row>
    <row r="10" spans="1:74" ht="14.55" customHeight="1" x14ac:dyDescent="0.3">
      <c r="B10" s="16"/>
      <c r="D10" s="25" t="s">
        <v>21</v>
      </c>
      <c r="AK10" s="25" t="s">
        <v>22</v>
      </c>
      <c r="AN10" s="23"/>
      <c r="AQ10" s="18"/>
      <c r="BS10" s="12" t="s">
        <v>9</v>
      </c>
    </row>
    <row r="11" spans="1:74" ht="18.75" customHeight="1" x14ac:dyDescent="0.3">
      <c r="B11" s="16"/>
      <c r="E11" s="24"/>
      <c r="AK11" s="25" t="s">
        <v>23</v>
      </c>
      <c r="AN11" s="24"/>
      <c r="AQ11" s="18"/>
      <c r="BS11" s="12" t="s">
        <v>9</v>
      </c>
    </row>
    <row r="12" spans="1:74" ht="7.35" customHeight="1" x14ac:dyDescent="0.3">
      <c r="B12" s="16"/>
      <c r="AQ12" s="18"/>
      <c r="BS12" s="12" t="s">
        <v>9</v>
      </c>
    </row>
    <row r="13" spans="1:74" ht="14.55" customHeight="1" x14ac:dyDescent="0.3">
      <c r="B13" s="16"/>
      <c r="D13" s="25" t="s">
        <v>24</v>
      </c>
      <c r="AK13" s="25" t="s">
        <v>22</v>
      </c>
      <c r="AN13" s="24" t="s">
        <v>5</v>
      </c>
      <c r="AQ13" s="18"/>
      <c r="BS13" s="12" t="s">
        <v>9</v>
      </c>
    </row>
    <row r="14" spans="1:74" ht="13.2" x14ac:dyDescent="0.3">
      <c r="B14" s="16"/>
      <c r="E14" s="24" t="s">
        <v>25</v>
      </c>
      <c r="AK14" s="25" t="s">
        <v>23</v>
      </c>
      <c r="AN14" s="24" t="s">
        <v>5</v>
      </c>
      <c r="AQ14" s="18"/>
      <c r="BS14" s="12" t="s">
        <v>9</v>
      </c>
    </row>
    <row r="15" spans="1:74" ht="7.35" customHeight="1" x14ac:dyDescent="0.3">
      <c r="B15" s="16"/>
      <c r="AQ15" s="18"/>
      <c r="BS15" s="12" t="s">
        <v>6</v>
      </c>
    </row>
    <row r="16" spans="1:74" ht="14.55" customHeight="1" x14ac:dyDescent="0.3">
      <c r="B16" s="16"/>
      <c r="D16" s="25" t="s">
        <v>26</v>
      </c>
      <c r="AK16" s="25" t="s">
        <v>22</v>
      </c>
      <c r="AN16" s="26"/>
      <c r="AQ16" s="18"/>
      <c r="BS16" s="12" t="s">
        <v>6</v>
      </c>
    </row>
    <row r="17" spans="2:71" ht="18.75" customHeight="1" x14ac:dyDescent="0.3">
      <c r="B17" s="16"/>
      <c r="E17" s="2"/>
      <c r="F17" s="2"/>
      <c r="G17" s="2"/>
      <c r="H17" s="2"/>
      <c r="I17" s="2"/>
      <c r="AK17" s="25" t="s">
        <v>23</v>
      </c>
      <c r="AN17" s="24"/>
      <c r="AQ17" s="18"/>
      <c r="BS17" s="12" t="s">
        <v>27</v>
      </c>
    </row>
    <row r="18" spans="2:71" ht="7.35" customHeight="1" x14ac:dyDescent="0.3">
      <c r="B18" s="16"/>
      <c r="AQ18" s="18"/>
      <c r="BS18" s="12" t="s">
        <v>9</v>
      </c>
    </row>
    <row r="19" spans="2:71" ht="14.55" customHeight="1" x14ac:dyDescent="0.3">
      <c r="B19" s="16"/>
      <c r="D19" s="25" t="s">
        <v>28</v>
      </c>
      <c r="AQ19" s="18"/>
      <c r="BS19" s="12" t="s">
        <v>9</v>
      </c>
    </row>
    <row r="20" spans="2:71" ht="57.3" customHeight="1" x14ac:dyDescent="0.3">
      <c r="B20" s="16"/>
      <c r="E20" s="245" t="s">
        <v>29</v>
      </c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Q20" s="18"/>
      <c r="BS20" s="12" t="s">
        <v>6</v>
      </c>
    </row>
    <row r="21" spans="2:71" ht="7.35" customHeight="1" x14ac:dyDescent="0.3">
      <c r="B21" s="16"/>
      <c r="AQ21" s="18"/>
    </row>
    <row r="22" spans="2:71" ht="7.35" customHeight="1" x14ac:dyDescent="0.3">
      <c r="B22" s="1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Q22" s="18"/>
    </row>
    <row r="23" spans="2:71" s="1" customFormat="1" ht="26.1" customHeight="1" x14ac:dyDescent="0.3">
      <c r="B23" s="28"/>
      <c r="D23" s="29" t="s">
        <v>30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246">
        <f>ROUND(AG51,2)</f>
        <v>0</v>
      </c>
      <c r="AL23" s="247"/>
      <c r="AM23" s="247"/>
      <c r="AN23" s="247"/>
      <c r="AO23" s="247"/>
      <c r="AQ23" s="30"/>
    </row>
    <row r="24" spans="2:71" s="1" customFormat="1" ht="7.35" customHeight="1" x14ac:dyDescent="0.3">
      <c r="B24" s="28"/>
      <c r="AQ24" s="30"/>
    </row>
    <row r="25" spans="2:71" s="1" customFormat="1" x14ac:dyDescent="0.3">
      <c r="B25" s="28"/>
      <c r="D25" s="142"/>
      <c r="E25" s="145"/>
      <c r="F25" s="145"/>
      <c r="G25" s="145"/>
      <c r="H25" s="145"/>
      <c r="I25" s="145"/>
      <c r="J25" s="145"/>
      <c r="K25" s="145"/>
      <c r="L25" s="248" t="s">
        <v>31</v>
      </c>
      <c r="M25" s="248"/>
      <c r="N25" s="248"/>
      <c r="O25" s="248"/>
      <c r="P25" s="145"/>
      <c r="Q25" s="145"/>
      <c r="R25" s="145"/>
      <c r="S25" s="145"/>
      <c r="T25" s="145"/>
      <c r="U25" s="145"/>
      <c r="V25" s="145"/>
      <c r="W25" s="248" t="s">
        <v>32</v>
      </c>
      <c r="X25" s="248"/>
      <c r="Y25" s="248"/>
      <c r="Z25" s="248"/>
      <c r="AA25" s="248"/>
      <c r="AB25" s="248"/>
      <c r="AC25" s="248"/>
      <c r="AD25" s="248"/>
      <c r="AE25" s="248"/>
      <c r="AF25" s="145"/>
      <c r="AG25" s="145"/>
      <c r="AH25" s="145"/>
      <c r="AI25" s="145"/>
      <c r="AJ25" s="145"/>
      <c r="AK25" s="248" t="s">
        <v>33</v>
      </c>
      <c r="AL25" s="248"/>
      <c r="AM25" s="248"/>
      <c r="AN25" s="248"/>
      <c r="AO25" s="248"/>
      <c r="AQ25" s="30"/>
    </row>
    <row r="26" spans="2:71" s="139" customFormat="1" ht="14.55" customHeight="1" x14ac:dyDescent="0.3">
      <c r="B26" s="31"/>
      <c r="D26" s="143" t="s">
        <v>34</v>
      </c>
      <c r="E26" s="145"/>
      <c r="F26" s="144" t="s">
        <v>35</v>
      </c>
      <c r="G26" s="145"/>
      <c r="H26" s="145"/>
      <c r="I26" s="145"/>
      <c r="J26" s="145"/>
      <c r="K26" s="145"/>
      <c r="L26" s="249">
        <v>0.21</v>
      </c>
      <c r="M26" s="250"/>
      <c r="N26" s="250"/>
      <c r="O26" s="250"/>
      <c r="P26" s="145"/>
      <c r="Q26" s="145"/>
      <c r="R26" s="145"/>
      <c r="S26" s="145"/>
      <c r="T26" s="145"/>
      <c r="U26" s="145"/>
      <c r="V26" s="145"/>
      <c r="W26" s="251">
        <f>AK23</f>
        <v>0</v>
      </c>
      <c r="X26" s="250"/>
      <c r="Y26" s="250"/>
      <c r="Z26" s="250"/>
      <c r="AA26" s="250"/>
      <c r="AB26" s="250"/>
      <c r="AC26" s="250"/>
      <c r="AD26" s="250"/>
      <c r="AE26" s="250"/>
      <c r="AF26" s="145"/>
      <c r="AG26" s="145"/>
      <c r="AH26" s="145"/>
      <c r="AI26" s="145"/>
      <c r="AJ26" s="145"/>
      <c r="AK26" s="251">
        <f>W26*1.21-W26</f>
        <v>0</v>
      </c>
      <c r="AL26" s="250"/>
      <c r="AM26" s="250"/>
      <c r="AN26" s="250"/>
      <c r="AO26" s="250"/>
      <c r="AQ26" s="33"/>
    </row>
    <row r="27" spans="2:71" s="139" customFormat="1" ht="14.55" customHeight="1" x14ac:dyDescent="0.3">
      <c r="B27" s="31"/>
      <c r="D27" s="142"/>
      <c r="E27" s="145"/>
      <c r="F27" s="144"/>
      <c r="G27" s="145"/>
      <c r="H27" s="145"/>
      <c r="I27" s="145"/>
      <c r="J27" s="145"/>
      <c r="K27" s="145"/>
      <c r="L27" s="249"/>
      <c r="M27" s="250"/>
      <c r="N27" s="250"/>
      <c r="O27" s="250"/>
      <c r="P27" s="145"/>
      <c r="Q27" s="145"/>
      <c r="R27" s="145"/>
      <c r="S27" s="145"/>
      <c r="T27" s="145"/>
      <c r="U27" s="145"/>
      <c r="V27" s="145"/>
      <c r="W27" s="251"/>
      <c r="X27" s="250"/>
      <c r="Y27" s="250"/>
      <c r="Z27" s="250"/>
      <c r="AA27" s="250"/>
      <c r="AB27" s="250"/>
      <c r="AC27" s="250"/>
      <c r="AD27" s="250"/>
      <c r="AE27" s="250"/>
      <c r="AF27" s="145"/>
      <c r="AG27" s="145"/>
      <c r="AH27" s="145"/>
      <c r="AI27" s="145"/>
      <c r="AJ27" s="145"/>
      <c r="AK27" s="251"/>
      <c r="AL27" s="250"/>
      <c r="AM27" s="250"/>
      <c r="AN27" s="250"/>
      <c r="AO27" s="250"/>
      <c r="AQ27" s="33"/>
    </row>
    <row r="28" spans="2:71" s="139" customFormat="1" ht="14.55" hidden="1" customHeight="1" x14ac:dyDescent="0.3">
      <c r="B28" s="31"/>
      <c r="F28" s="32" t="s">
        <v>37</v>
      </c>
      <c r="L28" s="258">
        <v>0.21</v>
      </c>
      <c r="M28" s="257"/>
      <c r="N28" s="257"/>
      <c r="O28" s="257"/>
      <c r="W28" s="256">
        <f>ROUND(BB51,2)</f>
        <v>0</v>
      </c>
      <c r="X28" s="257"/>
      <c r="Y28" s="257"/>
      <c r="Z28" s="257"/>
      <c r="AA28" s="257"/>
      <c r="AB28" s="257"/>
      <c r="AC28" s="257"/>
      <c r="AD28" s="257"/>
      <c r="AE28" s="257"/>
      <c r="AK28" s="256">
        <v>0</v>
      </c>
      <c r="AL28" s="257"/>
      <c r="AM28" s="257"/>
      <c r="AN28" s="257"/>
      <c r="AO28" s="257"/>
      <c r="AQ28" s="33"/>
    </row>
    <row r="29" spans="2:71" s="139" customFormat="1" ht="14.55" hidden="1" customHeight="1" x14ac:dyDescent="0.3">
      <c r="B29" s="31"/>
      <c r="F29" s="32" t="s">
        <v>38</v>
      </c>
      <c r="L29" s="258">
        <v>0.15</v>
      </c>
      <c r="M29" s="257"/>
      <c r="N29" s="257"/>
      <c r="O29" s="257"/>
      <c r="W29" s="256">
        <f>ROUND(BC51,2)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v>0</v>
      </c>
      <c r="AL29" s="257"/>
      <c r="AM29" s="257"/>
      <c r="AN29" s="257"/>
      <c r="AO29" s="257"/>
      <c r="AQ29" s="33"/>
    </row>
    <row r="30" spans="2:71" s="139" customFormat="1" ht="14.55" hidden="1" customHeight="1" x14ac:dyDescent="0.3">
      <c r="B30" s="31"/>
      <c r="F30" s="32" t="s">
        <v>39</v>
      </c>
      <c r="L30" s="258">
        <v>0</v>
      </c>
      <c r="M30" s="257"/>
      <c r="N30" s="257"/>
      <c r="O30" s="257"/>
      <c r="W30" s="256">
        <f>ROUND(BD51,2)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v>0</v>
      </c>
      <c r="AL30" s="257"/>
      <c r="AM30" s="257"/>
      <c r="AN30" s="257"/>
      <c r="AO30" s="257"/>
      <c r="AQ30" s="33"/>
    </row>
    <row r="31" spans="2:71" s="1" customFormat="1" ht="7.35" customHeight="1" x14ac:dyDescent="0.3">
      <c r="B31" s="28"/>
      <c r="AQ31" s="30"/>
    </row>
    <row r="32" spans="2:71" s="1" customFormat="1" ht="26.1" customHeight="1" x14ac:dyDescent="0.3">
      <c r="B32" s="28"/>
      <c r="C32" s="34"/>
      <c r="D32" s="35" t="s">
        <v>40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36" t="s">
        <v>41</v>
      </c>
      <c r="U32" s="138"/>
      <c r="V32" s="138"/>
      <c r="W32" s="138"/>
      <c r="X32" s="264" t="s">
        <v>42</v>
      </c>
      <c r="Y32" s="265"/>
      <c r="Z32" s="265"/>
      <c r="AA32" s="265"/>
      <c r="AB32" s="265"/>
      <c r="AC32" s="138"/>
      <c r="AD32" s="138"/>
      <c r="AE32" s="138"/>
      <c r="AF32" s="138"/>
      <c r="AG32" s="138"/>
      <c r="AH32" s="138"/>
      <c r="AI32" s="138"/>
      <c r="AJ32" s="138"/>
      <c r="AK32" s="266">
        <f>SUM(AK23:AK30)</f>
        <v>0</v>
      </c>
      <c r="AL32" s="265"/>
      <c r="AM32" s="265"/>
      <c r="AN32" s="265"/>
      <c r="AO32" s="267"/>
      <c r="AP32" s="34"/>
      <c r="AQ32" s="37"/>
    </row>
    <row r="33" spans="2:46" s="1" customFormat="1" ht="7.35" customHeight="1" x14ac:dyDescent="0.3">
      <c r="B33" s="28"/>
      <c r="AQ33" s="30"/>
    </row>
    <row r="34" spans="2:46" s="1" customFormat="1" ht="7.35" customHeight="1" x14ac:dyDescent="0.3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40"/>
    </row>
    <row r="38" spans="2:46" s="1" customFormat="1" ht="7.35" customHeight="1" x14ac:dyDescent="0.3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28"/>
    </row>
    <row r="39" spans="2:46" s="1" customFormat="1" ht="37.35" customHeight="1" x14ac:dyDescent="0.3">
      <c r="B39" s="28"/>
      <c r="C39" s="17" t="s">
        <v>43</v>
      </c>
      <c r="AR39" s="28"/>
    </row>
    <row r="40" spans="2:46" s="1" customFormat="1" ht="7.35" customHeight="1" x14ac:dyDescent="0.3">
      <c r="B40" s="28"/>
      <c r="AR40" s="28"/>
    </row>
    <row r="41" spans="2:46" s="2" customFormat="1" ht="14.55" customHeight="1" x14ac:dyDescent="0.3">
      <c r="B41" s="43"/>
      <c r="C41" s="25" t="s">
        <v>15</v>
      </c>
      <c r="L41" s="243"/>
      <c r="M41" s="243"/>
      <c r="N41" s="243"/>
      <c r="O41" s="243"/>
      <c r="AR41" s="43"/>
    </row>
    <row r="42" spans="2:46" s="55" customFormat="1" ht="37.35" customHeight="1" x14ac:dyDescent="0.3">
      <c r="B42" s="44"/>
      <c r="C42" s="45" t="s">
        <v>16</v>
      </c>
      <c r="L42" s="268" t="str">
        <f>K6</f>
        <v xml:space="preserve">Václavy – soustava domovních ČOV </v>
      </c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R42" s="44"/>
    </row>
    <row r="43" spans="2:46" s="1" customFormat="1" ht="7.35" customHeight="1" x14ac:dyDescent="0.3">
      <c r="B43" s="28"/>
      <c r="AR43" s="28"/>
    </row>
    <row r="44" spans="2:46" s="1" customFormat="1" ht="13.2" x14ac:dyDescent="0.3">
      <c r="B44" s="28"/>
      <c r="C44" s="25" t="s">
        <v>19</v>
      </c>
      <c r="L44" s="46" t="str">
        <f>K8</f>
        <v xml:space="preserve">Václavy – soustava domovních ČOV </v>
      </c>
      <c r="AI44" s="25" t="s">
        <v>20</v>
      </c>
      <c r="AM44" s="274" t="str">
        <f>IF(AN8= "","",AN8)</f>
        <v/>
      </c>
      <c r="AN44" s="274"/>
      <c r="AR44" s="28"/>
    </row>
    <row r="45" spans="2:46" s="1" customFormat="1" ht="7.35" customHeight="1" x14ac:dyDescent="0.3">
      <c r="B45" s="28"/>
      <c r="AR45" s="28"/>
    </row>
    <row r="46" spans="2:46" s="1" customFormat="1" ht="13.2" x14ac:dyDescent="0.3">
      <c r="B46" s="28"/>
      <c r="C46" s="25" t="s">
        <v>21</v>
      </c>
      <c r="L46" s="243" t="str">
        <f>IF(E11= "","",E11)</f>
        <v/>
      </c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AI46" s="25" t="s">
        <v>26</v>
      </c>
      <c r="AM46" s="255">
        <f>E17</f>
        <v>0</v>
      </c>
      <c r="AN46" s="255"/>
      <c r="AO46" s="255"/>
      <c r="AP46" s="255"/>
      <c r="AR46" s="28"/>
      <c r="AS46" s="259"/>
      <c r="AT46" s="260"/>
    </row>
    <row r="47" spans="2:46" s="1" customFormat="1" ht="13.2" x14ac:dyDescent="0.3">
      <c r="B47" s="28"/>
      <c r="C47" s="25" t="s">
        <v>24</v>
      </c>
      <c r="L47" s="243" t="str">
        <f>IF(E14="","",E14)</f>
        <v>po výběru</v>
      </c>
      <c r="M47" s="243"/>
      <c r="N47" s="243"/>
      <c r="O47" s="243"/>
      <c r="P47" s="243"/>
      <c r="Q47" s="243"/>
      <c r="AR47" s="28"/>
      <c r="AS47" s="261"/>
      <c r="AT47" s="261"/>
    </row>
    <row r="48" spans="2:46" s="1" customFormat="1" ht="11.1" customHeight="1" x14ac:dyDescent="0.3">
      <c r="B48" s="28"/>
      <c r="AR48" s="28"/>
      <c r="AS48" s="261"/>
      <c r="AT48" s="261"/>
    </row>
    <row r="49" spans="1:91" s="1" customFormat="1" ht="29.25" customHeight="1" x14ac:dyDescent="0.3">
      <c r="B49" s="28"/>
      <c r="C49" s="252" t="s">
        <v>44</v>
      </c>
      <c r="D49" s="253"/>
      <c r="E49" s="253"/>
      <c r="F49" s="253"/>
      <c r="G49" s="253"/>
      <c r="H49" s="47"/>
      <c r="I49" s="254" t="s">
        <v>45</v>
      </c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70" t="s">
        <v>46</v>
      </c>
      <c r="AH49" s="253"/>
      <c r="AI49" s="253"/>
      <c r="AJ49" s="253"/>
      <c r="AK49" s="253"/>
      <c r="AL49" s="253"/>
      <c r="AM49" s="253"/>
      <c r="AN49" s="254" t="s">
        <v>47</v>
      </c>
      <c r="AO49" s="253"/>
      <c r="AP49" s="253"/>
      <c r="AQ49" s="48" t="s">
        <v>48</v>
      </c>
      <c r="AR49" s="28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</row>
    <row r="50" spans="1:91" s="1" customFormat="1" ht="11.1" customHeight="1" x14ac:dyDescent="0.3">
      <c r="B50" s="28"/>
      <c r="AR50" s="28"/>
    </row>
    <row r="51" spans="1:91" s="55" customFormat="1" ht="43.5" customHeight="1" x14ac:dyDescent="0.3">
      <c r="B51" s="44"/>
      <c r="C51" s="50" t="s">
        <v>49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71">
        <f>ROUND(AG52,2)</f>
        <v>0</v>
      </c>
      <c r="AH51" s="271"/>
      <c r="AI51" s="271"/>
      <c r="AJ51" s="271"/>
      <c r="AK51" s="271"/>
      <c r="AL51" s="271"/>
      <c r="AM51" s="271"/>
      <c r="AN51" s="273">
        <f>AG51*1.21</f>
        <v>0</v>
      </c>
      <c r="AO51" s="273"/>
      <c r="AP51" s="273"/>
      <c r="AQ51" s="52" t="s">
        <v>5</v>
      </c>
      <c r="AR51" s="44"/>
      <c r="AS51" s="53"/>
      <c r="AT51" s="53"/>
      <c r="AU51" s="54"/>
      <c r="AV51" s="53"/>
      <c r="AW51" s="53"/>
      <c r="AX51" s="53"/>
      <c r="AY51" s="53"/>
      <c r="AZ51" s="53"/>
      <c r="BA51" s="53"/>
      <c r="BB51" s="53"/>
      <c r="BC51" s="53"/>
      <c r="BD51" s="53"/>
      <c r="BS51" s="45" t="s">
        <v>50</v>
      </c>
      <c r="BT51" s="45" t="s">
        <v>51</v>
      </c>
      <c r="BU51" s="56" t="s">
        <v>52</v>
      </c>
      <c r="BV51" s="45" t="s">
        <v>53</v>
      </c>
      <c r="BW51" s="45" t="s">
        <v>7</v>
      </c>
      <c r="BX51" s="45" t="s">
        <v>54</v>
      </c>
      <c r="CL51" s="45" t="s">
        <v>5</v>
      </c>
    </row>
    <row r="52" spans="1:91" s="3" customFormat="1" ht="47.25" customHeight="1" x14ac:dyDescent="0.3">
      <c r="B52" s="57"/>
      <c r="C52" s="58"/>
      <c r="D52" s="238"/>
      <c r="E52" s="238"/>
      <c r="F52" s="238"/>
      <c r="G52" s="238"/>
      <c r="H52" s="238"/>
      <c r="I52" s="137"/>
      <c r="J52" s="238" t="str">
        <f>K6</f>
        <v xml:space="preserve">Václavy – soustava domovních ČOV </v>
      </c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72">
        <v>0</v>
      </c>
      <c r="AH52" s="263"/>
      <c r="AI52" s="263"/>
      <c r="AJ52" s="263"/>
      <c r="AK52" s="263"/>
      <c r="AL52" s="263"/>
      <c r="AM52" s="263"/>
      <c r="AN52" s="262">
        <f>AG52*1.21</f>
        <v>0</v>
      </c>
      <c r="AO52" s="263"/>
      <c r="AP52" s="263"/>
      <c r="AQ52" s="59" t="s">
        <v>55</v>
      </c>
      <c r="AR52" s="57"/>
      <c r="AS52" s="60"/>
      <c r="AT52" s="60"/>
      <c r="AU52" s="61"/>
      <c r="AV52" s="60"/>
      <c r="AW52" s="60"/>
      <c r="AX52" s="60"/>
      <c r="AY52" s="60"/>
      <c r="AZ52" s="60"/>
      <c r="BA52" s="60"/>
      <c r="BB52" s="60"/>
      <c r="BC52" s="60"/>
      <c r="BD52" s="60"/>
      <c r="BS52" s="62" t="s">
        <v>50</v>
      </c>
      <c r="BT52" s="62" t="s">
        <v>56</v>
      </c>
      <c r="BU52" s="62" t="s">
        <v>52</v>
      </c>
      <c r="BV52" s="62" t="s">
        <v>53</v>
      </c>
      <c r="BW52" s="62" t="s">
        <v>57</v>
      </c>
      <c r="BX52" s="62" t="s">
        <v>7</v>
      </c>
      <c r="CL52" s="62" t="s">
        <v>5</v>
      </c>
      <c r="CM52" s="62" t="s">
        <v>58</v>
      </c>
    </row>
    <row r="53" spans="1:91" s="3" customFormat="1" ht="16.5" customHeight="1" x14ac:dyDescent="0.3">
      <c r="A53" s="63" t="s">
        <v>59</v>
      </c>
      <c r="B53" s="57"/>
      <c r="C53" s="58"/>
      <c r="D53" s="239"/>
      <c r="E53" s="239"/>
      <c r="F53" s="239"/>
      <c r="G53" s="239"/>
      <c r="H53" s="239"/>
      <c r="I53" s="137"/>
      <c r="J53" s="240" t="s">
        <v>275</v>
      </c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72">
        <v>0</v>
      </c>
      <c r="AH53" s="272"/>
      <c r="AI53" s="272"/>
      <c r="AJ53" s="272"/>
      <c r="AK53" s="272"/>
      <c r="AL53" s="272"/>
      <c r="AM53" s="272"/>
      <c r="AN53" s="262">
        <f>AG53*1.21</f>
        <v>0</v>
      </c>
      <c r="AO53" s="263"/>
      <c r="AP53" s="263"/>
      <c r="AQ53" s="59" t="s">
        <v>55</v>
      </c>
      <c r="AR53" s="57"/>
      <c r="AS53" s="60"/>
      <c r="AT53" s="60"/>
      <c r="AU53" s="61"/>
      <c r="AV53" s="60"/>
      <c r="AW53" s="60"/>
      <c r="AX53" s="60"/>
      <c r="AY53" s="60"/>
      <c r="AZ53" s="60"/>
      <c r="BA53" s="60"/>
      <c r="BB53" s="60"/>
      <c r="BC53" s="60"/>
      <c r="BD53" s="60"/>
      <c r="BT53" s="62" t="s">
        <v>56</v>
      </c>
      <c r="BV53" s="62" t="s">
        <v>53</v>
      </c>
      <c r="BW53" s="62" t="s">
        <v>61</v>
      </c>
      <c r="BX53" s="62" t="s">
        <v>7</v>
      </c>
      <c r="CL53" s="62" t="s">
        <v>5</v>
      </c>
      <c r="CM53" s="62" t="s">
        <v>58</v>
      </c>
    </row>
    <row r="54" spans="1:91" s="1" customFormat="1" ht="30.3" customHeight="1" x14ac:dyDescent="0.3">
      <c r="B54" s="28"/>
      <c r="AR54" s="28"/>
    </row>
    <row r="55" spans="1:91" s="1" customFormat="1" ht="7.35" customHeight="1" x14ac:dyDescent="0.3"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28"/>
    </row>
  </sheetData>
  <mergeCells count="46">
    <mergeCell ref="AS46:AT48"/>
    <mergeCell ref="AN53:AP53"/>
    <mergeCell ref="X32:AB32"/>
    <mergeCell ref="AK32:AO32"/>
    <mergeCell ref="L41:O41"/>
    <mergeCell ref="L42:AO42"/>
    <mergeCell ref="L46:Y46"/>
    <mergeCell ref="L47:Q47"/>
    <mergeCell ref="AG49:AM49"/>
    <mergeCell ref="AG51:AM51"/>
    <mergeCell ref="AG52:AM52"/>
    <mergeCell ref="AG53:AM53"/>
    <mergeCell ref="AN52:AP52"/>
    <mergeCell ref="AN51:AP51"/>
    <mergeCell ref="AM44:AN44"/>
    <mergeCell ref="AN49:AP49"/>
    <mergeCell ref="W26:AE26"/>
    <mergeCell ref="AK26:AO26"/>
    <mergeCell ref="L30:O30"/>
    <mergeCell ref="W30:AE30"/>
    <mergeCell ref="AK30:AO30"/>
    <mergeCell ref="L27:O27"/>
    <mergeCell ref="I49:AF49"/>
    <mergeCell ref="AM46:AP46"/>
    <mergeCell ref="AK28:AO28"/>
    <mergeCell ref="L28:O28"/>
    <mergeCell ref="W28:AE28"/>
    <mergeCell ref="AK29:AO29"/>
    <mergeCell ref="W29:AE29"/>
    <mergeCell ref="L29:O29"/>
    <mergeCell ref="D52:H52"/>
    <mergeCell ref="D53:H53"/>
    <mergeCell ref="J53:AF53"/>
    <mergeCell ref="J52:AF52"/>
    <mergeCell ref="AR2:BE2"/>
    <mergeCell ref="K5:AO5"/>
    <mergeCell ref="K6:AO6"/>
    <mergeCell ref="E20:AN20"/>
    <mergeCell ref="AK23:AO23"/>
    <mergeCell ref="L25:O25"/>
    <mergeCell ref="W25:AE25"/>
    <mergeCell ref="AK25:AO25"/>
    <mergeCell ref="L26:O26"/>
    <mergeCell ref="AK27:AO27"/>
    <mergeCell ref="W27:AE27"/>
    <mergeCell ref="C49:G49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3" location="'1775A - Společní náklady'!C2" display="/" xr:uid="{00000000-0004-0000-0000-000002000000}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83"/>
  <sheetViews>
    <sheetView showGridLines="0" zoomScale="85" zoomScaleNormal="85" workbookViewId="0">
      <pane ySplit="1" topLeftCell="A13" activePane="bottomLeft" state="frozen"/>
      <selection pane="bottomLeft" activeCell="I82" sqref="I82"/>
    </sheetView>
  </sheetViews>
  <sheetFormatPr defaultColWidth="8.5703125" defaultRowHeight="12" x14ac:dyDescent="0.3"/>
  <cols>
    <col min="1" max="1" width="8.140625" customWidth="1"/>
    <col min="2" max="2" width="1.5703125" customWidth="1"/>
    <col min="3" max="4" width="4.140625" customWidth="1"/>
    <col min="5" max="5" width="17.140625" customWidth="1"/>
    <col min="6" max="6" width="83.140625" customWidth="1"/>
    <col min="7" max="7" width="8.5703125" style="148" customWidth="1"/>
    <col min="8" max="8" width="11.140625" customWidth="1"/>
    <col min="9" max="9" width="12.5703125" customWidth="1"/>
    <col min="10" max="10" width="23.42578125" customWidth="1"/>
    <col min="11" max="11" width="15.42578125" customWidth="1"/>
    <col min="13" max="18" width="9.140625" hidden="1"/>
    <col min="19" max="19" width="8.140625" hidden="1" customWidth="1"/>
    <col min="20" max="20" width="29.5703125" hidden="1" customWidth="1"/>
    <col min="21" max="21" width="16.140625" hidden="1" customWidth="1"/>
    <col min="22" max="22" width="12.140625" customWidth="1"/>
    <col min="23" max="23" width="16.140625" customWidth="1"/>
    <col min="24" max="24" width="12.140625" customWidth="1"/>
    <col min="25" max="25" width="15" customWidth="1"/>
    <col min="26" max="26" width="11" customWidth="1"/>
    <col min="27" max="27" width="15" customWidth="1"/>
    <col min="28" max="28" width="16.140625" customWidth="1"/>
    <col min="29" max="29" width="11" customWidth="1"/>
    <col min="30" max="30" width="15" customWidth="1"/>
    <col min="31" max="31" width="16.140625" customWidth="1"/>
    <col min="44" max="65" width="9.140625" customWidth="1"/>
  </cols>
  <sheetData>
    <row r="1" spans="1:70" ht="21.75" customHeight="1" x14ac:dyDescent="0.3">
      <c r="A1" s="10"/>
      <c r="B1" s="6"/>
      <c r="C1" s="6"/>
      <c r="D1" s="7" t="s">
        <v>1</v>
      </c>
      <c r="E1" s="6"/>
      <c r="F1" s="141" t="s">
        <v>62</v>
      </c>
      <c r="G1" s="279" t="s">
        <v>63</v>
      </c>
      <c r="H1" s="279"/>
      <c r="I1" s="6"/>
      <c r="J1" s="141" t="s">
        <v>64</v>
      </c>
      <c r="K1" s="7" t="s">
        <v>65</v>
      </c>
      <c r="L1" s="141" t="s">
        <v>66</v>
      </c>
      <c r="M1" s="141"/>
      <c r="N1" s="141"/>
      <c r="O1" s="141"/>
      <c r="P1" s="141"/>
      <c r="Q1" s="141"/>
      <c r="R1" s="141"/>
      <c r="S1" s="141"/>
      <c r="T1" s="141"/>
      <c r="U1" s="64"/>
      <c r="V1" s="64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</row>
    <row r="2" spans="1:70" ht="37.35" customHeight="1" x14ac:dyDescent="0.3">
      <c r="L2" s="241" t="s">
        <v>8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2" t="s">
        <v>61</v>
      </c>
    </row>
    <row r="3" spans="1:70" ht="7.35" customHeight="1" x14ac:dyDescent="0.3">
      <c r="B3" s="13"/>
      <c r="C3" s="14"/>
      <c r="D3" s="14"/>
      <c r="E3" s="14"/>
      <c r="F3" s="14"/>
      <c r="G3" s="149"/>
      <c r="H3" s="14"/>
      <c r="I3" s="14"/>
      <c r="J3" s="14"/>
      <c r="K3" s="15"/>
      <c r="AT3" s="12" t="s">
        <v>58</v>
      </c>
    </row>
    <row r="4" spans="1:70" ht="37.35" customHeight="1" x14ac:dyDescent="0.3">
      <c r="B4" s="16"/>
      <c r="D4" s="17" t="s">
        <v>67</v>
      </c>
      <c r="K4" s="18"/>
      <c r="M4" s="19" t="s">
        <v>13</v>
      </c>
      <c r="AT4" s="12" t="s">
        <v>6</v>
      </c>
    </row>
    <row r="5" spans="1:70" ht="7.35" customHeight="1" x14ac:dyDescent="0.3">
      <c r="B5" s="16"/>
      <c r="K5" s="18"/>
    </row>
    <row r="6" spans="1:70" ht="13.2" x14ac:dyDescent="0.3">
      <c r="B6" s="16"/>
      <c r="D6" s="25" t="s">
        <v>16</v>
      </c>
      <c r="K6" s="18"/>
    </row>
    <row r="7" spans="1:70" ht="16.5" customHeight="1" x14ac:dyDescent="0.3">
      <c r="B7" s="16"/>
      <c r="E7" s="277" t="str">
        <f>'Rekapitulace stavby'!K6</f>
        <v xml:space="preserve">Václavy – soustava domovních ČOV </v>
      </c>
      <c r="F7" s="278"/>
      <c r="G7" s="278"/>
      <c r="H7" s="278"/>
      <c r="K7" s="18"/>
    </row>
    <row r="8" spans="1:70" s="1" customFormat="1" ht="13.2" x14ac:dyDescent="0.3">
      <c r="B8" s="28"/>
      <c r="D8" s="25" t="s">
        <v>68</v>
      </c>
      <c r="G8" s="150"/>
      <c r="K8" s="30"/>
    </row>
    <row r="9" spans="1:70" s="1" customFormat="1" ht="37.35" customHeight="1" x14ac:dyDescent="0.3">
      <c r="B9" s="28"/>
      <c r="E9" s="275" t="s">
        <v>275</v>
      </c>
      <c r="F9" s="276"/>
      <c r="G9" s="276"/>
      <c r="H9" s="276"/>
      <c r="K9" s="30"/>
    </row>
    <row r="10" spans="1:70" s="1" customFormat="1" x14ac:dyDescent="0.3">
      <c r="B10" s="28"/>
      <c r="G10" s="150"/>
      <c r="K10" s="30"/>
    </row>
    <row r="11" spans="1:70" s="1" customFormat="1" ht="14.55" customHeight="1" x14ac:dyDescent="0.3">
      <c r="B11" s="28"/>
      <c r="D11" s="25" t="s">
        <v>17</v>
      </c>
      <c r="F11" s="24" t="s">
        <v>5</v>
      </c>
      <c r="G11" s="150"/>
      <c r="I11" s="25" t="s">
        <v>18</v>
      </c>
      <c r="J11" s="24" t="s">
        <v>5</v>
      </c>
      <c r="K11" s="30"/>
    </row>
    <row r="12" spans="1:70" s="1" customFormat="1" ht="14.55" customHeight="1" x14ac:dyDescent="0.3">
      <c r="B12" s="28"/>
      <c r="D12" s="25" t="s">
        <v>19</v>
      </c>
      <c r="F12" s="24" t="str">
        <f>'Rekapitulace stavby'!K8</f>
        <v xml:space="preserve">Václavy – soustava domovních ČOV </v>
      </c>
      <c r="G12" s="150"/>
      <c r="I12" s="25" t="s">
        <v>20</v>
      </c>
      <c r="J12" s="147" t="s">
        <v>280</v>
      </c>
      <c r="K12" s="30"/>
    </row>
    <row r="13" spans="1:70" s="1" customFormat="1" ht="11.1" customHeight="1" x14ac:dyDescent="0.3">
      <c r="B13" s="28"/>
      <c r="G13" s="150"/>
      <c r="K13" s="30"/>
    </row>
    <row r="14" spans="1:70" s="1" customFormat="1" ht="14.55" customHeight="1" x14ac:dyDescent="0.3">
      <c r="B14" s="28"/>
      <c r="D14" s="25" t="s">
        <v>21</v>
      </c>
      <c r="F14" s="1">
        <f>'Rekapitulace stavby'!E11</f>
        <v>0</v>
      </c>
      <c r="G14" s="150"/>
      <c r="I14" s="25" t="s">
        <v>22</v>
      </c>
      <c r="J14" s="22">
        <f>'Rekapitulace stavby'!AN10</f>
        <v>0</v>
      </c>
      <c r="K14" s="30"/>
    </row>
    <row r="15" spans="1:70" s="1" customFormat="1" ht="18" customHeight="1" x14ac:dyDescent="0.3">
      <c r="B15" s="28"/>
      <c r="E15" s="24"/>
      <c r="G15" s="150"/>
      <c r="I15" s="25" t="s">
        <v>23</v>
      </c>
      <c r="J15" s="24">
        <f>'Rekapitulace stavby'!AN11</f>
        <v>0</v>
      </c>
      <c r="K15" s="30"/>
    </row>
    <row r="16" spans="1:70" s="1" customFormat="1" ht="7.35" customHeight="1" x14ac:dyDescent="0.3">
      <c r="B16" s="28"/>
      <c r="G16" s="150"/>
      <c r="K16" s="30"/>
    </row>
    <row r="17" spans="2:11" s="1" customFormat="1" ht="14.55" customHeight="1" x14ac:dyDescent="0.3">
      <c r="B17" s="28"/>
      <c r="D17" s="25" t="s">
        <v>24</v>
      </c>
      <c r="F17" s="1" t="str">
        <f>'Rekapitulace stavby'!E14</f>
        <v>po výběru</v>
      </c>
      <c r="G17" s="150"/>
      <c r="I17" s="25" t="s">
        <v>22</v>
      </c>
      <c r="J17" s="24" t="s">
        <v>5</v>
      </c>
      <c r="K17" s="30"/>
    </row>
    <row r="18" spans="2:11" s="1" customFormat="1" ht="18" customHeight="1" x14ac:dyDescent="0.3">
      <c r="B18" s="28"/>
      <c r="E18" s="24"/>
      <c r="G18" s="150"/>
      <c r="I18" s="25" t="s">
        <v>23</v>
      </c>
      <c r="J18" s="24" t="s">
        <v>5</v>
      </c>
      <c r="K18" s="30"/>
    </row>
    <row r="19" spans="2:11" s="1" customFormat="1" ht="7.35" customHeight="1" x14ac:dyDescent="0.3">
      <c r="B19" s="28"/>
      <c r="G19" s="150"/>
      <c r="K19" s="30"/>
    </row>
    <row r="20" spans="2:11" s="1" customFormat="1" ht="14.55" customHeight="1" x14ac:dyDescent="0.3">
      <c r="B20" s="28"/>
      <c r="D20" s="25" t="s">
        <v>26</v>
      </c>
      <c r="F20" s="1">
        <f>'Rekapitulace stavby'!E17</f>
        <v>0</v>
      </c>
      <c r="G20" s="150"/>
      <c r="I20" s="25" t="s">
        <v>22</v>
      </c>
      <c r="J20" s="151"/>
      <c r="K20" s="30"/>
    </row>
    <row r="21" spans="2:11" s="1" customFormat="1" ht="18" customHeight="1" x14ac:dyDescent="0.3">
      <c r="B21" s="28"/>
      <c r="E21" s="152"/>
      <c r="G21" s="150"/>
      <c r="I21" s="25" t="s">
        <v>23</v>
      </c>
      <c r="J21" s="24"/>
      <c r="K21" s="30"/>
    </row>
    <row r="22" spans="2:11" s="1" customFormat="1" ht="7.35" customHeight="1" x14ac:dyDescent="0.3">
      <c r="B22" s="28"/>
      <c r="G22" s="150"/>
      <c r="K22" s="30"/>
    </row>
    <row r="23" spans="2:11" s="1" customFormat="1" ht="14.55" customHeight="1" x14ac:dyDescent="0.3">
      <c r="B23" s="28"/>
      <c r="D23" s="25" t="s">
        <v>28</v>
      </c>
      <c r="G23" s="150"/>
      <c r="K23" s="30"/>
    </row>
    <row r="24" spans="2:11" s="154" customFormat="1" ht="16.5" customHeight="1" x14ac:dyDescent="0.3">
      <c r="B24" s="153"/>
      <c r="E24" s="245" t="s">
        <v>5</v>
      </c>
      <c r="F24" s="245"/>
      <c r="G24" s="245"/>
      <c r="H24" s="245"/>
      <c r="K24" s="155"/>
    </row>
    <row r="25" spans="2:11" s="1" customFormat="1" ht="7.35" customHeight="1" x14ac:dyDescent="0.3">
      <c r="B25" s="28"/>
      <c r="G25" s="150"/>
      <c r="K25" s="30"/>
    </row>
    <row r="26" spans="2:11" s="1" customFormat="1" ht="7.35" customHeight="1" x14ac:dyDescent="0.3">
      <c r="B26" s="28"/>
      <c r="D26" s="156"/>
      <c r="E26" s="156"/>
      <c r="F26" s="156"/>
      <c r="G26" s="157"/>
      <c r="H26" s="156"/>
      <c r="I26" s="156"/>
      <c r="J26" s="156"/>
      <c r="K26" s="158"/>
    </row>
    <row r="27" spans="2:11" s="1" customFormat="1" ht="25.5" customHeight="1" x14ac:dyDescent="0.3">
      <c r="B27" s="28"/>
      <c r="D27" s="159" t="s">
        <v>30</v>
      </c>
      <c r="G27" s="150"/>
      <c r="J27" s="146">
        <f>ROUND(J78,2)</f>
        <v>0</v>
      </c>
      <c r="K27" s="30"/>
    </row>
    <row r="28" spans="2:11" s="1" customFormat="1" ht="7.35" customHeight="1" x14ac:dyDescent="0.3">
      <c r="B28" s="28"/>
      <c r="D28" s="156"/>
      <c r="E28" s="156"/>
      <c r="F28" s="156"/>
      <c r="G28" s="157"/>
      <c r="H28" s="156"/>
      <c r="I28" s="156"/>
      <c r="J28" s="156"/>
      <c r="K28" s="158"/>
    </row>
    <row r="29" spans="2:11" s="1" customFormat="1" ht="14.55" customHeight="1" x14ac:dyDescent="0.3">
      <c r="B29" s="28"/>
      <c r="F29" s="160" t="s">
        <v>32</v>
      </c>
      <c r="G29" s="150"/>
      <c r="I29" s="160" t="s">
        <v>31</v>
      </c>
      <c r="J29" s="160" t="s">
        <v>33</v>
      </c>
      <c r="K29" s="30"/>
    </row>
    <row r="30" spans="2:11" s="1" customFormat="1" ht="14.55" customHeight="1" x14ac:dyDescent="0.3">
      <c r="B30" s="28"/>
      <c r="D30" s="161" t="s">
        <v>34</v>
      </c>
      <c r="E30" s="161" t="s">
        <v>35</v>
      </c>
      <c r="F30" s="162">
        <f>ROUND(SUM(BE78:BE81), 2)</f>
        <v>0</v>
      </c>
      <c r="G30" s="163"/>
      <c r="H30" s="164"/>
      <c r="I30" s="165">
        <v>0.21</v>
      </c>
      <c r="J30" s="162">
        <f>ROUND(ROUND((SUM(BE78:BE81)), 2)*I30, 2)</f>
        <v>0</v>
      </c>
      <c r="K30" s="30"/>
    </row>
    <row r="31" spans="2:11" s="1" customFormat="1" ht="14.55" customHeight="1" x14ac:dyDescent="0.3">
      <c r="B31" s="28"/>
      <c r="D31" s="164"/>
      <c r="E31" s="161"/>
      <c r="F31" s="162"/>
      <c r="G31" s="163"/>
      <c r="H31" s="164"/>
      <c r="I31" s="165"/>
      <c r="J31" s="162"/>
      <c r="K31" s="30"/>
    </row>
    <row r="32" spans="2:11" s="1" customFormat="1" ht="14.55" hidden="1" customHeight="1" x14ac:dyDescent="0.3">
      <c r="B32" s="28"/>
      <c r="E32" s="32" t="s">
        <v>37</v>
      </c>
      <c r="F32" s="166">
        <f>ROUND(SUM(BG78:BG81), 2)</f>
        <v>0</v>
      </c>
      <c r="G32" s="150"/>
      <c r="I32" s="167">
        <v>0.21</v>
      </c>
      <c r="J32" s="166">
        <v>0</v>
      </c>
      <c r="K32" s="30"/>
    </row>
    <row r="33" spans="2:11" s="1" customFormat="1" ht="14.55" hidden="1" customHeight="1" x14ac:dyDescent="0.3">
      <c r="B33" s="28"/>
      <c r="E33" s="32" t="s">
        <v>38</v>
      </c>
      <c r="F33" s="166">
        <f>ROUND(SUM(BH78:BH81), 2)</f>
        <v>0</v>
      </c>
      <c r="G33" s="150"/>
      <c r="I33" s="167">
        <v>0.15</v>
      </c>
      <c r="J33" s="166">
        <v>0</v>
      </c>
      <c r="K33" s="30"/>
    </row>
    <row r="34" spans="2:11" s="1" customFormat="1" ht="14.55" hidden="1" customHeight="1" x14ac:dyDescent="0.3">
      <c r="B34" s="28"/>
      <c r="E34" s="32" t="s">
        <v>39</v>
      </c>
      <c r="F34" s="166">
        <f>ROUND(SUM(BI78:BI81), 2)</f>
        <v>0</v>
      </c>
      <c r="G34" s="150"/>
      <c r="I34" s="167">
        <v>0</v>
      </c>
      <c r="J34" s="166">
        <v>0</v>
      </c>
      <c r="K34" s="30"/>
    </row>
    <row r="35" spans="2:11" s="1" customFormat="1" ht="7.35" customHeight="1" x14ac:dyDescent="0.3">
      <c r="B35" s="28"/>
      <c r="G35" s="150"/>
      <c r="K35" s="30"/>
    </row>
    <row r="36" spans="2:11" s="1" customFormat="1" ht="25.5" customHeight="1" x14ac:dyDescent="0.3">
      <c r="B36" s="28"/>
      <c r="C36" s="168"/>
      <c r="D36" s="169" t="s">
        <v>40</v>
      </c>
      <c r="E36" s="47"/>
      <c r="F36" s="47"/>
      <c r="G36" s="170" t="s">
        <v>41</v>
      </c>
      <c r="H36" s="170" t="s">
        <v>42</v>
      </c>
      <c r="I36" s="47"/>
      <c r="J36" s="171">
        <f>SUM(J27:J34)</f>
        <v>0</v>
      </c>
      <c r="K36" s="172"/>
    </row>
    <row r="37" spans="2:11" s="1" customFormat="1" ht="14.55" customHeight="1" x14ac:dyDescent="0.3">
      <c r="B37" s="38"/>
      <c r="C37" s="39"/>
      <c r="D37" s="39"/>
      <c r="E37" s="39"/>
      <c r="F37" s="39"/>
      <c r="G37" s="173"/>
      <c r="H37" s="39"/>
      <c r="I37" s="39"/>
      <c r="J37" s="39"/>
      <c r="K37" s="40"/>
    </row>
    <row r="41" spans="2:11" s="1" customFormat="1" ht="7.35" customHeight="1" x14ac:dyDescent="0.3">
      <c r="B41" s="41"/>
      <c r="C41" s="42"/>
      <c r="D41" s="42"/>
      <c r="E41" s="42"/>
      <c r="F41" s="42"/>
      <c r="G41" s="174"/>
      <c r="H41" s="42"/>
      <c r="I41" s="42"/>
      <c r="J41" s="42"/>
      <c r="K41" s="175"/>
    </row>
    <row r="42" spans="2:11" s="1" customFormat="1" ht="37.35" customHeight="1" x14ac:dyDescent="0.3">
      <c r="B42" s="28"/>
      <c r="C42" s="17" t="s">
        <v>69</v>
      </c>
      <c r="G42" s="150"/>
      <c r="K42" s="30"/>
    </row>
    <row r="43" spans="2:11" s="1" customFormat="1" ht="7.35" customHeight="1" x14ac:dyDescent="0.3">
      <c r="B43" s="28"/>
      <c r="G43" s="150"/>
      <c r="K43" s="30"/>
    </row>
    <row r="44" spans="2:11" s="1" customFormat="1" ht="14.55" customHeight="1" x14ac:dyDescent="0.3">
      <c r="B44" s="28"/>
      <c r="C44" s="25" t="s">
        <v>16</v>
      </c>
      <c r="G44" s="150"/>
      <c r="K44" s="30"/>
    </row>
    <row r="45" spans="2:11" s="1" customFormat="1" ht="16.5" customHeight="1" x14ac:dyDescent="0.3">
      <c r="B45" s="28"/>
      <c r="E45" s="277" t="str">
        <f>E7</f>
        <v xml:space="preserve">Václavy – soustava domovních ČOV </v>
      </c>
      <c r="F45" s="278"/>
      <c r="G45" s="278"/>
      <c r="H45" s="278"/>
      <c r="K45" s="30"/>
    </row>
    <row r="46" spans="2:11" s="1" customFormat="1" ht="14.55" customHeight="1" x14ac:dyDescent="0.3">
      <c r="B46" s="28"/>
      <c r="C46" s="25" t="s">
        <v>68</v>
      </c>
      <c r="G46" s="150"/>
      <c r="K46" s="30"/>
    </row>
    <row r="47" spans="2:11" s="1" customFormat="1" ht="17.55" customHeight="1" x14ac:dyDescent="0.3">
      <c r="B47" s="28"/>
      <c r="E47" s="275" t="s">
        <v>275</v>
      </c>
      <c r="F47" s="276"/>
      <c r="G47" s="276"/>
      <c r="H47" s="276"/>
      <c r="K47" s="30"/>
    </row>
    <row r="48" spans="2:11" s="1" customFormat="1" ht="7.35" customHeight="1" x14ac:dyDescent="0.3">
      <c r="B48" s="28"/>
      <c r="G48" s="150"/>
      <c r="K48" s="30"/>
    </row>
    <row r="49" spans="2:47" s="1" customFormat="1" ht="18" customHeight="1" x14ac:dyDescent="0.3">
      <c r="B49" s="28"/>
      <c r="C49" s="25" t="s">
        <v>19</v>
      </c>
      <c r="F49" s="24" t="str">
        <f>F12</f>
        <v xml:space="preserve">Václavy – soustava domovních ČOV </v>
      </c>
      <c r="G49" s="150"/>
      <c r="I49" s="25" t="s">
        <v>20</v>
      </c>
      <c r="J49" s="147" t="str">
        <f>IF(J12="","",J12)</f>
        <v>30.9,2025</v>
      </c>
      <c r="K49" s="30"/>
    </row>
    <row r="50" spans="2:47" s="1" customFormat="1" ht="7.35" customHeight="1" x14ac:dyDescent="0.3">
      <c r="B50" s="28"/>
      <c r="G50" s="150"/>
      <c r="K50" s="30"/>
    </row>
    <row r="51" spans="2:47" s="1" customFormat="1" ht="13.2" x14ac:dyDescent="0.3">
      <c r="B51" s="28"/>
      <c r="C51" s="25" t="s">
        <v>21</v>
      </c>
      <c r="F51" s="24">
        <f>F14</f>
        <v>0</v>
      </c>
      <c r="G51" s="150"/>
      <c r="I51" s="25" t="s">
        <v>26</v>
      </c>
      <c r="J51" s="24">
        <f>F20</f>
        <v>0</v>
      </c>
      <c r="K51" s="30"/>
    </row>
    <row r="52" spans="2:47" s="1" customFormat="1" ht="14.55" customHeight="1" x14ac:dyDescent="0.3">
      <c r="B52" s="28"/>
      <c r="C52" s="25" t="s">
        <v>24</v>
      </c>
      <c r="F52" s="24" t="str">
        <f>F17</f>
        <v>po výběru</v>
      </c>
      <c r="G52" s="150"/>
      <c r="J52" s="24"/>
      <c r="K52" s="30"/>
    </row>
    <row r="53" spans="2:47" s="1" customFormat="1" ht="10.35" customHeight="1" x14ac:dyDescent="0.3">
      <c r="B53" s="28"/>
      <c r="G53" s="150"/>
      <c r="K53" s="30"/>
    </row>
    <row r="54" spans="2:47" s="1" customFormat="1" ht="29.25" customHeight="1" x14ac:dyDescent="0.3">
      <c r="B54" s="28"/>
      <c r="C54" s="176" t="s">
        <v>70</v>
      </c>
      <c r="D54" s="168"/>
      <c r="E54" s="168"/>
      <c r="F54" s="168"/>
      <c r="G54" s="177"/>
      <c r="H54" s="168"/>
      <c r="I54" s="168"/>
      <c r="J54" s="178" t="s">
        <v>71</v>
      </c>
      <c r="K54" s="179"/>
    </row>
    <row r="55" spans="2:47" s="1" customFormat="1" ht="10.35" customHeight="1" x14ac:dyDescent="0.3">
      <c r="B55" s="28"/>
      <c r="G55" s="150"/>
      <c r="K55" s="30"/>
    </row>
    <row r="56" spans="2:47" s="1" customFormat="1" ht="29.25" customHeight="1" x14ac:dyDescent="0.3">
      <c r="B56" s="28"/>
      <c r="C56" s="180" t="s">
        <v>72</v>
      </c>
      <c r="G56" s="150"/>
      <c r="J56" s="146">
        <f>J78</f>
        <v>0</v>
      </c>
      <c r="K56" s="30"/>
      <c r="AU56" s="12" t="s">
        <v>73</v>
      </c>
    </row>
    <row r="57" spans="2:47" s="182" customFormat="1" ht="25.35" customHeight="1" x14ac:dyDescent="0.3">
      <c r="B57" s="181"/>
      <c r="D57" s="183" t="s">
        <v>275</v>
      </c>
      <c r="E57" s="184"/>
      <c r="F57" s="184"/>
      <c r="G57" s="185"/>
      <c r="H57" s="184"/>
      <c r="I57" s="184"/>
      <c r="J57" s="186">
        <f>J79</f>
        <v>0</v>
      </c>
      <c r="K57" s="187"/>
    </row>
    <row r="58" spans="2:47" s="189" customFormat="1" ht="20.100000000000001" customHeight="1" x14ac:dyDescent="0.3">
      <c r="B58" s="188"/>
      <c r="D58" s="190" t="s">
        <v>276</v>
      </c>
      <c r="E58" s="191" t="s">
        <v>277</v>
      </c>
      <c r="F58" s="192"/>
      <c r="G58" s="193"/>
      <c r="H58" s="192"/>
      <c r="I58" s="192"/>
      <c r="J58" s="194">
        <f>J80</f>
        <v>0</v>
      </c>
      <c r="K58" s="195"/>
    </row>
    <row r="59" spans="2:47" s="1" customFormat="1" ht="21.75" customHeight="1" x14ac:dyDescent="0.3">
      <c r="B59" s="28"/>
      <c r="G59" s="150"/>
      <c r="K59" s="30"/>
    </row>
    <row r="60" spans="2:47" s="1" customFormat="1" ht="7.35" customHeight="1" x14ac:dyDescent="0.3">
      <c r="B60" s="38"/>
      <c r="C60" s="39"/>
      <c r="D60" s="39"/>
      <c r="E60" s="39"/>
      <c r="F60" s="39"/>
      <c r="G60" s="173"/>
      <c r="H60" s="39"/>
      <c r="I60" s="39"/>
      <c r="J60" s="39"/>
      <c r="K60" s="40"/>
    </row>
    <row r="64" spans="2:47" s="1" customFormat="1" ht="7.35" customHeight="1" x14ac:dyDescent="0.3">
      <c r="B64" s="41"/>
      <c r="C64" s="42"/>
      <c r="D64" s="42"/>
      <c r="E64" s="42"/>
      <c r="F64" s="42"/>
      <c r="G64" s="174"/>
      <c r="H64" s="42"/>
      <c r="I64" s="42"/>
      <c r="J64" s="42"/>
      <c r="K64" s="42"/>
      <c r="L64" s="28"/>
    </row>
    <row r="65" spans="2:63" s="1" customFormat="1" ht="37.35" customHeight="1" x14ac:dyDescent="0.3">
      <c r="B65" s="28"/>
      <c r="C65" s="17" t="s">
        <v>74</v>
      </c>
      <c r="G65" s="150"/>
      <c r="L65" s="28"/>
    </row>
    <row r="66" spans="2:63" s="1" customFormat="1" ht="7.35" customHeight="1" x14ac:dyDescent="0.3">
      <c r="B66" s="28"/>
      <c r="G66" s="150"/>
      <c r="L66" s="28"/>
    </row>
    <row r="67" spans="2:63" s="1" customFormat="1" ht="14.55" customHeight="1" x14ac:dyDescent="0.3">
      <c r="B67" s="28"/>
      <c r="C67" s="25" t="s">
        <v>16</v>
      </c>
      <c r="G67" s="150"/>
      <c r="L67" s="28"/>
    </row>
    <row r="68" spans="2:63" s="1" customFormat="1" ht="16.5" customHeight="1" x14ac:dyDescent="0.3">
      <c r="B68" s="28"/>
      <c r="E68" s="277" t="str">
        <f>E7</f>
        <v xml:space="preserve">Václavy – soustava domovních ČOV </v>
      </c>
      <c r="F68" s="278"/>
      <c r="G68" s="278"/>
      <c r="H68" s="278"/>
      <c r="L68" s="28"/>
    </row>
    <row r="69" spans="2:63" s="1" customFormat="1" ht="14.55" customHeight="1" x14ac:dyDescent="0.3">
      <c r="B69" s="28"/>
      <c r="C69" s="25" t="s">
        <v>68</v>
      </c>
      <c r="G69" s="150"/>
      <c r="L69" s="28"/>
    </row>
    <row r="70" spans="2:63" s="1" customFormat="1" ht="17.55" customHeight="1" x14ac:dyDescent="0.3">
      <c r="B70" s="28"/>
      <c r="E70" s="275" t="s">
        <v>275</v>
      </c>
      <c r="F70" s="276"/>
      <c r="G70" s="276"/>
      <c r="H70" s="276"/>
      <c r="L70" s="28"/>
    </row>
    <row r="71" spans="2:63" s="1" customFormat="1" ht="7.35" customHeight="1" x14ac:dyDescent="0.3">
      <c r="B71" s="28"/>
      <c r="G71" s="150"/>
      <c r="L71" s="28"/>
    </row>
    <row r="72" spans="2:63" s="1" customFormat="1" ht="18" customHeight="1" x14ac:dyDescent="0.3">
      <c r="B72" s="28"/>
      <c r="C72" s="25" t="s">
        <v>19</v>
      </c>
      <c r="F72" s="24" t="str">
        <f>F12</f>
        <v xml:space="preserve">Václavy – soustava domovních ČOV </v>
      </c>
      <c r="G72" s="150"/>
      <c r="I72" s="25" t="s">
        <v>20</v>
      </c>
      <c r="J72" s="147" t="str">
        <f>IF(J12="","",J12)</f>
        <v>30.9,2025</v>
      </c>
      <c r="L72" s="28"/>
    </row>
    <row r="73" spans="2:63" s="1" customFormat="1" ht="7.35" customHeight="1" x14ac:dyDescent="0.3">
      <c r="B73" s="28"/>
      <c r="G73" s="150"/>
      <c r="L73" s="28"/>
    </row>
    <row r="74" spans="2:63" s="1" customFormat="1" ht="13.2" x14ac:dyDescent="0.3">
      <c r="B74" s="28"/>
      <c r="C74" s="25" t="s">
        <v>21</v>
      </c>
      <c r="F74" s="24">
        <f>F14</f>
        <v>0</v>
      </c>
      <c r="G74" s="150"/>
      <c r="I74" s="25" t="s">
        <v>26</v>
      </c>
      <c r="J74" s="196">
        <f>F20</f>
        <v>0</v>
      </c>
      <c r="L74" s="28"/>
    </row>
    <row r="75" spans="2:63" s="1" customFormat="1" ht="14.55" customHeight="1" x14ac:dyDescent="0.3">
      <c r="B75" s="28"/>
      <c r="C75" s="25" t="s">
        <v>24</v>
      </c>
      <c r="F75" s="24" t="str">
        <f>F17</f>
        <v>po výběru</v>
      </c>
      <c r="G75" s="150"/>
      <c r="J75" s="24"/>
      <c r="L75" s="28"/>
    </row>
    <row r="76" spans="2:63" s="1" customFormat="1" ht="10.35" customHeight="1" x14ac:dyDescent="0.3">
      <c r="B76" s="28"/>
      <c r="G76" s="150"/>
      <c r="J76" s="24"/>
      <c r="L76" s="28"/>
    </row>
    <row r="77" spans="2:63" s="204" customFormat="1" ht="29.25" customHeight="1" x14ac:dyDescent="0.3">
      <c r="B77" s="197"/>
      <c r="C77" s="198" t="s">
        <v>75</v>
      </c>
      <c r="D77" s="199" t="s">
        <v>48</v>
      </c>
      <c r="E77" s="199" t="s">
        <v>44</v>
      </c>
      <c r="F77" s="199" t="s">
        <v>76</v>
      </c>
      <c r="G77" s="199" t="s">
        <v>77</v>
      </c>
      <c r="H77" s="199" t="s">
        <v>78</v>
      </c>
      <c r="I77" s="199" t="s">
        <v>79</v>
      </c>
      <c r="J77" s="199" t="s">
        <v>71</v>
      </c>
      <c r="K77" s="200" t="s">
        <v>80</v>
      </c>
      <c r="L77" s="197"/>
      <c r="M77" s="201" t="s">
        <v>83</v>
      </c>
      <c r="N77" s="202" t="s">
        <v>34</v>
      </c>
      <c r="O77" s="202" t="s">
        <v>84</v>
      </c>
      <c r="P77" s="202" t="s">
        <v>85</v>
      </c>
      <c r="Q77" s="202" t="s">
        <v>86</v>
      </c>
      <c r="R77" s="202" t="s">
        <v>87</v>
      </c>
      <c r="S77" s="202" t="s">
        <v>88</v>
      </c>
      <c r="T77" s="203" t="s">
        <v>89</v>
      </c>
    </row>
    <row r="78" spans="2:63" s="1" customFormat="1" ht="29.25" customHeight="1" x14ac:dyDescent="0.35">
      <c r="B78" s="28"/>
      <c r="C78" s="50" t="s">
        <v>72</v>
      </c>
      <c r="G78" s="150"/>
      <c r="J78" s="205">
        <f>J79</f>
        <v>0</v>
      </c>
      <c r="L78" s="28"/>
      <c r="M78" s="206"/>
      <c r="N78" s="156"/>
      <c r="O78" s="156"/>
      <c r="P78" s="207">
        <f>P79</f>
        <v>0</v>
      </c>
      <c r="Q78" s="156"/>
      <c r="R78" s="207">
        <f>R79</f>
        <v>0</v>
      </c>
      <c r="S78" s="156"/>
      <c r="T78" s="208">
        <f>T79</f>
        <v>0</v>
      </c>
      <c r="AT78" s="12" t="s">
        <v>50</v>
      </c>
      <c r="AU78" s="12" t="s">
        <v>73</v>
      </c>
      <c r="BK78" s="209">
        <f>BK79</f>
        <v>0</v>
      </c>
    </row>
    <row r="79" spans="2:63" s="211" customFormat="1" ht="33" customHeight="1" x14ac:dyDescent="0.35">
      <c r="B79" s="210"/>
      <c r="D79" s="212" t="s">
        <v>50</v>
      </c>
      <c r="E79" s="213"/>
      <c r="F79" s="214" t="s">
        <v>275</v>
      </c>
      <c r="G79" s="215"/>
      <c r="J79" s="216">
        <f>J80</f>
        <v>0</v>
      </c>
      <c r="L79" s="210"/>
      <c r="M79" s="217"/>
      <c r="P79" s="218">
        <f>P80</f>
        <v>0</v>
      </c>
      <c r="R79" s="218">
        <f>R80</f>
        <v>0</v>
      </c>
      <c r="T79" s="219">
        <f>T80</f>
        <v>0</v>
      </c>
      <c r="AR79" s="212" t="s">
        <v>56</v>
      </c>
      <c r="AT79" s="215" t="s">
        <v>50</v>
      </c>
      <c r="AU79" s="215" t="s">
        <v>51</v>
      </c>
      <c r="AY79" s="212" t="s">
        <v>90</v>
      </c>
      <c r="BK79" s="220">
        <f>BK80</f>
        <v>0</v>
      </c>
    </row>
    <row r="80" spans="2:63" s="211" customFormat="1" ht="20.100000000000001" customHeight="1" x14ac:dyDescent="0.35">
      <c r="B80" s="210"/>
      <c r="D80" s="212" t="s">
        <v>50</v>
      </c>
      <c r="E80" s="221">
        <v>1</v>
      </c>
      <c r="F80" s="222" t="s">
        <v>277</v>
      </c>
      <c r="G80" s="215"/>
      <c r="J80" s="223">
        <f>SUM(J81:J82)</f>
        <v>0</v>
      </c>
      <c r="L80" s="210"/>
      <c r="M80" s="217"/>
      <c r="P80" s="218">
        <f>SUM(P81:P81)</f>
        <v>0</v>
      </c>
      <c r="R80" s="218">
        <f>SUM(R81:R81)</f>
        <v>0</v>
      </c>
      <c r="T80" s="219">
        <f>SUM(T81:T81)</f>
        <v>0</v>
      </c>
      <c r="AR80" s="212" t="s">
        <v>56</v>
      </c>
      <c r="AT80" s="215" t="s">
        <v>50</v>
      </c>
      <c r="AU80" s="215" t="s">
        <v>56</v>
      </c>
      <c r="AY80" s="212" t="s">
        <v>90</v>
      </c>
      <c r="BK80" s="220">
        <f>SUM(BK81:BK81)</f>
        <v>0</v>
      </c>
    </row>
    <row r="81" spans="2:65" s="1" customFormat="1" ht="78.75" customHeight="1" x14ac:dyDescent="0.3">
      <c r="B81" s="224"/>
      <c r="C81" s="225">
        <v>1</v>
      </c>
      <c r="D81" s="225" t="s">
        <v>81</v>
      </c>
      <c r="E81" s="226" t="s">
        <v>273</v>
      </c>
      <c r="F81" s="226" t="s">
        <v>278</v>
      </c>
      <c r="G81" s="227" t="s">
        <v>82</v>
      </c>
      <c r="H81" s="228">
        <v>31</v>
      </c>
      <c r="I81" s="229">
        <v>0</v>
      </c>
      <c r="J81" s="230">
        <f>H81*I81</f>
        <v>0</v>
      </c>
      <c r="K81" s="231"/>
      <c r="L81" s="224"/>
      <c r="M81" s="232"/>
      <c r="N81" s="233"/>
      <c r="O81" s="234"/>
      <c r="P81" s="234"/>
      <c r="Q81" s="234"/>
      <c r="R81" s="234"/>
      <c r="S81" s="234"/>
      <c r="T81" s="235"/>
      <c r="AR81" s="12"/>
      <c r="AT81" s="12"/>
      <c r="AU81" s="12"/>
      <c r="AY81" s="12"/>
      <c r="BE81" s="236"/>
      <c r="BF81" s="236"/>
      <c r="BG81" s="236"/>
      <c r="BH81" s="236"/>
      <c r="BI81" s="236"/>
      <c r="BJ81" s="12"/>
      <c r="BK81" s="236"/>
      <c r="BL81" s="12"/>
      <c r="BM81" s="12"/>
    </row>
    <row r="82" spans="2:65" s="1" customFormat="1" ht="132" x14ac:dyDescent="0.3">
      <c r="B82" s="224"/>
      <c r="C82" s="225">
        <v>2</v>
      </c>
      <c r="D82" s="225" t="s">
        <v>81</v>
      </c>
      <c r="E82" s="237" t="s">
        <v>274</v>
      </c>
      <c r="F82" s="226" t="s">
        <v>279</v>
      </c>
      <c r="G82" s="227" t="s">
        <v>82</v>
      </c>
      <c r="H82" s="228">
        <v>124</v>
      </c>
      <c r="I82" s="229">
        <v>0</v>
      </c>
      <c r="J82" s="230">
        <f>H82*I82</f>
        <v>0</v>
      </c>
      <c r="K82" s="226"/>
      <c r="L82" s="224"/>
      <c r="M82" s="32"/>
      <c r="N82" s="233"/>
      <c r="O82" s="234"/>
      <c r="P82" s="234"/>
      <c r="Q82" s="234"/>
      <c r="R82" s="234"/>
      <c r="S82" s="234"/>
      <c r="T82" s="234"/>
      <c r="AR82" s="12"/>
      <c r="AT82" s="12"/>
      <c r="AU82" s="12"/>
      <c r="AY82" s="12"/>
      <c r="BE82" s="236"/>
      <c r="BF82" s="236"/>
      <c r="BG82" s="236"/>
      <c r="BH82" s="236"/>
      <c r="BI82" s="236"/>
      <c r="BJ82" s="12"/>
      <c r="BK82" s="236"/>
      <c r="BL82" s="12"/>
      <c r="BM82" s="12"/>
    </row>
    <row r="83" spans="2:65" s="1" customFormat="1" ht="7.35" customHeight="1" x14ac:dyDescent="0.3">
      <c r="B83" s="38"/>
      <c r="C83" s="39"/>
      <c r="D83" s="39"/>
      <c r="E83" s="39"/>
      <c r="F83" s="39"/>
      <c r="G83" s="173"/>
      <c r="H83" s="39"/>
      <c r="I83" s="39"/>
      <c r="J83" s="39"/>
      <c r="K83" s="39"/>
      <c r="L83" s="28"/>
    </row>
  </sheetData>
  <autoFilter ref="C77:K81" xr:uid="{00000000-0009-0000-0000-000001000000}"/>
  <mergeCells count="9">
    <mergeCell ref="E70:H70"/>
    <mergeCell ref="E45:H45"/>
    <mergeCell ref="E47:H47"/>
    <mergeCell ref="G1:H1"/>
    <mergeCell ref="L2:V2"/>
    <mergeCell ref="E7:H7"/>
    <mergeCell ref="E9:H9"/>
    <mergeCell ref="E24:H24"/>
    <mergeCell ref="E68:H68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77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scale="67" fitToHeight="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6"/>
  <sheetViews>
    <sheetView showGridLines="0" zoomScaleNormal="100" workbookViewId="0">
      <selection activeCell="G38" sqref="G38:J38"/>
    </sheetView>
  </sheetViews>
  <sheetFormatPr defaultColWidth="8.5703125" defaultRowHeight="12" x14ac:dyDescent="0.3"/>
  <cols>
    <col min="1" max="1" width="8.140625" style="67" customWidth="1"/>
    <col min="2" max="2" width="1.5703125" style="67" customWidth="1"/>
    <col min="3" max="4" width="5" style="67" customWidth="1"/>
    <col min="5" max="5" width="11.5703125" style="67" customWidth="1"/>
    <col min="6" max="6" width="9.140625" style="67" customWidth="1"/>
    <col min="7" max="7" width="5" style="67" customWidth="1"/>
    <col min="8" max="8" width="77.5703125" style="67" customWidth="1"/>
    <col min="9" max="10" width="20" style="67" customWidth="1"/>
    <col min="11" max="11" width="1.5703125" style="67" customWidth="1"/>
  </cols>
  <sheetData>
    <row r="1" spans="2:11" ht="37.5" customHeight="1" x14ac:dyDescent="0.3"/>
    <row r="2" spans="2:11" ht="7.5" customHeight="1" x14ac:dyDescent="0.3">
      <c r="B2" s="68"/>
      <c r="C2" s="69"/>
      <c r="D2" s="69"/>
      <c r="E2" s="69"/>
      <c r="F2" s="69"/>
      <c r="G2" s="69"/>
      <c r="H2" s="69"/>
      <c r="I2" s="69"/>
      <c r="J2" s="69"/>
      <c r="K2" s="70"/>
    </row>
    <row r="3" spans="2:11" s="4" customFormat="1" ht="45" customHeight="1" x14ac:dyDescent="0.3">
      <c r="B3" s="71"/>
      <c r="C3" s="282" t="s">
        <v>91</v>
      </c>
      <c r="D3" s="282"/>
      <c r="E3" s="282"/>
      <c r="F3" s="282"/>
      <c r="G3" s="282"/>
      <c r="H3" s="282"/>
      <c r="I3" s="282"/>
      <c r="J3" s="282"/>
      <c r="K3" s="72"/>
    </row>
    <row r="4" spans="2:11" ht="25.5" customHeight="1" x14ac:dyDescent="0.3">
      <c r="B4" s="73"/>
      <c r="C4" s="281" t="s">
        <v>92</v>
      </c>
      <c r="D4" s="281"/>
      <c r="E4" s="281"/>
      <c r="F4" s="281"/>
      <c r="G4" s="281"/>
      <c r="H4" s="281"/>
      <c r="I4" s="281"/>
      <c r="J4" s="281"/>
      <c r="K4" s="74"/>
    </row>
    <row r="5" spans="2:11" ht="5.25" customHeight="1" x14ac:dyDescent="0.3">
      <c r="B5" s="73"/>
      <c r="C5" s="75"/>
      <c r="D5" s="75"/>
      <c r="E5" s="75"/>
      <c r="F5" s="75"/>
      <c r="G5" s="75"/>
      <c r="H5" s="75"/>
      <c r="I5" s="75"/>
      <c r="J5" s="75"/>
      <c r="K5" s="74"/>
    </row>
    <row r="6" spans="2:11" ht="15" customHeight="1" x14ac:dyDescent="0.3">
      <c r="B6" s="73"/>
      <c r="C6" s="280" t="s">
        <v>93</v>
      </c>
      <c r="D6" s="280"/>
      <c r="E6" s="280"/>
      <c r="F6" s="280"/>
      <c r="G6" s="280"/>
      <c r="H6" s="280"/>
      <c r="I6" s="280"/>
      <c r="J6" s="280"/>
      <c r="K6" s="74"/>
    </row>
    <row r="7" spans="2:11" ht="15" customHeight="1" x14ac:dyDescent="0.3">
      <c r="B7" s="77"/>
      <c r="C7" s="280" t="s">
        <v>94</v>
      </c>
      <c r="D7" s="280"/>
      <c r="E7" s="280"/>
      <c r="F7" s="280"/>
      <c r="G7" s="280"/>
      <c r="H7" s="280"/>
      <c r="I7" s="280"/>
      <c r="J7" s="280"/>
      <c r="K7" s="74"/>
    </row>
    <row r="8" spans="2:11" ht="12.75" customHeight="1" x14ac:dyDescent="0.3">
      <c r="B8" s="77"/>
      <c r="C8" s="76"/>
      <c r="D8" s="76"/>
      <c r="E8" s="76"/>
      <c r="F8" s="76"/>
      <c r="G8" s="76"/>
      <c r="H8" s="76"/>
      <c r="I8" s="76"/>
      <c r="J8" s="76"/>
      <c r="K8" s="74"/>
    </row>
    <row r="9" spans="2:11" ht="15" customHeight="1" x14ac:dyDescent="0.3">
      <c r="B9" s="77"/>
      <c r="C9" s="280" t="s">
        <v>95</v>
      </c>
      <c r="D9" s="280"/>
      <c r="E9" s="280"/>
      <c r="F9" s="280"/>
      <c r="G9" s="280"/>
      <c r="H9" s="280"/>
      <c r="I9" s="280"/>
      <c r="J9" s="280"/>
      <c r="K9" s="74"/>
    </row>
    <row r="10" spans="2:11" ht="15" customHeight="1" x14ac:dyDescent="0.3">
      <c r="B10" s="77"/>
      <c r="C10" s="76"/>
      <c r="D10" s="280" t="s">
        <v>96</v>
      </c>
      <c r="E10" s="280"/>
      <c r="F10" s="280"/>
      <c r="G10" s="280"/>
      <c r="H10" s="280"/>
      <c r="I10" s="280"/>
      <c r="J10" s="280"/>
      <c r="K10" s="74"/>
    </row>
    <row r="11" spans="2:11" ht="15" customHeight="1" x14ac:dyDescent="0.3">
      <c r="B11" s="77"/>
      <c r="C11" s="78"/>
      <c r="D11" s="280" t="s">
        <v>97</v>
      </c>
      <c r="E11" s="280"/>
      <c r="F11" s="280"/>
      <c r="G11" s="280"/>
      <c r="H11" s="280"/>
      <c r="I11" s="280"/>
      <c r="J11" s="280"/>
      <c r="K11" s="74"/>
    </row>
    <row r="12" spans="2:11" ht="12.75" customHeight="1" x14ac:dyDescent="0.3">
      <c r="B12" s="77"/>
      <c r="C12" s="78"/>
      <c r="D12" s="78"/>
      <c r="E12" s="78"/>
      <c r="F12" s="78"/>
      <c r="G12" s="78"/>
      <c r="H12" s="78"/>
      <c r="I12" s="78"/>
      <c r="J12" s="78"/>
      <c r="K12" s="74"/>
    </row>
    <row r="13" spans="2:11" ht="15" customHeight="1" x14ac:dyDescent="0.3">
      <c r="B13" s="77"/>
      <c r="C13" s="78"/>
      <c r="D13" s="280" t="s">
        <v>98</v>
      </c>
      <c r="E13" s="280"/>
      <c r="F13" s="280"/>
      <c r="G13" s="280"/>
      <c r="H13" s="280"/>
      <c r="I13" s="280"/>
      <c r="J13" s="280"/>
      <c r="K13" s="74"/>
    </row>
    <row r="14" spans="2:11" ht="15" customHeight="1" x14ac:dyDescent="0.3">
      <c r="B14" s="77"/>
      <c r="C14" s="78"/>
      <c r="D14" s="280" t="s">
        <v>99</v>
      </c>
      <c r="E14" s="280"/>
      <c r="F14" s="280"/>
      <c r="G14" s="280"/>
      <c r="H14" s="280"/>
      <c r="I14" s="280"/>
      <c r="J14" s="280"/>
      <c r="K14" s="74"/>
    </row>
    <row r="15" spans="2:11" ht="15" customHeight="1" x14ac:dyDescent="0.3">
      <c r="B15" s="77"/>
      <c r="C15" s="78"/>
      <c r="D15" s="280" t="s">
        <v>100</v>
      </c>
      <c r="E15" s="280"/>
      <c r="F15" s="280"/>
      <c r="G15" s="280"/>
      <c r="H15" s="280"/>
      <c r="I15" s="280"/>
      <c r="J15" s="280"/>
      <c r="K15" s="74"/>
    </row>
    <row r="16" spans="2:11" ht="15" customHeight="1" x14ac:dyDescent="0.3">
      <c r="B16" s="77"/>
      <c r="C16" s="78"/>
      <c r="D16" s="78"/>
      <c r="E16" s="79" t="s">
        <v>55</v>
      </c>
      <c r="F16" s="280" t="s">
        <v>101</v>
      </c>
      <c r="G16" s="280"/>
      <c r="H16" s="280"/>
      <c r="I16" s="280"/>
      <c r="J16" s="280"/>
      <c r="K16" s="74"/>
    </row>
    <row r="17" spans="2:11" ht="15" customHeight="1" x14ac:dyDescent="0.3">
      <c r="B17" s="77"/>
      <c r="C17" s="78"/>
      <c r="D17" s="78"/>
      <c r="E17" s="79" t="s">
        <v>102</v>
      </c>
      <c r="F17" s="280" t="s">
        <v>103</v>
      </c>
      <c r="G17" s="280"/>
      <c r="H17" s="280"/>
      <c r="I17" s="280"/>
      <c r="J17" s="280"/>
      <c r="K17" s="74"/>
    </row>
    <row r="18" spans="2:11" ht="15" customHeight="1" x14ac:dyDescent="0.3">
      <c r="B18" s="77"/>
      <c r="C18" s="78"/>
      <c r="D18" s="78"/>
      <c r="E18" s="79" t="s">
        <v>104</v>
      </c>
      <c r="F18" s="280" t="s">
        <v>105</v>
      </c>
      <c r="G18" s="280"/>
      <c r="H18" s="280"/>
      <c r="I18" s="280"/>
      <c r="J18" s="280"/>
      <c r="K18" s="74"/>
    </row>
    <row r="19" spans="2:11" ht="15" customHeight="1" x14ac:dyDescent="0.3">
      <c r="B19" s="77"/>
      <c r="C19" s="78"/>
      <c r="D19" s="78"/>
      <c r="E19" s="79" t="s">
        <v>106</v>
      </c>
      <c r="F19" s="280" t="s">
        <v>107</v>
      </c>
      <c r="G19" s="280"/>
      <c r="H19" s="280"/>
      <c r="I19" s="280"/>
      <c r="J19" s="280"/>
      <c r="K19" s="74"/>
    </row>
    <row r="20" spans="2:11" ht="15" customHeight="1" x14ac:dyDescent="0.3">
      <c r="B20" s="77"/>
      <c r="C20" s="78"/>
      <c r="D20" s="78"/>
      <c r="E20" s="79" t="s">
        <v>108</v>
      </c>
      <c r="F20" s="280" t="s">
        <v>109</v>
      </c>
      <c r="G20" s="280"/>
      <c r="H20" s="280"/>
      <c r="I20" s="280"/>
      <c r="J20" s="280"/>
      <c r="K20" s="74"/>
    </row>
    <row r="21" spans="2:11" ht="15" customHeight="1" x14ac:dyDescent="0.3">
      <c r="B21" s="77"/>
      <c r="C21" s="78"/>
      <c r="D21" s="78"/>
      <c r="E21" s="79" t="s">
        <v>60</v>
      </c>
      <c r="F21" s="280" t="s">
        <v>110</v>
      </c>
      <c r="G21" s="280"/>
      <c r="H21" s="280"/>
      <c r="I21" s="280"/>
      <c r="J21" s="280"/>
      <c r="K21" s="74"/>
    </row>
    <row r="22" spans="2:11" ht="12.75" customHeight="1" x14ac:dyDescent="0.3">
      <c r="B22" s="77"/>
      <c r="C22" s="78"/>
      <c r="D22" s="78"/>
      <c r="E22" s="78"/>
      <c r="F22" s="78"/>
      <c r="G22" s="78"/>
      <c r="H22" s="78"/>
      <c r="I22" s="78"/>
      <c r="J22" s="78"/>
      <c r="K22" s="74"/>
    </row>
    <row r="23" spans="2:11" ht="15" customHeight="1" x14ac:dyDescent="0.3">
      <c r="B23" s="77"/>
      <c r="C23" s="280" t="s">
        <v>111</v>
      </c>
      <c r="D23" s="280"/>
      <c r="E23" s="280"/>
      <c r="F23" s="280"/>
      <c r="G23" s="280"/>
      <c r="H23" s="280"/>
      <c r="I23" s="280"/>
      <c r="J23" s="280"/>
      <c r="K23" s="74"/>
    </row>
    <row r="24" spans="2:11" ht="15" customHeight="1" x14ac:dyDescent="0.3">
      <c r="B24" s="77"/>
      <c r="C24" s="280" t="s">
        <v>112</v>
      </c>
      <c r="D24" s="280"/>
      <c r="E24" s="280"/>
      <c r="F24" s="280"/>
      <c r="G24" s="280"/>
      <c r="H24" s="280"/>
      <c r="I24" s="280"/>
      <c r="J24" s="280"/>
      <c r="K24" s="74"/>
    </row>
    <row r="25" spans="2:11" ht="15" customHeight="1" x14ac:dyDescent="0.3">
      <c r="B25" s="77"/>
      <c r="C25" s="76"/>
      <c r="D25" s="280" t="s">
        <v>113</v>
      </c>
      <c r="E25" s="280"/>
      <c r="F25" s="280"/>
      <c r="G25" s="280"/>
      <c r="H25" s="280"/>
      <c r="I25" s="280"/>
      <c r="J25" s="280"/>
      <c r="K25" s="74"/>
    </row>
    <row r="26" spans="2:11" ht="15" customHeight="1" x14ac:dyDescent="0.3">
      <c r="B26" s="77"/>
      <c r="C26" s="78"/>
      <c r="D26" s="280" t="s">
        <v>114</v>
      </c>
      <c r="E26" s="280"/>
      <c r="F26" s="280"/>
      <c r="G26" s="280"/>
      <c r="H26" s="280"/>
      <c r="I26" s="280"/>
      <c r="J26" s="280"/>
      <c r="K26" s="74"/>
    </row>
    <row r="27" spans="2:11" ht="12.75" customHeight="1" x14ac:dyDescent="0.3">
      <c r="B27" s="77"/>
      <c r="C27" s="78"/>
      <c r="D27" s="78"/>
      <c r="E27" s="78"/>
      <c r="F27" s="78"/>
      <c r="G27" s="78"/>
      <c r="H27" s="78"/>
      <c r="I27" s="78"/>
      <c r="J27" s="78"/>
      <c r="K27" s="74"/>
    </row>
    <row r="28" spans="2:11" ht="15" customHeight="1" x14ac:dyDescent="0.3">
      <c r="B28" s="77"/>
      <c r="C28" s="78"/>
      <c r="D28" s="280" t="s">
        <v>115</v>
      </c>
      <c r="E28" s="280"/>
      <c r="F28" s="280"/>
      <c r="G28" s="280"/>
      <c r="H28" s="280"/>
      <c r="I28" s="280"/>
      <c r="J28" s="280"/>
      <c r="K28" s="74"/>
    </row>
    <row r="29" spans="2:11" ht="15" customHeight="1" x14ac:dyDescent="0.3">
      <c r="B29" s="77"/>
      <c r="C29" s="78"/>
      <c r="D29" s="280" t="s">
        <v>116</v>
      </c>
      <c r="E29" s="280"/>
      <c r="F29" s="280"/>
      <c r="G29" s="280"/>
      <c r="H29" s="280"/>
      <c r="I29" s="280"/>
      <c r="J29" s="280"/>
      <c r="K29" s="74"/>
    </row>
    <row r="30" spans="2:11" ht="12.75" customHeight="1" x14ac:dyDescent="0.3">
      <c r="B30" s="77"/>
      <c r="C30" s="78"/>
      <c r="D30" s="78"/>
      <c r="E30" s="78"/>
      <c r="F30" s="78"/>
      <c r="G30" s="78"/>
      <c r="H30" s="78"/>
      <c r="I30" s="78"/>
      <c r="J30" s="78"/>
      <c r="K30" s="74"/>
    </row>
    <row r="31" spans="2:11" ht="15" customHeight="1" x14ac:dyDescent="0.3">
      <c r="B31" s="77"/>
      <c r="C31" s="78"/>
      <c r="D31" s="280" t="s">
        <v>117</v>
      </c>
      <c r="E31" s="280"/>
      <c r="F31" s="280"/>
      <c r="G31" s="280"/>
      <c r="H31" s="280"/>
      <c r="I31" s="280"/>
      <c r="J31" s="280"/>
      <c r="K31" s="74"/>
    </row>
    <row r="32" spans="2:11" ht="15" customHeight="1" x14ac:dyDescent="0.3">
      <c r="B32" s="77"/>
      <c r="C32" s="78"/>
      <c r="D32" s="280" t="s">
        <v>118</v>
      </c>
      <c r="E32" s="280"/>
      <c r="F32" s="280"/>
      <c r="G32" s="280"/>
      <c r="H32" s="280"/>
      <c r="I32" s="280"/>
      <c r="J32" s="280"/>
      <c r="K32" s="74"/>
    </row>
    <row r="33" spans="2:11" ht="15" customHeight="1" x14ac:dyDescent="0.3">
      <c r="B33" s="77"/>
      <c r="C33" s="78"/>
      <c r="D33" s="280" t="s">
        <v>119</v>
      </c>
      <c r="E33" s="280"/>
      <c r="F33" s="280"/>
      <c r="G33" s="280"/>
      <c r="H33" s="280"/>
      <c r="I33" s="280"/>
      <c r="J33" s="280"/>
      <c r="K33" s="74"/>
    </row>
    <row r="34" spans="2:11" ht="15" customHeight="1" x14ac:dyDescent="0.3">
      <c r="B34" s="77"/>
      <c r="C34" s="78"/>
      <c r="D34" s="76"/>
      <c r="E34" s="80" t="s">
        <v>75</v>
      </c>
      <c r="F34" s="76"/>
      <c r="G34" s="280" t="s">
        <v>120</v>
      </c>
      <c r="H34" s="280"/>
      <c r="I34" s="280"/>
      <c r="J34" s="280"/>
      <c r="K34" s="74"/>
    </row>
    <row r="35" spans="2:11" ht="30.75" customHeight="1" x14ac:dyDescent="0.3">
      <c r="B35" s="77"/>
      <c r="C35" s="78"/>
      <c r="D35" s="76"/>
      <c r="E35" s="80" t="s">
        <v>121</v>
      </c>
      <c r="F35" s="76"/>
      <c r="G35" s="280" t="s">
        <v>122</v>
      </c>
      <c r="H35" s="280"/>
      <c r="I35" s="280"/>
      <c r="J35" s="280"/>
      <c r="K35" s="74"/>
    </row>
    <row r="36" spans="2:11" ht="15" customHeight="1" x14ac:dyDescent="0.3">
      <c r="B36" s="77"/>
      <c r="C36" s="78"/>
      <c r="D36" s="76"/>
      <c r="E36" s="80" t="s">
        <v>44</v>
      </c>
      <c r="F36" s="76"/>
      <c r="G36" s="280" t="s">
        <v>123</v>
      </c>
      <c r="H36" s="280"/>
      <c r="I36" s="280"/>
      <c r="J36" s="280"/>
      <c r="K36" s="74"/>
    </row>
    <row r="37" spans="2:11" ht="15" customHeight="1" x14ac:dyDescent="0.3">
      <c r="B37" s="77"/>
      <c r="C37" s="78"/>
      <c r="D37" s="76"/>
      <c r="E37" s="80" t="s">
        <v>76</v>
      </c>
      <c r="F37" s="76"/>
      <c r="G37" s="280" t="s">
        <v>124</v>
      </c>
      <c r="H37" s="280"/>
      <c r="I37" s="280"/>
      <c r="J37" s="280"/>
      <c r="K37" s="74"/>
    </row>
    <row r="38" spans="2:11" ht="15" customHeight="1" x14ac:dyDescent="0.3">
      <c r="B38" s="77"/>
      <c r="C38" s="78"/>
      <c r="D38" s="76"/>
      <c r="E38" s="80" t="s">
        <v>77</v>
      </c>
      <c r="F38" s="76"/>
      <c r="G38" s="280" t="s">
        <v>125</v>
      </c>
      <c r="H38" s="280"/>
      <c r="I38" s="280"/>
      <c r="J38" s="280"/>
      <c r="K38" s="74"/>
    </row>
    <row r="39" spans="2:11" ht="15" customHeight="1" x14ac:dyDescent="0.3">
      <c r="B39" s="77"/>
      <c r="C39" s="78"/>
      <c r="D39" s="76"/>
      <c r="E39" s="80" t="s">
        <v>78</v>
      </c>
      <c r="F39" s="76"/>
      <c r="G39" s="280" t="s">
        <v>126</v>
      </c>
      <c r="H39" s="280"/>
      <c r="I39" s="280"/>
      <c r="J39" s="280"/>
      <c r="K39" s="74"/>
    </row>
    <row r="40" spans="2:11" ht="15" customHeight="1" x14ac:dyDescent="0.3">
      <c r="B40" s="77"/>
      <c r="C40" s="78"/>
      <c r="D40" s="76"/>
      <c r="E40" s="80" t="s">
        <v>127</v>
      </c>
      <c r="F40" s="76"/>
      <c r="G40" s="280" t="s">
        <v>128</v>
      </c>
      <c r="H40" s="280"/>
      <c r="I40" s="280"/>
      <c r="J40" s="280"/>
      <c r="K40" s="74"/>
    </row>
    <row r="41" spans="2:11" ht="15" customHeight="1" x14ac:dyDescent="0.3">
      <c r="B41" s="77"/>
      <c r="C41" s="78"/>
      <c r="D41" s="76"/>
      <c r="E41" s="80"/>
      <c r="F41" s="76"/>
      <c r="G41" s="280" t="s">
        <v>129</v>
      </c>
      <c r="H41" s="280"/>
      <c r="I41" s="280"/>
      <c r="J41" s="280"/>
      <c r="K41" s="74"/>
    </row>
    <row r="42" spans="2:11" ht="15" customHeight="1" x14ac:dyDescent="0.3">
      <c r="B42" s="77"/>
      <c r="C42" s="78"/>
      <c r="D42" s="76"/>
      <c r="E42" s="80" t="s">
        <v>130</v>
      </c>
      <c r="F42" s="76"/>
      <c r="G42" s="280" t="s">
        <v>131</v>
      </c>
      <c r="H42" s="280"/>
      <c r="I42" s="280"/>
      <c r="J42" s="280"/>
      <c r="K42" s="74"/>
    </row>
    <row r="43" spans="2:11" ht="15" customHeight="1" x14ac:dyDescent="0.3">
      <c r="B43" s="77"/>
      <c r="C43" s="78"/>
      <c r="D43" s="76"/>
      <c r="E43" s="80" t="s">
        <v>80</v>
      </c>
      <c r="F43" s="76"/>
      <c r="G43" s="280" t="s">
        <v>132</v>
      </c>
      <c r="H43" s="280"/>
      <c r="I43" s="280"/>
      <c r="J43" s="280"/>
      <c r="K43" s="74"/>
    </row>
    <row r="44" spans="2:11" ht="12.75" customHeight="1" x14ac:dyDescent="0.3">
      <c r="B44" s="77"/>
      <c r="C44" s="78"/>
      <c r="D44" s="76"/>
      <c r="E44" s="76"/>
      <c r="F44" s="76"/>
      <c r="G44" s="76"/>
      <c r="H44" s="76"/>
      <c r="I44" s="76"/>
      <c r="J44" s="76"/>
      <c r="K44" s="74"/>
    </row>
    <row r="45" spans="2:11" ht="15" customHeight="1" x14ac:dyDescent="0.3">
      <c r="B45" s="77"/>
      <c r="C45" s="78"/>
      <c r="D45" s="280" t="s">
        <v>133</v>
      </c>
      <c r="E45" s="280"/>
      <c r="F45" s="280"/>
      <c r="G45" s="280"/>
      <c r="H45" s="280"/>
      <c r="I45" s="280"/>
      <c r="J45" s="280"/>
      <c r="K45" s="74"/>
    </row>
    <row r="46" spans="2:11" ht="15" customHeight="1" x14ac:dyDescent="0.3">
      <c r="B46" s="77"/>
      <c r="C46" s="78"/>
      <c r="D46" s="78"/>
      <c r="E46" s="280" t="s">
        <v>134</v>
      </c>
      <c r="F46" s="280"/>
      <c r="G46" s="280"/>
      <c r="H46" s="280"/>
      <c r="I46" s="280"/>
      <c r="J46" s="280"/>
      <c r="K46" s="74"/>
    </row>
    <row r="47" spans="2:11" ht="15" customHeight="1" x14ac:dyDescent="0.3">
      <c r="B47" s="77"/>
      <c r="C47" s="78"/>
      <c r="D47" s="78"/>
      <c r="E47" s="280" t="s">
        <v>135</v>
      </c>
      <c r="F47" s="280"/>
      <c r="G47" s="280"/>
      <c r="H47" s="280"/>
      <c r="I47" s="280"/>
      <c r="J47" s="280"/>
      <c r="K47" s="74"/>
    </row>
    <row r="48" spans="2:11" ht="15" customHeight="1" x14ac:dyDescent="0.3">
      <c r="B48" s="77"/>
      <c r="C48" s="78"/>
      <c r="D48" s="78"/>
      <c r="E48" s="280" t="s">
        <v>136</v>
      </c>
      <c r="F48" s="280"/>
      <c r="G48" s="280"/>
      <c r="H48" s="280"/>
      <c r="I48" s="280"/>
      <c r="J48" s="280"/>
      <c r="K48" s="74"/>
    </row>
    <row r="49" spans="2:11" ht="15" customHeight="1" x14ac:dyDescent="0.3">
      <c r="B49" s="77"/>
      <c r="C49" s="78"/>
      <c r="D49" s="280" t="s">
        <v>137</v>
      </c>
      <c r="E49" s="280"/>
      <c r="F49" s="280"/>
      <c r="G49" s="280"/>
      <c r="H49" s="280"/>
      <c r="I49" s="280"/>
      <c r="J49" s="280"/>
      <c r="K49" s="74"/>
    </row>
    <row r="50" spans="2:11" ht="25.5" customHeight="1" x14ac:dyDescent="0.3">
      <c r="B50" s="73"/>
      <c r="C50" s="281" t="s">
        <v>138</v>
      </c>
      <c r="D50" s="281"/>
      <c r="E50" s="281"/>
      <c r="F50" s="281"/>
      <c r="G50" s="281"/>
      <c r="H50" s="281"/>
      <c r="I50" s="281"/>
      <c r="J50" s="281"/>
      <c r="K50" s="74"/>
    </row>
    <row r="51" spans="2:11" ht="5.25" customHeight="1" x14ac:dyDescent="0.3">
      <c r="B51" s="73"/>
      <c r="C51" s="75"/>
      <c r="D51" s="75"/>
      <c r="E51" s="75"/>
      <c r="F51" s="75"/>
      <c r="G51" s="75"/>
      <c r="H51" s="75"/>
      <c r="I51" s="75"/>
      <c r="J51" s="75"/>
      <c r="K51" s="74"/>
    </row>
    <row r="52" spans="2:11" ht="15" customHeight="1" x14ac:dyDescent="0.3">
      <c r="B52" s="73"/>
      <c r="C52" s="280" t="s">
        <v>139</v>
      </c>
      <c r="D52" s="280"/>
      <c r="E52" s="280"/>
      <c r="F52" s="280"/>
      <c r="G52" s="280"/>
      <c r="H52" s="280"/>
      <c r="I52" s="280"/>
      <c r="J52" s="280"/>
      <c r="K52" s="74"/>
    </row>
    <row r="53" spans="2:11" ht="15" customHeight="1" x14ac:dyDescent="0.3">
      <c r="B53" s="73"/>
      <c r="C53" s="280" t="s">
        <v>140</v>
      </c>
      <c r="D53" s="280"/>
      <c r="E53" s="280"/>
      <c r="F53" s="280"/>
      <c r="G53" s="280"/>
      <c r="H53" s="280"/>
      <c r="I53" s="280"/>
      <c r="J53" s="280"/>
      <c r="K53" s="74"/>
    </row>
    <row r="54" spans="2:11" ht="12.75" customHeight="1" x14ac:dyDescent="0.3">
      <c r="B54" s="73"/>
      <c r="C54" s="76"/>
      <c r="D54" s="76"/>
      <c r="E54" s="76"/>
      <c r="F54" s="76"/>
      <c r="G54" s="76"/>
      <c r="H54" s="76"/>
      <c r="I54" s="76"/>
      <c r="J54" s="76"/>
      <c r="K54" s="74"/>
    </row>
    <row r="55" spans="2:11" ht="15" customHeight="1" x14ac:dyDescent="0.3">
      <c r="B55" s="73"/>
      <c r="C55" s="280" t="s">
        <v>141</v>
      </c>
      <c r="D55" s="280"/>
      <c r="E55" s="280"/>
      <c r="F55" s="280"/>
      <c r="G55" s="280"/>
      <c r="H55" s="280"/>
      <c r="I55" s="280"/>
      <c r="J55" s="280"/>
      <c r="K55" s="74"/>
    </row>
    <row r="56" spans="2:11" ht="15" customHeight="1" x14ac:dyDescent="0.3">
      <c r="B56" s="73"/>
      <c r="C56" s="78"/>
      <c r="D56" s="280" t="s">
        <v>142</v>
      </c>
      <c r="E56" s="280"/>
      <c r="F56" s="280"/>
      <c r="G56" s="280"/>
      <c r="H56" s="280"/>
      <c r="I56" s="280"/>
      <c r="J56" s="280"/>
      <c r="K56" s="74"/>
    </row>
    <row r="57" spans="2:11" ht="15" customHeight="1" x14ac:dyDescent="0.3">
      <c r="B57" s="73"/>
      <c r="C57" s="78"/>
      <c r="D57" s="280" t="s">
        <v>143</v>
      </c>
      <c r="E57" s="280"/>
      <c r="F57" s="280"/>
      <c r="G57" s="280"/>
      <c r="H57" s="280"/>
      <c r="I57" s="280"/>
      <c r="J57" s="280"/>
      <c r="K57" s="74"/>
    </row>
    <row r="58" spans="2:11" ht="15" customHeight="1" x14ac:dyDescent="0.3">
      <c r="B58" s="73"/>
      <c r="C58" s="78"/>
      <c r="D58" s="280" t="s">
        <v>144</v>
      </c>
      <c r="E58" s="280"/>
      <c r="F58" s="280"/>
      <c r="G58" s="280"/>
      <c r="H58" s="280"/>
      <c r="I58" s="280"/>
      <c r="J58" s="280"/>
      <c r="K58" s="74"/>
    </row>
    <row r="59" spans="2:11" ht="15" customHeight="1" x14ac:dyDescent="0.3">
      <c r="B59" s="73"/>
      <c r="C59" s="78"/>
      <c r="D59" s="280" t="s">
        <v>145</v>
      </c>
      <c r="E59" s="280"/>
      <c r="F59" s="280"/>
      <c r="G59" s="280"/>
      <c r="H59" s="280"/>
      <c r="I59" s="280"/>
      <c r="J59" s="280"/>
      <c r="K59" s="74"/>
    </row>
    <row r="60" spans="2:11" ht="15" customHeight="1" x14ac:dyDescent="0.3">
      <c r="B60" s="73"/>
      <c r="C60" s="78"/>
      <c r="D60" s="283" t="s">
        <v>146</v>
      </c>
      <c r="E60" s="283"/>
      <c r="F60" s="283"/>
      <c r="G60" s="283"/>
      <c r="H60" s="283"/>
      <c r="I60" s="283"/>
      <c r="J60" s="283"/>
      <c r="K60" s="74"/>
    </row>
    <row r="61" spans="2:11" ht="15" customHeight="1" x14ac:dyDescent="0.3">
      <c r="B61" s="73"/>
      <c r="C61" s="78"/>
      <c r="D61" s="280" t="s">
        <v>147</v>
      </c>
      <c r="E61" s="280"/>
      <c r="F61" s="280"/>
      <c r="G61" s="280"/>
      <c r="H61" s="280"/>
      <c r="I61" s="280"/>
      <c r="J61" s="280"/>
      <c r="K61" s="74"/>
    </row>
    <row r="62" spans="2:11" ht="12.75" customHeight="1" x14ac:dyDescent="0.3">
      <c r="B62" s="73"/>
      <c r="C62" s="78"/>
      <c r="D62" s="78"/>
      <c r="E62" s="81"/>
      <c r="F62" s="78"/>
      <c r="G62" s="78"/>
      <c r="H62" s="78"/>
      <c r="I62" s="78"/>
      <c r="J62" s="78"/>
      <c r="K62" s="74"/>
    </row>
    <row r="63" spans="2:11" ht="15" customHeight="1" x14ac:dyDescent="0.3">
      <c r="B63" s="73"/>
      <c r="C63" s="78"/>
      <c r="D63" s="280" t="s">
        <v>148</v>
      </c>
      <c r="E63" s="280"/>
      <c r="F63" s="280"/>
      <c r="G63" s="280"/>
      <c r="H63" s="280"/>
      <c r="I63" s="280"/>
      <c r="J63" s="280"/>
      <c r="K63" s="74"/>
    </row>
    <row r="64" spans="2:11" ht="15" customHeight="1" x14ac:dyDescent="0.3">
      <c r="B64" s="73"/>
      <c r="C64" s="78"/>
      <c r="D64" s="283" t="s">
        <v>149</v>
      </c>
      <c r="E64" s="283"/>
      <c r="F64" s="283"/>
      <c r="G64" s="283"/>
      <c r="H64" s="283"/>
      <c r="I64" s="283"/>
      <c r="J64" s="283"/>
      <c r="K64" s="74"/>
    </row>
    <row r="65" spans="2:11" ht="15" customHeight="1" x14ac:dyDescent="0.3">
      <c r="B65" s="73"/>
      <c r="C65" s="78"/>
      <c r="D65" s="280" t="s">
        <v>150</v>
      </c>
      <c r="E65" s="280"/>
      <c r="F65" s="280"/>
      <c r="G65" s="280"/>
      <c r="H65" s="280"/>
      <c r="I65" s="280"/>
      <c r="J65" s="280"/>
      <c r="K65" s="74"/>
    </row>
    <row r="66" spans="2:11" ht="15" customHeight="1" x14ac:dyDescent="0.3">
      <c r="B66" s="73"/>
      <c r="C66" s="78"/>
      <c r="D66" s="280" t="s">
        <v>151</v>
      </c>
      <c r="E66" s="280"/>
      <c r="F66" s="280"/>
      <c r="G66" s="280"/>
      <c r="H66" s="280"/>
      <c r="I66" s="280"/>
      <c r="J66" s="280"/>
      <c r="K66" s="74"/>
    </row>
    <row r="67" spans="2:11" ht="15" customHeight="1" x14ac:dyDescent="0.3">
      <c r="B67" s="73"/>
      <c r="C67" s="78"/>
      <c r="D67" s="280" t="s">
        <v>152</v>
      </c>
      <c r="E67" s="280"/>
      <c r="F67" s="280"/>
      <c r="G67" s="280"/>
      <c r="H67" s="280"/>
      <c r="I67" s="280"/>
      <c r="J67" s="280"/>
      <c r="K67" s="74"/>
    </row>
    <row r="68" spans="2:11" ht="15" customHeight="1" x14ac:dyDescent="0.3">
      <c r="B68" s="73"/>
      <c r="C68" s="78"/>
      <c r="D68" s="280" t="s">
        <v>153</v>
      </c>
      <c r="E68" s="280"/>
      <c r="F68" s="280"/>
      <c r="G68" s="280"/>
      <c r="H68" s="280"/>
      <c r="I68" s="280"/>
      <c r="J68" s="280"/>
      <c r="K68" s="74"/>
    </row>
    <row r="69" spans="2:11" ht="12.75" customHeight="1" x14ac:dyDescent="0.3">
      <c r="B69" s="82"/>
      <c r="C69" s="83"/>
      <c r="D69" s="83"/>
      <c r="E69" s="83"/>
      <c r="F69" s="83"/>
      <c r="G69" s="83"/>
      <c r="H69" s="83"/>
      <c r="I69" s="83"/>
      <c r="J69" s="83"/>
      <c r="K69" s="84"/>
    </row>
    <row r="70" spans="2:11" ht="18.75" customHeight="1" x14ac:dyDescent="0.3">
      <c r="B70" s="85"/>
      <c r="C70" s="85"/>
      <c r="D70" s="85"/>
      <c r="E70" s="85"/>
      <c r="F70" s="85"/>
      <c r="G70" s="85"/>
      <c r="H70" s="85"/>
      <c r="I70" s="85"/>
      <c r="J70" s="85"/>
      <c r="K70" s="85"/>
    </row>
    <row r="71" spans="2:11" ht="18.75" customHeight="1" x14ac:dyDescent="0.3">
      <c r="B71" s="85"/>
      <c r="C71" s="85"/>
      <c r="D71" s="85"/>
      <c r="E71" s="85"/>
      <c r="F71" s="85"/>
      <c r="G71" s="85"/>
      <c r="H71" s="85"/>
      <c r="I71" s="85"/>
      <c r="J71" s="85"/>
      <c r="K71" s="85"/>
    </row>
    <row r="72" spans="2:11" ht="7.5" customHeight="1" x14ac:dyDescent="0.3">
      <c r="B72" s="86"/>
      <c r="C72" s="87"/>
      <c r="D72" s="87"/>
      <c r="E72" s="87"/>
      <c r="F72" s="87"/>
      <c r="G72" s="87"/>
      <c r="H72" s="87"/>
      <c r="I72" s="87"/>
      <c r="J72" s="87"/>
      <c r="K72" s="88"/>
    </row>
    <row r="73" spans="2:11" ht="45" customHeight="1" x14ac:dyDescent="0.3">
      <c r="B73" s="89"/>
      <c r="C73" s="284" t="s">
        <v>66</v>
      </c>
      <c r="D73" s="284"/>
      <c r="E73" s="284"/>
      <c r="F73" s="284"/>
      <c r="G73" s="284"/>
      <c r="H73" s="284"/>
      <c r="I73" s="284"/>
      <c r="J73" s="284"/>
      <c r="K73" s="90"/>
    </row>
    <row r="74" spans="2:11" ht="17.55" customHeight="1" x14ac:dyDescent="0.3">
      <c r="B74" s="89"/>
      <c r="C74" s="91" t="s">
        <v>154</v>
      </c>
      <c r="D74" s="91"/>
      <c r="E74" s="91"/>
      <c r="F74" s="91" t="s">
        <v>155</v>
      </c>
      <c r="G74" s="92"/>
      <c r="H74" s="91" t="s">
        <v>76</v>
      </c>
      <c r="I74" s="91" t="s">
        <v>48</v>
      </c>
      <c r="J74" s="91" t="s">
        <v>156</v>
      </c>
      <c r="K74" s="90"/>
    </row>
    <row r="75" spans="2:11" ht="17.55" customHeight="1" x14ac:dyDescent="0.3">
      <c r="B75" s="89"/>
      <c r="C75" s="93" t="s">
        <v>157</v>
      </c>
      <c r="D75" s="93"/>
      <c r="E75" s="93"/>
      <c r="F75" s="94" t="s">
        <v>158</v>
      </c>
      <c r="G75" s="95"/>
      <c r="H75" s="93"/>
      <c r="I75" s="93"/>
      <c r="J75" s="93" t="s">
        <v>159</v>
      </c>
      <c r="K75" s="90"/>
    </row>
    <row r="76" spans="2:11" ht="5.25" customHeight="1" x14ac:dyDescent="0.3">
      <c r="B76" s="89"/>
      <c r="C76" s="96"/>
      <c r="D76" s="96"/>
      <c r="E76" s="96"/>
      <c r="F76" s="96"/>
      <c r="G76" s="80"/>
      <c r="H76" s="96"/>
      <c r="I76" s="96"/>
      <c r="J76" s="96"/>
      <c r="K76" s="90"/>
    </row>
    <row r="77" spans="2:11" ht="15" customHeight="1" x14ac:dyDescent="0.3">
      <c r="B77" s="89"/>
      <c r="C77" s="80" t="s">
        <v>44</v>
      </c>
      <c r="D77" s="96"/>
      <c r="E77" s="96"/>
      <c r="F77" s="97" t="s">
        <v>160</v>
      </c>
      <c r="G77" s="80"/>
      <c r="H77" s="80" t="s">
        <v>161</v>
      </c>
      <c r="I77" s="80" t="s">
        <v>162</v>
      </c>
      <c r="J77" s="80">
        <v>20</v>
      </c>
      <c r="K77" s="90"/>
    </row>
    <row r="78" spans="2:11" ht="15" customHeight="1" x14ac:dyDescent="0.3">
      <c r="B78" s="89"/>
      <c r="C78" s="80" t="s">
        <v>163</v>
      </c>
      <c r="D78" s="80"/>
      <c r="E78" s="80"/>
      <c r="F78" s="97" t="s">
        <v>160</v>
      </c>
      <c r="G78" s="80"/>
      <c r="H78" s="80" t="s">
        <v>164</v>
      </c>
      <c r="I78" s="80" t="s">
        <v>162</v>
      </c>
      <c r="J78" s="80">
        <v>120</v>
      </c>
      <c r="K78" s="90"/>
    </row>
    <row r="79" spans="2:11" ht="15" customHeight="1" x14ac:dyDescent="0.3">
      <c r="B79" s="98"/>
      <c r="C79" s="80" t="s">
        <v>165</v>
      </c>
      <c r="D79" s="80"/>
      <c r="E79" s="80"/>
      <c r="F79" s="97" t="s">
        <v>166</v>
      </c>
      <c r="G79" s="80"/>
      <c r="H79" s="80" t="s">
        <v>167</v>
      </c>
      <c r="I79" s="80" t="s">
        <v>162</v>
      </c>
      <c r="J79" s="80">
        <v>50</v>
      </c>
      <c r="K79" s="90"/>
    </row>
    <row r="80" spans="2:11" ht="15" customHeight="1" x14ac:dyDescent="0.3">
      <c r="B80" s="98"/>
      <c r="C80" s="80" t="s">
        <v>168</v>
      </c>
      <c r="D80" s="80"/>
      <c r="E80" s="80"/>
      <c r="F80" s="97" t="s">
        <v>160</v>
      </c>
      <c r="G80" s="80"/>
      <c r="H80" s="80" t="s">
        <v>169</v>
      </c>
      <c r="I80" s="80" t="s">
        <v>170</v>
      </c>
      <c r="J80" s="80"/>
      <c r="K80" s="90"/>
    </row>
    <row r="81" spans="2:11" ht="15" customHeight="1" x14ac:dyDescent="0.3">
      <c r="B81" s="98"/>
      <c r="C81" s="80" t="s">
        <v>171</v>
      </c>
      <c r="D81" s="80"/>
      <c r="E81" s="80"/>
      <c r="F81" s="97" t="s">
        <v>166</v>
      </c>
      <c r="G81" s="80"/>
      <c r="H81" s="80" t="s">
        <v>172</v>
      </c>
      <c r="I81" s="80" t="s">
        <v>162</v>
      </c>
      <c r="J81" s="80">
        <v>15</v>
      </c>
      <c r="K81" s="90"/>
    </row>
    <row r="82" spans="2:11" ht="15" customHeight="1" x14ac:dyDescent="0.3">
      <c r="B82" s="98"/>
      <c r="C82" s="80" t="s">
        <v>173</v>
      </c>
      <c r="D82" s="80"/>
      <c r="E82" s="80"/>
      <c r="F82" s="97" t="s">
        <v>166</v>
      </c>
      <c r="G82" s="80"/>
      <c r="H82" s="80" t="s">
        <v>174</v>
      </c>
      <c r="I82" s="80" t="s">
        <v>162</v>
      </c>
      <c r="J82" s="80">
        <v>15</v>
      </c>
      <c r="K82" s="90"/>
    </row>
    <row r="83" spans="2:11" ht="15" customHeight="1" x14ac:dyDescent="0.3">
      <c r="B83" s="98"/>
      <c r="C83" s="80" t="s">
        <v>175</v>
      </c>
      <c r="D83" s="80"/>
      <c r="E83" s="80"/>
      <c r="F83" s="97" t="s">
        <v>166</v>
      </c>
      <c r="G83" s="80"/>
      <c r="H83" s="80" t="s">
        <v>176</v>
      </c>
      <c r="I83" s="80" t="s">
        <v>162</v>
      </c>
      <c r="J83" s="80">
        <v>20</v>
      </c>
      <c r="K83" s="90"/>
    </row>
    <row r="84" spans="2:11" ht="15" customHeight="1" x14ac:dyDescent="0.3">
      <c r="B84" s="98"/>
      <c r="C84" s="80" t="s">
        <v>177</v>
      </c>
      <c r="D84" s="80"/>
      <c r="E84" s="80"/>
      <c r="F84" s="97" t="s">
        <v>166</v>
      </c>
      <c r="G84" s="80"/>
      <c r="H84" s="80" t="s">
        <v>178</v>
      </c>
      <c r="I84" s="80" t="s">
        <v>162</v>
      </c>
      <c r="J84" s="80">
        <v>20</v>
      </c>
      <c r="K84" s="90"/>
    </row>
    <row r="85" spans="2:11" ht="15" customHeight="1" x14ac:dyDescent="0.3">
      <c r="B85" s="98"/>
      <c r="C85" s="80" t="s">
        <v>179</v>
      </c>
      <c r="D85" s="80"/>
      <c r="E85" s="80"/>
      <c r="F85" s="97" t="s">
        <v>166</v>
      </c>
      <c r="G85" s="80"/>
      <c r="H85" s="80" t="s">
        <v>180</v>
      </c>
      <c r="I85" s="80" t="s">
        <v>162</v>
      </c>
      <c r="J85" s="80">
        <v>50</v>
      </c>
      <c r="K85" s="90"/>
    </row>
    <row r="86" spans="2:11" ht="15" customHeight="1" x14ac:dyDescent="0.3">
      <c r="B86" s="98"/>
      <c r="C86" s="80" t="s">
        <v>181</v>
      </c>
      <c r="D86" s="80"/>
      <c r="E86" s="80"/>
      <c r="F86" s="97" t="s">
        <v>166</v>
      </c>
      <c r="G86" s="80"/>
      <c r="H86" s="80" t="s">
        <v>182</v>
      </c>
      <c r="I86" s="80" t="s">
        <v>162</v>
      </c>
      <c r="J86" s="80">
        <v>20</v>
      </c>
      <c r="K86" s="90"/>
    </row>
    <row r="87" spans="2:11" ht="15" customHeight="1" x14ac:dyDescent="0.3">
      <c r="B87" s="98"/>
      <c r="C87" s="80" t="s">
        <v>183</v>
      </c>
      <c r="D87" s="80"/>
      <c r="E87" s="80"/>
      <c r="F87" s="97" t="s">
        <v>166</v>
      </c>
      <c r="G87" s="80"/>
      <c r="H87" s="80" t="s">
        <v>184</v>
      </c>
      <c r="I87" s="80" t="s">
        <v>162</v>
      </c>
      <c r="J87" s="80">
        <v>20</v>
      </c>
      <c r="K87" s="90"/>
    </row>
    <row r="88" spans="2:11" ht="15" customHeight="1" x14ac:dyDescent="0.3">
      <c r="B88" s="98"/>
      <c r="C88" s="80" t="s">
        <v>185</v>
      </c>
      <c r="D88" s="80"/>
      <c r="E88" s="80"/>
      <c r="F88" s="97" t="s">
        <v>166</v>
      </c>
      <c r="G88" s="80"/>
      <c r="H88" s="80" t="s">
        <v>186</v>
      </c>
      <c r="I88" s="80" t="s">
        <v>162</v>
      </c>
      <c r="J88" s="80">
        <v>50</v>
      </c>
      <c r="K88" s="90"/>
    </row>
    <row r="89" spans="2:11" ht="15" customHeight="1" x14ac:dyDescent="0.3">
      <c r="B89" s="98"/>
      <c r="C89" s="80" t="s">
        <v>187</v>
      </c>
      <c r="D89" s="80"/>
      <c r="E89" s="80"/>
      <c r="F89" s="97" t="s">
        <v>166</v>
      </c>
      <c r="G89" s="80"/>
      <c r="H89" s="80" t="s">
        <v>187</v>
      </c>
      <c r="I89" s="80" t="s">
        <v>162</v>
      </c>
      <c r="J89" s="80">
        <v>50</v>
      </c>
      <c r="K89" s="90"/>
    </row>
    <row r="90" spans="2:11" ht="15" customHeight="1" x14ac:dyDescent="0.3">
      <c r="B90" s="98"/>
      <c r="C90" s="80" t="s">
        <v>83</v>
      </c>
      <c r="D90" s="80"/>
      <c r="E90" s="80"/>
      <c r="F90" s="97" t="s">
        <v>166</v>
      </c>
      <c r="G90" s="80"/>
      <c r="H90" s="80" t="s">
        <v>188</v>
      </c>
      <c r="I90" s="80" t="s">
        <v>162</v>
      </c>
      <c r="J90" s="80">
        <v>255</v>
      </c>
      <c r="K90" s="90"/>
    </row>
    <row r="91" spans="2:11" ht="15" customHeight="1" x14ac:dyDescent="0.3">
      <c r="B91" s="98"/>
      <c r="C91" s="80" t="s">
        <v>189</v>
      </c>
      <c r="D91" s="80"/>
      <c r="E91" s="80"/>
      <c r="F91" s="97" t="s">
        <v>160</v>
      </c>
      <c r="G91" s="80"/>
      <c r="H91" s="80" t="s">
        <v>190</v>
      </c>
      <c r="I91" s="80" t="s">
        <v>191</v>
      </c>
      <c r="J91" s="80"/>
      <c r="K91" s="90"/>
    </row>
    <row r="92" spans="2:11" ht="15" customHeight="1" x14ac:dyDescent="0.3">
      <c r="B92" s="98"/>
      <c r="C92" s="80" t="s">
        <v>192</v>
      </c>
      <c r="D92" s="80"/>
      <c r="E92" s="80"/>
      <c r="F92" s="97" t="s">
        <v>160</v>
      </c>
      <c r="G92" s="80"/>
      <c r="H92" s="80" t="s">
        <v>193</v>
      </c>
      <c r="I92" s="80" t="s">
        <v>194</v>
      </c>
      <c r="J92" s="80"/>
      <c r="K92" s="90"/>
    </row>
    <row r="93" spans="2:11" ht="15" customHeight="1" x14ac:dyDescent="0.3">
      <c r="B93" s="98"/>
      <c r="C93" s="80" t="s">
        <v>195</v>
      </c>
      <c r="D93" s="80"/>
      <c r="E93" s="80"/>
      <c r="F93" s="97" t="s">
        <v>160</v>
      </c>
      <c r="G93" s="80"/>
      <c r="H93" s="80" t="s">
        <v>195</v>
      </c>
      <c r="I93" s="80" t="s">
        <v>194</v>
      </c>
      <c r="J93" s="80"/>
      <c r="K93" s="90"/>
    </row>
    <row r="94" spans="2:11" ht="15" customHeight="1" x14ac:dyDescent="0.3">
      <c r="B94" s="98"/>
      <c r="C94" s="80" t="s">
        <v>30</v>
      </c>
      <c r="D94" s="80"/>
      <c r="E94" s="80"/>
      <c r="F94" s="97" t="s">
        <v>160</v>
      </c>
      <c r="G94" s="80"/>
      <c r="H94" s="80" t="s">
        <v>196</v>
      </c>
      <c r="I94" s="80" t="s">
        <v>194</v>
      </c>
      <c r="J94" s="80"/>
      <c r="K94" s="90"/>
    </row>
    <row r="95" spans="2:11" ht="15" customHeight="1" x14ac:dyDescent="0.3">
      <c r="B95" s="98"/>
      <c r="C95" s="80" t="s">
        <v>40</v>
      </c>
      <c r="D95" s="80"/>
      <c r="E95" s="80"/>
      <c r="F95" s="97" t="s">
        <v>160</v>
      </c>
      <c r="G95" s="80"/>
      <c r="H95" s="80" t="s">
        <v>197</v>
      </c>
      <c r="I95" s="80" t="s">
        <v>194</v>
      </c>
      <c r="J95" s="80"/>
      <c r="K95" s="90"/>
    </row>
    <row r="96" spans="2:11" ht="15" customHeight="1" x14ac:dyDescent="0.3">
      <c r="B96" s="99"/>
      <c r="C96" s="100"/>
      <c r="D96" s="100"/>
      <c r="E96" s="100"/>
      <c r="F96" s="100"/>
      <c r="G96" s="100"/>
      <c r="H96" s="100"/>
      <c r="I96" s="100"/>
      <c r="J96" s="100"/>
      <c r="K96" s="101"/>
    </row>
    <row r="97" spans="2:11" ht="18.75" customHeight="1" x14ac:dyDescent="0.3">
      <c r="B97" s="102"/>
      <c r="C97" s="103"/>
      <c r="D97" s="103"/>
      <c r="E97" s="103"/>
      <c r="F97" s="103"/>
      <c r="G97" s="103"/>
      <c r="H97" s="103"/>
      <c r="I97" s="103"/>
      <c r="J97" s="103"/>
      <c r="K97" s="102"/>
    </row>
    <row r="98" spans="2:11" ht="18.75" customHeight="1" x14ac:dyDescent="0.3">
      <c r="B98" s="85"/>
      <c r="C98" s="85"/>
      <c r="D98" s="85"/>
      <c r="E98" s="85"/>
      <c r="F98" s="85"/>
      <c r="G98" s="85"/>
      <c r="H98" s="85"/>
      <c r="I98" s="85"/>
      <c r="J98" s="85"/>
      <c r="K98" s="85"/>
    </row>
    <row r="99" spans="2:11" ht="7.5" customHeight="1" x14ac:dyDescent="0.3">
      <c r="B99" s="86"/>
      <c r="C99" s="87"/>
      <c r="D99" s="87"/>
      <c r="E99" s="87"/>
      <c r="F99" s="87"/>
      <c r="G99" s="87"/>
      <c r="H99" s="87"/>
      <c r="I99" s="87"/>
      <c r="J99" s="87"/>
      <c r="K99" s="88"/>
    </row>
    <row r="100" spans="2:11" ht="45" customHeight="1" x14ac:dyDescent="0.3">
      <c r="B100" s="89"/>
      <c r="C100" s="284" t="s">
        <v>198</v>
      </c>
      <c r="D100" s="284"/>
      <c r="E100" s="284"/>
      <c r="F100" s="284"/>
      <c r="G100" s="284"/>
      <c r="H100" s="284"/>
      <c r="I100" s="284"/>
      <c r="J100" s="284"/>
      <c r="K100" s="90"/>
    </row>
    <row r="101" spans="2:11" ht="17.55" customHeight="1" x14ac:dyDescent="0.3">
      <c r="B101" s="89"/>
      <c r="C101" s="91" t="s">
        <v>154</v>
      </c>
      <c r="D101" s="91"/>
      <c r="E101" s="91"/>
      <c r="F101" s="91" t="s">
        <v>155</v>
      </c>
      <c r="G101" s="92"/>
      <c r="H101" s="91" t="s">
        <v>76</v>
      </c>
      <c r="I101" s="91" t="s">
        <v>48</v>
      </c>
      <c r="J101" s="91" t="s">
        <v>156</v>
      </c>
      <c r="K101" s="90"/>
    </row>
    <row r="102" spans="2:11" ht="17.55" customHeight="1" x14ac:dyDescent="0.3">
      <c r="B102" s="89"/>
      <c r="C102" s="93" t="s">
        <v>157</v>
      </c>
      <c r="D102" s="93"/>
      <c r="E102" s="93"/>
      <c r="F102" s="94" t="s">
        <v>158</v>
      </c>
      <c r="G102" s="95"/>
      <c r="H102" s="93"/>
      <c r="I102" s="93"/>
      <c r="J102" s="93" t="s">
        <v>159</v>
      </c>
      <c r="K102" s="90"/>
    </row>
    <row r="103" spans="2:11" ht="5.25" customHeight="1" x14ac:dyDescent="0.3">
      <c r="B103" s="89"/>
      <c r="C103" s="91"/>
      <c r="D103" s="91"/>
      <c r="E103" s="91"/>
      <c r="F103" s="91"/>
      <c r="G103" s="92"/>
      <c r="H103" s="91"/>
      <c r="I103" s="91"/>
      <c r="J103" s="91"/>
      <c r="K103" s="90"/>
    </row>
    <row r="104" spans="2:11" ht="15" customHeight="1" x14ac:dyDescent="0.3">
      <c r="B104" s="89"/>
      <c r="C104" s="80" t="s">
        <v>44</v>
      </c>
      <c r="D104" s="96"/>
      <c r="E104" s="96"/>
      <c r="F104" s="97" t="s">
        <v>160</v>
      </c>
      <c r="G104" s="92"/>
      <c r="H104" s="80" t="s">
        <v>199</v>
      </c>
      <c r="I104" s="80" t="s">
        <v>162</v>
      </c>
      <c r="J104" s="80">
        <v>20</v>
      </c>
      <c r="K104" s="90"/>
    </row>
    <row r="105" spans="2:11" ht="15" customHeight="1" x14ac:dyDescent="0.3">
      <c r="B105" s="89"/>
      <c r="C105" s="80" t="s">
        <v>163</v>
      </c>
      <c r="D105" s="80"/>
      <c r="E105" s="80"/>
      <c r="F105" s="97" t="s">
        <v>160</v>
      </c>
      <c r="G105" s="80"/>
      <c r="H105" s="80" t="s">
        <v>199</v>
      </c>
      <c r="I105" s="80" t="s">
        <v>162</v>
      </c>
      <c r="J105" s="80">
        <v>120</v>
      </c>
      <c r="K105" s="90"/>
    </row>
    <row r="106" spans="2:11" ht="15" customHeight="1" x14ac:dyDescent="0.3">
      <c r="B106" s="98"/>
      <c r="C106" s="80" t="s">
        <v>165</v>
      </c>
      <c r="D106" s="80"/>
      <c r="E106" s="80"/>
      <c r="F106" s="97" t="s">
        <v>166</v>
      </c>
      <c r="G106" s="80"/>
      <c r="H106" s="80" t="s">
        <v>199</v>
      </c>
      <c r="I106" s="80" t="s">
        <v>162</v>
      </c>
      <c r="J106" s="80">
        <v>50</v>
      </c>
      <c r="K106" s="90"/>
    </row>
    <row r="107" spans="2:11" ht="15" customHeight="1" x14ac:dyDescent="0.3">
      <c r="B107" s="98"/>
      <c r="C107" s="80" t="s">
        <v>168</v>
      </c>
      <c r="D107" s="80"/>
      <c r="E107" s="80"/>
      <c r="F107" s="97" t="s">
        <v>160</v>
      </c>
      <c r="G107" s="80"/>
      <c r="H107" s="80" t="s">
        <v>199</v>
      </c>
      <c r="I107" s="80" t="s">
        <v>170</v>
      </c>
      <c r="J107" s="80"/>
      <c r="K107" s="90"/>
    </row>
    <row r="108" spans="2:11" ht="15" customHeight="1" x14ac:dyDescent="0.3">
      <c r="B108" s="98"/>
      <c r="C108" s="80" t="s">
        <v>179</v>
      </c>
      <c r="D108" s="80"/>
      <c r="E108" s="80"/>
      <c r="F108" s="97" t="s">
        <v>166</v>
      </c>
      <c r="G108" s="80"/>
      <c r="H108" s="80" t="s">
        <v>199</v>
      </c>
      <c r="I108" s="80" t="s">
        <v>162</v>
      </c>
      <c r="J108" s="80">
        <v>50</v>
      </c>
      <c r="K108" s="90"/>
    </row>
    <row r="109" spans="2:11" ht="15" customHeight="1" x14ac:dyDescent="0.3">
      <c r="B109" s="98"/>
      <c r="C109" s="80" t="s">
        <v>187</v>
      </c>
      <c r="D109" s="80"/>
      <c r="E109" s="80"/>
      <c r="F109" s="97" t="s">
        <v>166</v>
      </c>
      <c r="G109" s="80"/>
      <c r="H109" s="80" t="s">
        <v>199</v>
      </c>
      <c r="I109" s="80" t="s">
        <v>162</v>
      </c>
      <c r="J109" s="80">
        <v>50</v>
      </c>
      <c r="K109" s="90"/>
    </row>
    <row r="110" spans="2:11" ht="15" customHeight="1" x14ac:dyDescent="0.3">
      <c r="B110" s="98"/>
      <c r="C110" s="80" t="s">
        <v>185</v>
      </c>
      <c r="D110" s="80"/>
      <c r="E110" s="80"/>
      <c r="F110" s="97" t="s">
        <v>166</v>
      </c>
      <c r="G110" s="80"/>
      <c r="H110" s="80" t="s">
        <v>199</v>
      </c>
      <c r="I110" s="80" t="s">
        <v>162</v>
      </c>
      <c r="J110" s="80">
        <v>50</v>
      </c>
      <c r="K110" s="90"/>
    </row>
    <row r="111" spans="2:11" ht="15" customHeight="1" x14ac:dyDescent="0.3">
      <c r="B111" s="98"/>
      <c r="C111" s="80" t="s">
        <v>44</v>
      </c>
      <c r="D111" s="80"/>
      <c r="E111" s="80"/>
      <c r="F111" s="97" t="s">
        <v>160</v>
      </c>
      <c r="G111" s="80"/>
      <c r="H111" s="80" t="s">
        <v>200</v>
      </c>
      <c r="I111" s="80" t="s">
        <v>162</v>
      </c>
      <c r="J111" s="80">
        <v>20</v>
      </c>
      <c r="K111" s="90"/>
    </row>
    <row r="112" spans="2:11" ht="15" customHeight="1" x14ac:dyDescent="0.3">
      <c r="B112" s="98"/>
      <c r="C112" s="80" t="s">
        <v>201</v>
      </c>
      <c r="D112" s="80"/>
      <c r="E112" s="80"/>
      <c r="F112" s="97" t="s">
        <v>160</v>
      </c>
      <c r="G112" s="80"/>
      <c r="H112" s="80" t="s">
        <v>202</v>
      </c>
      <c r="I112" s="80" t="s">
        <v>162</v>
      </c>
      <c r="J112" s="80">
        <v>120</v>
      </c>
      <c r="K112" s="90"/>
    </row>
    <row r="113" spans="2:11" ht="15" customHeight="1" x14ac:dyDescent="0.3">
      <c r="B113" s="98"/>
      <c r="C113" s="80" t="s">
        <v>30</v>
      </c>
      <c r="D113" s="80"/>
      <c r="E113" s="80"/>
      <c r="F113" s="97" t="s">
        <v>160</v>
      </c>
      <c r="G113" s="80"/>
      <c r="H113" s="80" t="s">
        <v>203</v>
      </c>
      <c r="I113" s="80" t="s">
        <v>194</v>
      </c>
      <c r="J113" s="80"/>
      <c r="K113" s="90"/>
    </row>
    <row r="114" spans="2:11" ht="15" customHeight="1" x14ac:dyDescent="0.3">
      <c r="B114" s="98"/>
      <c r="C114" s="80" t="s">
        <v>40</v>
      </c>
      <c r="D114" s="80"/>
      <c r="E114" s="80"/>
      <c r="F114" s="97" t="s">
        <v>160</v>
      </c>
      <c r="G114" s="80"/>
      <c r="H114" s="80" t="s">
        <v>204</v>
      </c>
      <c r="I114" s="80" t="s">
        <v>194</v>
      </c>
      <c r="J114" s="80"/>
      <c r="K114" s="90"/>
    </row>
    <row r="115" spans="2:11" ht="15" customHeight="1" x14ac:dyDescent="0.3">
      <c r="B115" s="98"/>
      <c r="C115" s="80" t="s">
        <v>48</v>
      </c>
      <c r="D115" s="80"/>
      <c r="E115" s="80"/>
      <c r="F115" s="97" t="s">
        <v>160</v>
      </c>
      <c r="G115" s="80"/>
      <c r="H115" s="80" t="s">
        <v>205</v>
      </c>
      <c r="I115" s="80" t="s">
        <v>206</v>
      </c>
      <c r="J115" s="80"/>
      <c r="K115" s="90"/>
    </row>
    <row r="116" spans="2:11" ht="15" customHeight="1" x14ac:dyDescent="0.3">
      <c r="B116" s="99"/>
      <c r="C116" s="104"/>
      <c r="D116" s="104"/>
      <c r="E116" s="104"/>
      <c r="F116" s="104"/>
      <c r="G116" s="104"/>
      <c r="H116" s="104"/>
      <c r="I116" s="104"/>
      <c r="J116" s="104"/>
      <c r="K116" s="101"/>
    </row>
    <row r="117" spans="2:11" ht="18.75" customHeight="1" x14ac:dyDescent="0.3">
      <c r="B117" s="66"/>
      <c r="C117" s="76"/>
      <c r="D117" s="76"/>
      <c r="E117" s="76"/>
      <c r="F117" s="105"/>
      <c r="G117" s="76"/>
      <c r="H117" s="76"/>
      <c r="I117" s="76"/>
      <c r="J117" s="76"/>
      <c r="K117" s="66"/>
    </row>
    <row r="118" spans="2:11" ht="18.75" customHeight="1" x14ac:dyDescent="0.3">
      <c r="B118" s="85"/>
      <c r="C118" s="85"/>
      <c r="D118" s="85"/>
      <c r="E118" s="85"/>
      <c r="F118" s="85"/>
      <c r="G118" s="85"/>
      <c r="H118" s="85"/>
      <c r="I118" s="85"/>
      <c r="J118" s="85"/>
      <c r="K118" s="85"/>
    </row>
    <row r="119" spans="2:11" ht="7.5" customHeight="1" x14ac:dyDescent="0.3">
      <c r="B119" s="106"/>
      <c r="C119" s="107"/>
      <c r="D119" s="107"/>
      <c r="E119" s="107"/>
      <c r="F119" s="107"/>
      <c r="G119" s="107"/>
      <c r="H119" s="107"/>
      <c r="I119" s="107"/>
      <c r="J119" s="107"/>
      <c r="K119" s="108"/>
    </row>
    <row r="120" spans="2:11" ht="45" customHeight="1" x14ac:dyDescent="0.3">
      <c r="B120" s="109"/>
      <c r="C120" s="282" t="s">
        <v>207</v>
      </c>
      <c r="D120" s="282"/>
      <c r="E120" s="282"/>
      <c r="F120" s="282"/>
      <c r="G120" s="282"/>
      <c r="H120" s="282"/>
      <c r="I120" s="282"/>
      <c r="J120" s="282"/>
      <c r="K120" s="110"/>
    </row>
    <row r="121" spans="2:11" ht="17.55" customHeight="1" x14ac:dyDescent="0.3">
      <c r="B121" s="111"/>
      <c r="C121" s="91" t="s">
        <v>154</v>
      </c>
      <c r="D121" s="91"/>
      <c r="E121" s="91"/>
      <c r="F121" s="91" t="s">
        <v>155</v>
      </c>
      <c r="G121" s="92"/>
      <c r="H121" s="91" t="s">
        <v>76</v>
      </c>
      <c r="I121" s="91" t="s">
        <v>48</v>
      </c>
      <c r="J121" s="91" t="s">
        <v>156</v>
      </c>
      <c r="K121" s="112"/>
    </row>
    <row r="122" spans="2:11" ht="17.55" customHeight="1" x14ac:dyDescent="0.3">
      <c r="B122" s="111"/>
      <c r="C122" s="93" t="s">
        <v>157</v>
      </c>
      <c r="D122" s="93"/>
      <c r="E122" s="93"/>
      <c r="F122" s="94" t="s">
        <v>158</v>
      </c>
      <c r="G122" s="95"/>
      <c r="H122" s="93"/>
      <c r="I122" s="93"/>
      <c r="J122" s="93" t="s">
        <v>159</v>
      </c>
      <c r="K122" s="112"/>
    </row>
    <row r="123" spans="2:11" ht="5.25" customHeight="1" x14ac:dyDescent="0.3">
      <c r="B123" s="113"/>
      <c r="C123" s="96"/>
      <c r="D123" s="96"/>
      <c r="E123" s="96"/>
      <c r="F123" s="96"/>
      <c r="G123" s="80"/>
      <c r="H123" s="96"/>
      <c r="I123" s="96"/>
      <c r="J123" s="96"/>
      <c r="K123" s="114"/>
    </row>
    <row r="124" spans="2:11" ht="15" customHeight="1" x14ac:dyDescent="0.3">
      <c r="B124" s="113"/>
      <c r="C124" s="80" t="s">
        <v>163</v>
      </c>
      <c r="D124" s="96"/>
      <c r="E124" s="96"/>
      <c r="F124" s="97" t="s">
        <v>160</v>
      </c>
      <c r="G124" s="80"/>
      <c r="H124" s="80" t="s">
        <v>199</v>
      </c>
      <c r="I124" s="80" t="s">
        <v>162</v>
      </c>
      <c r="J124" s="80">
        <v>120</v>
      </c>
      <c r="K124" s="115"/>
    </row>
    <row r="125" spans="2:11" ht="15" customHeight="1" x14ac:dyDescent="0.3">
      <c r="B125" s="113"/>
      <c r="C125" s="80" t="s">
        <v>208</v>
      </c>
      <c r="D125" s="80"/>
      <c r="E125" s="80"/>
      <c r="F125" s="97" t="s">
        <v>160</v>
      </c>
      <c r="G125" s="80"/>
      <c r="H125" s="80" t="s">
        <v>209</v>
      </c>
      <c r="I125" s="80" t="s">
        <v>162</v>
      </c>
      <c r="J125" s="80" t="s">
        <v>210</v>
      </c>
      <c r="K125" s="115"/>
    </row>
    <row r="126" spans="2:11" ht="15" customHeight="1" x14ac:dyDescent="0.3">
      <c r="B126" s="113"/>
      <c r="C126" s="80" t="s">
        <v>60</v>
      </c>
      <c r="D126" s="80"/>
      <c r="E126" s="80"/>
      <c r="F126" s="97" t="s">
        <v>160</v>
      </c>
      <c r="G126" s="80"/>
      <c r="H126" s="80" t="s">
        <v>211</v>
      </c>
      <c r="I126" s="80" t="s">
        <v>162</v>
      </c>
      <c r="J126" s="80" t="s">
        <v>210</v>
      </c>
      <c r="K126" s="115"/>
    </row>
    <row r="127" spans="2:11" ht="15" customHeight="1" x14ac:dyDescent="0.3">
      <c r="B127" s="113"/>
      <c r="C127" s="80" t="s">
        <v>171</v>
      </c>
      <c r="D127" s="80"/>
      <c r="E127" s="80"/>
      <c r="F127" s="97" t="s">
        <v>166</v>
      </c>
      <c r="G127" s="80"/>
      <c r="H127" s="80" t="s">
        <v>172</v>
      </c>
      <c r="I127" s="80" t="s">
        <v>162</v>
      </c>
      <c r="J127" s="80">
        <v>15</v>
      </c>
      <c r="K127" s="115"/>
    </row>
    <row r="128" spans="2:11" ht="15" customHeight="1" x14ac:dyDescent="0.3">
      <c r="B128" s="113"/>
      <c r="C128" s="80" t="s">
        <v>173</v>
      </c>
      <c r="D128" s="80"/>
      <c r="E128" s="80"/>
      <c r="F128" s="97" t="s">
        <v>166</v>
      </c>
      <c r="G128" s="80"/>
      <c r="H128" s="80" t="s">
        <v>174</v>
      </c>
      <c r="I128" s="80" t="s">
        <v>162</v>
      </c>
      <c r="J128" s="80">
        <v>15</v>
      </c>
      <c r="K128" s="115"/>
    </row>
    <row r="129" spans="2:11" ht="15" customHeight="1" x14ac:dyDescent="0.3">
      <c r="B129" s="113"/>
      <c r="C129" s="80" t="s">
        <v>175</v>
      </c>
      <c r="D129" s="80"/>
      <c r="E129" s="80"/>
      <c r="F129" s="97" t="s">
        <v>166</v>
      </c>
      <c r="G129" s="80"/>
      <c r="H129" s="80" t="s">
        <v>176</v>
      </c>
      <c r="I129" s="80" t="s">
        <v>162</v>
      </c>
      <c r="J129" s="80">
        <v>20</v>
      </c>
      <c r="K129" s="115"/>
    </row>
    <row r="130" spans="2:11" ht="15" customHeight="1" x14ac:dyDescent="0.3">
      <c r="B130" s="113"/>
      <c r="C130" s="80" t="s">
        <v>177</v>
      </c>
      <c r="D130" s="80"/>
      <c r="E130" s="80"/>
      <c r="F130" s="97" t="s">
        <v>166</v>
      </c>
      <c r="G130" s="80"/>
      <c r="H130" s="80" t="s">
        <v>178</v>
      </c>
      <c r="I130" s="80" t="s">
        <v>162</v>
      </c>
      <c r="J130" s="80">
        <v>20</v>
      </c>
      <c r="K130" s="115"/>
    </row>
    <row r="131" spans="2:11" ht="15" customHeight="1" x14ac:dyDescent="0.3">
      <c r="B131" s="113"/>
      <c r="C131" s="80" t="s">
        <v>165</v>
      </c>
      <c r="D131" s="80"/>
      <c r="E131" s="80"/>
      <c r="F131" s="97" t="s">
        <v>166</v>
      </c>
      <c r="G131" s="80"/>
      <c r="H131" s="80" t="s">
        <v>199</v>
      </c>
      <c r="I131" s="80" t="s">
        <v>162</v>
      </c>
      <c r="J131" s="80">
        <v>50</v>
      </c>
      <c r="K131" s="115"/>
    </row>
    <row r="132" spans="2:11" ht="15" customHeight="1" x14ac:dyDescent="0.3">
      <c r="B132" s="113"/>
      <c r="C132" s="80" t="s">
        <v>179</v>
      </c>
      <c r="D132" s="80"/>
      <c r="E132" s="80"/>
      <c r="F132" s="97" t="s">
        <v>166</v>
      </c>
      <c r="G132" s="80"/>
      <c r="H132" s="80" t="s">
        <v>199</v>
      </c>
      <c r="I132" s="80" t="s">
        <v>162</v>
      </c>
      <c r="J132" s="80">
        <v>50</v>
      </c>
      <c r="K132" s="115"/>
    </row>
    <row r="133" spans="2:11" ht="15" customHeight="1" x14ac:dyDescent="0.3">
      <c r="B133" s="113"/>
      <c r="C133" s="80" t="s">
        <v>185</v>
      </c>
      <c r="D133" s="80"/>
      <c r="E133" s="80"/>
      <c r="F133" s="97" t="s">
        <v>166</v>
      </c>
      <c r="G133" s="80"/>
      <c r="H133" s="80" t="s">
        <v>199</v>
      </c>
      <c r="I133" s="80" t="s">
        <v>162</v>
      </c>
      <c r="J133" s="80">
        <v>50</v>
      </c>
      <c r="K133" s="115"/>
    </row>
    <row r="134" spans="2:11" ht="15" customHeight="1" x14ac:dyDescent="0.3">
      <c r="B134" s="113"/>
      <c r="C134" s="80" t="s">
        <v>187</v>
      </c>
      <c r="D134" s="80"/>
      <c r="E134" s="80"/>
      <c r="F134" s="97" t="s">
        <v>166</v>
      </c>
      <c r="G134" s="80"/>
      <c r="H134" s="80" t="s">
        <v>199</v>
      </c>
      <c r="I134" s="80" t="s">
        <v>162</v>
      </c>
      <c r="J134" s="80">
        <v>50</v>
      </c>
      <c r="K134" s="115"/>
    </row>
    <row r="135" spans="2:11" ht="15" customHeight="1" x14ac:dyDescent="0.3">
      <c r="B135" s="113"/>
      <c r="C135" s="80" t="s">
        <v>83</v>
      </c>
      <c r="D135" s="80"/>
      <c r="E135" s="80"/>
      <c r="F135" s="97" t="s">
        <v>166</v>
      </c>
      <c r="G135" s="80"/>
      <c r="H135" s="80" t="s">
        <v>212</v>
      </c>
      <c r="I135" s="80" t="s">
        <v>162</v>
      </c>
      <c r="J135" s="80">
        <v>255</v>
      </c>
      <c r="K135" s="115"/>
    </row>
    <row r="136" spans="2:11" ht="15" customHeight="1" x14ac:dyDescent="0.3">
      <c r="B136" s="113"/>
      <c r="C136" s="80" t="s">
        <v>189</v>
      </c>
      <c r="D136" s="80"/>
      <c r="E136" s="80"/>
      <c r="F136" s="97" t="s">
        <v>160</v>
      </c>
      <c r="G136" s="80"/>
      <c r="H136" s="80" t="s">
        <v>213</v>
      </c>
      <c r="I136" s="80" t="s">
        <v>191</v>
      </c>
      <c r="J136" s="80"/>
      <c r="K136" s="115"/>
    </row>
    <row r="137" spans="2:11" ht="15" customHeight="1" x14ac:dyDescent="0.3">
      <c r="B137" s="113"/>
      <c r="C137" s="80" t="s">
        <v>192</v>
      </c>
      <c r="D137" s="80"/>
      <c r="E137" s="80"/>
      <c r="F137" s="97" t="s">
        <v>160</v>
      </c>
      <c r="G137" s="80"/>
      <c r="H137" s="80" t="s">
        <v>214</v>
      </c>
      <c r="I137" s="80" t="s">
        <v>194</v>
      </c>
      <c r="J137" s="80"/>
      <c r="K137" s="115"/>
    </row>
    <row r="138" spans="2:11" ht="15" customHeight="1" x14ac:dyDescent="0.3">
      <c r="B138" s="113"/>
      <c r="C138" s="80" t="s">
        <v>195</v>
      </c>
      <c r="D138" s="80"/>
      <c r="E138" s="80"/>
      <c r="F138" s="97" t="s">
        <v>160</v>
      </c>
      <c r="G138" s="80"/>
      <c r="H138" s="80" t="s">
        <v>195</v>
      </c>
      <c r="I138" s="80" t="s">
        <v>194</v>
      </c>
      <c r="J138" s="80"/>
      <c r="K138" s="115"/>
    </row>
    <row r="139" spans="2:11" ht="15" customHeight="1" x14ac:dyDescent="0.3">
      <c r="B139" s="113"/>
      <c r="C139" s="80" t="s">
        <v>30</v>
      </c>
      <c r="D139" s="80"/>
      <c r="E139" s="80"/>
      <c r="F139" s="97" t="s">
        <v>160</v>
      </c>
      <c r="G139" s="80"/>
      <c r="H139" s="80" t="s">
        <v>215</v>
      </c>
      <c r="I139" s="80" t="s">
        <v>194</v>
      </c>
      <c r="J139" s="80"/>
      <c r="K139" s="115"/>
    </row>
    <row r="140" spans="2:11" ht="15" customHeight="1" x14ac:dyDescent="0.3">
      <c r="B140" s="113"/>
      <c r="C140" s="80" t="s">
        <v>216</v>
      </c>
      <c r="D140" s="80"/>
      <c r="E140" s="80"/>
      <c r="F140" s="97" t="s">
        <v>160</v>
      </c>
      <c r="G140" s="80"/>
      <c r="H140" s="80" t="s">
        <v>217</v>
      </c>
      <c r="I140" s="80" t="s">
        <v>194</v>
      </c>
      <c r="J140" s="80"/>
      <c r="K140" s="115"/>
    </row>
    <row r="141" spans="2:11" ht="15" customHeight="1" x14ac:dyDescent="0.3">
      <c r="B141" s="116"/>
      <c r="C141" s="117"/>
      <c r="D141" s="117"/>
      <c r="E141" s="117"/>
      <c r="F141" s="117"/>
      <c r="G141" s="117"/>
      <c r="H141" s="117"/>
      <c r="I141" s="117"/>
      <c r="J141" s="117"/>
      <c r="K141" s="118"/>
    </row>
    <row r="142" spans="2:11" ht="18.75" customHeight="1" x14ac:dyDescent="0.3">
      <c r="B142" s="76"/>
      <c r="C142" s="76"/>
      <c r="D142" s="76"/>
      <c r="E142" s="76"/>
      <c r="F142" s="105"/>
      <c r="G142" s="76"/>
      <c r="H142" s="76"/>
      <c r="I142" s="76"/>
      <c r="J142" s="76"/>
      <c r="K142" s="76"/>
    </row>
    <row r="143" spans="2:11" ht="18.75" customHeight="1" x14ac:dyDescent="0.3">
      <c r="B143" s="85"/>
      <c r="C143" s="85"/>
      <c r="D143" s="85"/>
      <c r="E143" s="85"/>
      <c r="F143" s="85"/>
      <c r="G143" s="85"/>
      <c r="H143" s="85"/>
      <c r="I143" s="85"/>
      <c r="J143" s="85"/>
      <c r="K143" s="85"/>
    </row>
    <row r="144" spans="2:11" ht="7.5" customHeight="1" x14ac:dyDescent="0.3">
      <c r="B144" s="86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2:11" ht="45" customHeight="1" x14ac:dyDescent="0.3">
      <c r="B145" s="89"/>
      <c r="C145" s="284" t="s">
        <v>218</v>
      </c>
      <c r="D145" s="284"/>
      <c r="E145" s="284"/>
      <c r="F145" s="284"/>
      <c r="G145" s="284"/>
      <c r="H145" s="284"/>
      <c r="I145" s="284"/>
      <c r="J145" s="284"/>
      <c r="K145" s="90"/>
    </row>
    <row r="146" spans="2:11" ht="17.55" customHeight="1" x14ac:dyDescent="0.3">
      <c r="B146" s="89"/>
      <c r="C146" s="91" t="s">
        <v>154</v>
      </c>
      <c r="D146" s="91"/>
      <c r="E146" s="91"/>
      <c r="F146" s="91" t="s">
        <v>155</v>
      </c>
      <c r="G146" s="92"/>
      <c r="H146" s="91" t="s">
        <v>76</v>
      </c>
      <c r="I146" s="91" t="s">
        <v>48</v>
      </c>
      <c r="J146" s="91" t="s">
        <v>156</v>
      </c>
      <c r="K146" s="90"/>
    </row>
    <row r="147" spans="2:11" ht="17.55" customHeight="1" x14ac:dyDescent="0.3">
      <c r="B147" s="89"/>
      <c r="C147" s="93" t="s">
        <v>157</v>
      </c>
      <c r="D147" s="93"/>
      <c r="E147" s="93"/>
      <c r="F147" s="94" t="s">
        <v>158</v>
      </c>
      <c r="G147" s="95"/>
      <c r="H147" s="93"/>
      <c r="I147" s="93"/>
      <c r="J147" s="93" t="s">
        <v>159</v>
      </c>
      <c r="K147" s="90"/>
    </row>
    <row r="148" spans="2:11" ht="5.25" customHeight="1" x14ac:dyDescent="0.3">
      <c r="B148" s="98"/>
      <c r="C148" s="96"/>
      <c r="D148" s="96"/>
      <c r="E148" s="96"/>
      <c r="F148" s="96"/>
      <c r="G148" s="80"/>
      <c r="H148" s="96"/>
      <c r="I148" s="96"/>
      <c r="J148" s="96"/>
      <c r="K148" s="115"/>
    </row>
    <row r="149" spans="2:11" ht="15" customHeight="1" x14ac:dyDescent="0.3">
      <c r="B149" s="98"/>
      <c r="C149" s="119" t="s">
        <v>163</v>
      </c>
      <c r="D149" s="80"/>
      <c r="E149" s="80"/>
      <c r="F149" s="120" t="s">
        <v>160</v>
      </c>
      <c r="G149" s="80"/>
      <c r="H149" s="119" t="s">
        <v>199</v>
      </c>
      <c r="I149" s="119" t="s">
        <v>162</v>
      </c>
      <c r="J149" s="119">
        <v>120</v>
      </c>
      <c r="K149" s="115"/>
    </row>
    <row r="150" spans="2:11" ht="15" customHeight="1" x14ac:dyDescent="0.3">
      <c r="B150" s="98"/>
      <c r="C150" s="119" t="s">
        <v>208</v>
      </c>
      <c r="D150" s="80"/>
      <c r="E150" s="80"/>
      <c r="F150" s="120" t="s">
        <v>160</v>
      </c>
      <c r="G150" s="80"/>
      <c r="H150" s="119" t="s">
        <v>219</v>
      </c>
      <c r="I150" s="119" t="s">
        <v>162</v>
      </c>
      <c r="J150" s="119" t="s">
        <v>210</v>
      </c>
      <c r="K150" s="115"/>
    </row>
    <row r="151" spans="2:11" ht="15" customHeight="1" x14ac:dyDescent="0.3">
      <c r="B151" s="98"/>
      <c r="C151" s="119" t="s">
        <v>60</v>
      </c>
      <c r="D151" s="80"/>
      <c r="E151" s="80"/>
      <c r="F151" s="120" t="s">
        <v>160</v>
      </c>
      <c r="G151" s="80"/>
      <c r="H151" s="119" t="s">
        <v>220</v>
      </c>
      <c r="I151" s="119" t="s">
        <v>162</v>
      </c>
      <c r="J151" s="119" t="s">
        <v>210</v>
      </c>
      <c r="K151" s="115"/>
    </row>
    <row r="152" spans="2:11" ht="15" customHeight="1" x14ac:dyDescent="0.3">
      <c r="B152" s="98"/>
      <c r="C152" s="119" t="s">
        <v>165</v>
      </c>
      <c r="D152" s="80"/>
      <c r="E152" s="80"/>
      <c r="F152" s="120" t="s">
        <v>166</v>
      </c>
      <c r="G152" s="80"/>
      <c r="H152" s="119" t="s">
        <v>199</v>
      </c>
      <c r="I152" s="119" t="s">
        <v>162</v>
      </c>
      <c r="J152" s="119">
        <v>50</v>
      </c>
      <c r="K152" s="115"/>
    </row>
    <row r="153" spans="2:11" ht="15" customHeight="1" x14ac:dyDescent="0.3">
      <c r="B153" s="98"/>
      <c r="C153" s="119" t="s">
        <v>168</v>
      </c>
      <c r="D153" s="80"/>
      <c r="E153" s="80"/>
      <c r="F153" s="120" t="s">
        <v>160</v>
      </c>
      <c r="G153" s="80"/>
      <c r="H153" s="119" t="s">
        <v>199</v>
      </c>
      <c r="I153" s="119" t="s">
        <v>170</v>
      </c>
      <c r="J153" s="119"/>
      <c r="K153" s="115"/>
    </row>
    <row r="154" spans="2:11" ht="15" customHeight="1" x14ac:dyDescent="0.3">
      <c r="B154" s="98"/>
      <c r="C154" s="119" t="s">
        <v>179</v>
      </c>
      <c r="D154" s="80"/>
      <c r="E154" s="80"/>
      <c r="F154" s="120" t="s">
        <v>166</v>
      </c>
      <c r="G154" s="80"/>
      <c r="H154" s="119" t="s">
        <v>199</v>
      </c>
      <c r="I154" s="119" t="s">
        <v>162</v>
      </c>
      <c r="J154" s="119">
        <v>50</v>
      </c>
      <c r="K154" s="115"/>
    </row>
    <row r="155" spans="2:11" ht="15" customHeight="1" x14ac:dyDescent="0.3">
      <c r="B155" s="98"/>
      <c r="C155" s="119" t="s">
        <v>187</v>
      </c>
      <c r="D155" s="80"/>
      <c r="E155" s="80"/>
      <c r="F155" s="120" t="s">
        <v>166</v>
      </c>
      <c r="G155" s="80"/>
      <c r="H155" s="119" t="s">
        <v>199</v>
      </c>
      <c r="I155" s="119" t="s">
        <v>162</v>
      </c>
      <c r="J155" s="119">
        <v>50</v>
      </c>
      <c r="K155" s="115"/>
    </row>
    <row r="156" spans="2:11" ht="15" customHeight="1" x14ac:dyDescent="0.3">
      <c r="B156" s="98"/>
      <c r="C156" s="119" t="s">
        <v>185</v>
      </c>
      <c r="D156" s="80"/>
      <c r="E156" s="80"/>
      <c r="F156" s="120" t="s">
        <v>166</v>
      </c>
      <c r="G156" s="80"/>
      <c r="H156" s="119" t="s">
        <v>199</v>
      </c>
      <c r="I156" s="119" t="s">
        <v>162</v>
      </c>
      <c r="J156" s="119">
        <v>50</v>
      </c>
      <c r="K156" s="115"/>
    </row>
    <row r="157" spans="2:11" ht="15" customHeight="1" x14ac:dyDescent="0.3">
      <c r="B157" s="98"/>
      <c r="C157" s="119" t="s">
        <v>70</v>
      </c>
      <c r="D157" s="80"/>
      <c r="E157" s="80"/>
      <c r="F157" s="120" t="s">
        <v>160</v>
      </c>
      <c r="G157" s="80"/>
      <c r="H157" s="119" t="s">
        <v>221</v>
      </c>
      <c r="I157" s="119" t="s">
        <v>162</v>
      </c>
      <c r="J157" s="119" t="s">
        <v>222</v>
      </c>
      <c r="K157" s="115"/>
    </row>
    <row r="158" spans="2:11" ht="15" customHeight="1" x14ac:dyDescent="0.3">
      <c r="B158" s="98"/>
      <c r="C158" s="119" t="s">
        <v>223</v>
      </c>
      <c r="D158" s="80"/>
      <c r="E158" s="80"/>
      <c r="F158" s="120" t="s">
        <v>160</v>
      </c>
      <c r="G158" s="80"/>
      <c r="H158" s="119" t="s">
        <v>224</v>
      </c>
      <c r="I158" s="119" t="s">
        <v>194</v>
      </c>
      <c r="J158" s="119"/>
      <c r="K158" s="115"/>
    </row>
    <row r="159" spans="2:11" ht="15" customHeight="1" x14ac:dyDescent="0.3">
      <c r="B159" s="121"/>
      <c r="C159" s="104"/>
      <c r="D159" s="104"/>
      <c r="E159" s="104"/>
      <c r="F159" s="104"/>
      <c r="G159" s="104"/>
      <c r="H159" s="104"/>
      <c r="I159" s="104"/>
      <c r="J159" s="104"/>
      <c r="K159" s="122"/>
    </row>
    <row r="160" spans="2:11" ht="18.75" customHeight="1" x14ac:dyDescent="0.3">
      <c r="B160" s="76"/>
      <c r="C160" s="80"/>
      <c r="D160" s="80"/>
      <c r="E160" s="80"/>
      <c r="F160" s="97"/>
      <c r="G160" s="80"/>
      <c r="H160" s="80"/>
      <c r="I160" s="80"/>
      <c r="J160" s="80"/>
      <c r="K160" s="76"/>
    </row>
    <row r="161" spans="2:11" ht="18.75" customHeight="1" x14ac:dyDescent="0.3">
      <c r="B161" s="85"/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2:11" ht="7.5" customHeight="1" x14ac:dyDescent="0.3">
      <c r="B162" s="68"/>
      <c r="C162" s="69"/>
      <c r="D162" s="69"/>
      <c r="E162" s="69"/>
      <c r="F162" s="69"/>
      <c r="G162" s="69"/>
      <c r="H162" s="69"/>
      <c r="I162" s="69"/>
      <c r="J162" s="69"/>
      <c r="K162" s="70"/>
    </row>
    <row r="163" spans="2:11" ht="45" customHeight="1" x14ac:dyDescent="0.3">
      <c r="B163" s="71"/>
      <c r="C163" s="282" t="s">
        <v>225</v>
      </c>
      <c r="D163" s="282"/>
      <c r="E163" s="282"/>
      <c r="F163" s="282"/>
      <c r="G163" s="282"/>
      <c r="H163" s="282"/>
      <c r="I163" s="282"/>
      <c r="J163" s="282"/>
      <c r="K163" s="72"/>
    </row>
    <row r="164" spans="2:11" ht="17.55" customHeight="1" x14ac:dyDescent="0.3">
      <c r="B164" s="71"/>
      <c r="C164" s="91" t="s">
        <v>154</v>
      </c>
      <c r="D164" s="91"/>
      <c r="E164" s="91"/>
      <c r="F164" s="91" t="s">
        <v>155</v>
      </c>
      <c r="G164" s="123"/>
      <c r="H164" s="124" t="s">
        <v>76</v>
      </c>
      <c r="I164" s="124" t="s">
        <v>48</v>
      </c>
      <c r="J164" s="91" t="s">
        <v>156</v>
      </c>
      <c r="K164" s="72"/>
    </row>
    <row r="165" spans="2:11" ht="17.55" customHeight="1" x14ac:dyDescent="0.3">
      <c r="B165" s="73"/>
      <c r="C165" s="93" t="s">
        <v>157</v>
      </c>
      <c r="D165" s="93"/>
      <c r="E165" s="93"/>
      <c r="F165" s="94" t="s">
        <v>158</v>
      </c>
      <c r="G165" s="125"/>
      <c r="H165" s="126"/>
      <c r="I165" s="126"/>
      <c r="J165" s="93" t="s">
        <v>159</v>
      </c>
      <c r="K165" s="74"/>
    </row>
    <row r="166" spans="2:11" ht="5.25" customHeight="1" x14ac:dyDescent="0.3">
      <c r="B166" s="98"/>
      <c r="C166" s="96"/>
      <c r="D166" s="96"/>
      <c r="E166" s="96"/>
      <c r="F166" s="96"/>
      <c r="G166" s="80"/>
      <c r="H166" s="96"/>
      <c r="I166" s="96"/>
      <c r="J166" s="96"/>
      <c r="K166" s="115"/>
    </row>
    <row r="167" spans="2:11" ht="15" customHeight="1" x14ac:dyDescent="0.3">
      <c r="B167" s="98"/>
      <c r="C167" s="80" t="s">
        <v>163</v>
      </c>
      <c r="D167" s="80"/>
      <c r="E167" s="80"/>
      <c r="F167" s="97" t="s">
        <v>160</v>
      </c>
      <c r="G167" s="80"/>
      <c r="H167" s="80" t="s">
        <v>199</v>
      </c>
      <c r="I167" s="80" t="s">
        <v>162</v>
      </c>
      <c r="J167" s="80">
        <v>120</v>
      </c>
      <c r="K167" s="115"/>
    </row>
    <row r="168" spans="2:11" ht="15" customHeight="1" x14ac:dyDescent="0.3">
      <c r="B168" s="98"/>
      <c r="C168" s="80" t="s">
        <v>208</v>
      </c>
      <c r="D168" s="80"/>
      <c r="E168" s="80"/>
      <c r="F168" s="97" t="s">
        <v>160</v>
      </c>
      <c r="G168" s="80"/>
      <c r="H168" s="80" t="s">
        <v>209</v>
      </c>
      <c r="I168" s="80" t="s">
        <v>162</v>
      </c>
      <c r="J168" s="80" t="s">
        <v>210</v>
      </c>
      <c r="K168" s="115"/>
    </row>
    <row r="169" spans="2:11" ht="15" customHeight="1" x14ac:dyDescent="0.3">
      <c r="B169" s="98"/>
      <c r="C169" s="80" t="s">
        <v>60</v>
      </c>
      <c r="D169" s="80"/>
      <c r="E169" s="80"/>
      <c r="F169" s="97" t="s">
        <v>160</v>
      </c>
      <c r="G169" s="80"/>
      <c r="H169" s="80" t="s">
        <v>226</v>
      </c>
      <c r="I169" s="80" t="s">
        <v>162</v>
      </c>
      <c r="J169" s="80" t="s">
        <v>210</v>
      </c>
      <c r="K169" s="115"/>
    </row>
    <row r="170" spans="2:11" ht="15" customHeight="1" x14ac:dyDescent="0.3">
      <c r="B170" s="98"/>
      <c r="C170" s="80" t="s">
        <v>165</v>
      </c>
      <c r="D170" s="80"/>
      <c r="E170" s="80"/>
      <c r="F170" s="97" t="s">
        <v>166</v>
      </c>
      <c r="G170" s="80"/>
      <c r="H170" s="80" t="s">
        <v>226</v>
      </c>
      <c r="I170" s="80" t="s">
        <v>162</v>
      </c>
      <c r="J170" s="80">
        <v>50</v>
      </c>
      <c r="K170" s="115"/>
    </row>
    <row r="171" spans="2:11" ht="15" customHeight="1" x14ac:dyDescent="0.3">
      <c r="B171" s="98"/>
      <c r="C171" s="80" t="s">
        <v>168</v>
      </c>
      <c r="D171" s="80"/>
      <c r="E171" s="80"/>
      <c r="F171" s="97" t="s">
        <v>160</v>
      </c>
      <c r="G171" s="80"/>
      <c r="H171" s="80" t="s">
        <v>226</v>
      </c>
      <c r="I171" s="80" t="s">
        <v>170</v>
      </c>
      <c r="J171" s="80"/>
      <c r="K171" s="115"/>
    </row>
    <row r="172" spans="2:11" ht="15" customHeight="1" x14ac:dyDescent="0.3">
      <c r="B172" s="98"/>
      <c r="C172" s="80" t="s">
        <v>179</v>
      </c>
      <c r="D172" s="80"/>
      <c r="E172" s="80"/>
      <c r="F172" s="97" t="s">
        <v>166</v>
      </c>
      <c r="G172" s="80"/>
      <c r="H172" s="80" t="s">
        <v>226</v>
      </c>
      <c r="I172" s="80" t="s">
        <v>162</v>
      </c>
      <c r="J172" s="80">
        <v>50</v>
      </c>
      <c r="K172" s="115"/>
    </row>
    <row r="173" spans="2:11" ht="15" customHeight="1" x14ac:dyDescent="0.3">
      <c r="B173" s="98"/>
      <c r="C173" s="80" t="s">
        <v>187</v>
      </c>
      <c r="D173" s="80"/>
      <c r="E173" s="80"/>
      <c r="F173" s="97" t="s">
        <v>166</v>
      </c>
      <c r="G173" s="80"/>
      <c r="H173" s="80" t="s">
        <v>226</v>
      </c>
      <c r="I173" s="80" t="s">
        <v>162</v>
      </c>
      <c r="J173" s="80">
        <v>50</v>
      </c>
      <c r="K173" s="115"/>
    </row>
    <row r="174" spans="2:11" ht="15" customHeight="1" x14ac:dyDescent="0.3">
      <c r="B174" s="98"/>
      <c r="C174" s="80" t="s">
        <v>185</v>
      </c>
      <c r="D174" s="80"/>
      <c r="E174" s="80"/>
      <c r="F174" s="97" t="s">
        <v>166</v>
      </c>
      <c r="G174" s="80"/>
      <c r="H174" s="80" t="s">
        <v>226</v>
      </c>
      <c r="I174" s="80" t="s">
        <v>162</v>
      </c>
      <c r="J174" s="80">
        <v>50</v>
      </c>
      <c r="K174" s="115"/>
    </row>
    <row r="175" spans="2:11" ht="15" customHeight="1" x14ac:dyDescent="0.3">
      <c r="B175" s="98"/>
      <c r="C175" s="80" t="s">
        <v>75</v>
      </c>
      <c r="D175" s="80"/>
      <c r="E175" s="80"/>
      <c r="F175" s="97" t="s">
        <v>160</v>
      </c>
      <c r="G175" s="80"/>
      <c r="H175" s="80" t="s">
        <v>227</v>
      </c>
      <c r="I175" s="80" t="s">
        <v>228</v>
      </c>
      <c r="J175" s="80"/>
      <c r="K175" s="115"/>
    </row>
    <row r="176" spans="2:11" ht="15" customHeight="1" x14ac:dyDescent="0.3">
      <c r="B176" s="98"/>
      <c r="C176" s="80" t="s">
        <v>48</v>
      </c>
      <c r="D176" s="80"/>
      <c r="E176" s="80"/>
      <c r="F176" s="97" t="s">
        <v>160</v>
      </c>
      <c r="G176" s="80"/>
      <c r="H176" s="80" t="s">
        <v>229</v>
      </c>
      <c r="I176" s="80" t="s">
        <v>230</v>
      </c>
      <c r="J176" s="80">
        <v>1</v>
      </c>
      <c r="K176" s="115"/>
    </row>
    <row r="177" spans="2:11" ht="15" customHeight="1" x14ac:dyDescent="0.3">
      <c r="B177" s="98"/>
      <c r="C177" s="80" t="s">
        <v>44</v>
      </c>
      <c r="D177" s="80"/>
      <c r="E177" s="80"/>
      <c r="F177" s="97" t="s">
        <v>160</v>
      </c>
      <c r="G177" s="80"/>
      <c r="H177" s="80" t="s">
        <v>231</v>
      </c>
      <c r="I177" s="80" t="s">
        <v>162</v>
      </c>
      <c r="J177" s="80">
        <v>20</v>
      </c>
      <c r="K177" s="115"/>
    </row>
    <row r="178" spans="2:11" ht="15" customHeight="1" x14ac:dyDescent="0.3">
      <c r="B178" s="98"/>
      <c r="C178" s="80" t="s">
        <v>76</v>
      </c>
      <c r="D178" s="80"/>
      <c r="E178" s="80"/>
      <c r="F178" s="97" t="s">
        <v>160</v>
      </c>
      <c r="G178" s="80"/>
      <c r="H178" s="80" t="s">
        <v>232</v>
      </c>
      <c r="I178" s="80" t="s">
        <v>162</v>
      </c>
      <c r="J178" s="80">
        <v>255</v>
      </c>
      <c r="K178" s="115"/>
    </row>
    <row r="179" spans="2:11" ht="15" customHeight="1" x14ac:dyDescent="0.3">
      <c r="B179" s="98"/>
      <c r="C179" s="80" t="s">
        <v>77</v>
      </c>
      <c r="D179" s="80"/>
      <c r="E179" s="80"/>
      <c r="F179" s="97" t="s">
        <v>160</v>
      </c>
      <c r="G179" s="80"/>
      <c r="H179" s="80" t="s">
        <v>125</v>
      </c>
      <c r="I179" s="80" t="s">
        <v>162</v>
      </c>
      <c r="J179" s="80">
        <v>10</v>
      </c>
      <c r="K179" s="115"/>
    </row>
    <row r="180" spans="2:11" ht="15" customHeight="1" x14ac:dyDescent="0.3">
      <c r="B180" s="98"/>
      <c r="C180" s="80" t="s">
        <v>78</v>
      </c>
      <c r="D180" s="80"/>
      <c r="E180" s="80"/>
      <c r="F180" s="97" t="s">
        <v>160</v>
      </c>
      <c r="G180" s="80"/>
      <c r="H180" s="80" t="s">
        <v>233</v>
      </c>
      <c r="I180" s="80" t="s">
        <v>194</v>
      </c>
      <c r="J180" s="80"/>
      <c r="K180" s="115"/>
    </row>
    <row r="181" spans="2:11" ht="15" customHeight="1" x14ac:dyDescent="0.3">
      <c r="B181" s="98"/>
      <c r="C181" s="80" t="s">
        <v>234</v>
      </c>
      <c r="D181" s="80"/>
      <c r="E181" s="80"/>
      <c r="F181" s="97" t="s">
        <v>160</v>
      </c>
      <c r="G181" s="80"/>
      <c r="H181" s="80" t="s">
        <v>235</v>
      </c>
      <c r="I181" s="80" t="s">
        <v>194</v>
      </c>
      <c r="J181" s="80"/>
      <c r="K181" s="115"/>
    </row>
    <row r="182" spans="2:11" ht="15" customHeight="1" x14ac:dyDescent="0.3">
      <c r="B182" s="98"/>
      <c r="C182" s="80" t="s">
        <v>223</v>
      </c>
      <c r="D182" s="80"/>
      <c r="E182" s="80"/>
      <c r="F182" s="97" t="s">
        <v>160</v>
      </c>
      <c r="G182" s="80"/>
      <c r="H182" s="80" t="s">
        <v>236</v>
      </c>
      <c r="I182" s="80" t="s">
        <v>194</v>
      </c>
      <c r="J182" s="80"/>
      <c r="K182" s="115"/>
    </row>
    <row r="183" spans="2:11" ht="15" customHeight="1" x14ac:dyDescent="0.3">
      <c r="B183" s="98"/>
      <c r="C183" s="80" t="s">
        <v>80</v>
      </c>
      <c r="D183" s="80"/>
      <c r="E183" s="80"/>
      <c r="F183" s="97" t="s">
        <v>166</v>
      </c>
      <c r="G183" s="80"/>
      <c r="H183" s="80" t="s">
        <v>237</v>
      </c>
      <c r="I183" s="80" t="s">
        <v>162</v>
      </c>
      <c r="J183" s="80">
        <v>50</v>
      </c>
      <c r="K183" s="115"/>
    </row>
    <row r="184" spans="2:11" ht="15" customHeight="1" x14ac:dyDescent="0.3">
      <c r="B184" s="98"/>
      <c r="C184" s="80" t="s">
        <v>238</v>
      </c>
      <c r="D184" s="80"/>
      <c r="E184" s="80"/>
      <c r="F184" s="97" t="s">
        <v>166</v>
      </c>
      <c r="G184" s="80"/>
      <c r="H184" s="80" t="s">
        <v>239</v>
      </c>
      <c r="I184" s="80" t="s">
        <v>240</v>
      </c>
      <c r="J184" s="80"/>
      <c r="K184" s="115"/>
    </row>
    <row r="185" spans="2:11" ht="15" customHeight="1" x14ac:dyDescent="0.3">
      <c r="B185" s="98"/>
      <c r="C185" s="80" t="s">
        <v>241</v>
      </c>
      <c r="D185" s="80"/>
      <c r="E185" s="80"/>
      <c r="F185" s="97" t="s">
        <v>166</v>
      </c>
      <c r="G185" s="80"/>
      <c r="H185" s="80" t="s">
        <v>242</v>
      </c>
      <c r="I185" s="80" t="s">
        <v>240</v>
      </c>
      <c r="J185" s="80"/>
      <c r="K185" s="115"/>
    </row>
    <row r="186" spans="2:11" ht="15" customHeight="1" x14ac:dyDescent="0.3">
      <c r="B186" s="98"/>
      <c r="C186" s="80" t="s">
        <v>243</v>
      </c>
      <c r="D186" s="80"/>
      <c r="E186" s="80"/>
      <c r="F186" s="97" t="s">
        <v>166</v>
      </c>
      <c r="G186" s="80"/>
      <c r="H186" s="80" t="s">
        <v>244</v>
      </c>
      <c r="I186" s="80" t="s">
        <v>240</v>
      </c>
      <c r="J186" s="80"/>
      <c r="K186" s="115"/>
    </row>
    <row r="187" spans="2:11" ht="15" customHeight="1" x14ac:dyDescent="0.3">
      <c r="B187" s="98"/>
      <c r="C187" s="67" t="s">
        <v>245</v>
      </c>
      <c r="D187" s="80"/>
      <c r="E187" s="80"/>
      <c r="F187" s="97" t="s">
        <v>166</v>
      </c>
      <c r="G187" s="80"/>
      <c r="H187" s="80" t="s">
        <v>246</v>
      </c>
      <c r="I187" s="80" t="s">
        <v>247</v>
      </c>
      <c r="J187" s="127" t="s">
        <v>248</v>
      </c>
      <c r="K187" s="115"/>
    </row>
    <row r="188" spans="2:11" ht="15" customHeight="1" x14ac:dyDescent="0.3">
      <c r="B188" s="98"/>
      <c r="C188" s="85" t="s">
        <v>34</v>
      </c>
      <c r="D188" s="80"/>
      <c r="E188" s="80"/>
      <c r="F188" s="97" t="s">
        <v>160</v>
      </c>
      <c r="G188" s="80"/>
      <c r="H188" s="76" t="s">
        <v>249</v>
      </c>
      <c r="I188" s="80" t="s">
        <v>250</v>
      </c>
      <c r="J188" s="80"/>
      <c r="K188" s="115"/>
    </row>
    <row r="189" spans="2:11" ht="15" customHeight="1" x14ac:dyDescent="0.3">
      <c r="B189" s="98"/>
      <c r="C189" s="85" t="s">
        <v>251</v>
      </c>
      <c r="D189" s="80"/>
      <c r="E189" s="80"/>
      <c r="F189" s="97" t="s">
        <v>160</v>
      </c>
      <c r="G189" s="80"/>
      <c r="H189" s="80" t="s">
        <v>252</v>
      </c>
      <c r="I189" s="80" t="s">
        <v>194</v>
      </c>
      <c r="J189" s="80"/>
      <c r="K189" s="115"/>
    </row>
    <row r="190" spans="2:11" ht="15" customHeight="1" x14ac:dyDescent="0.3">
      <c r="B190" s="98"/>
      <c r="C190" s="85" t="s">
        <v>253</v>
      </c>
      <c r="D190" s="80"/>
      <c r="E190" s="80"/>
      <c r="F190" s="97" t="s">
        <v>160</v>
      </c>
      <c r="G190" s="80"/>
      <c r="H190" s="80" t="s">
        <v>254</v>
      </c>
      <c r="I190" s="80" t="s">
        <v>194</v>
      </c>
      <c r="J190" s="80"/>
      <c r="K190" s="115"/>
    </row>
    <row r="191" spans="2:11" ht="15" customHeight="1" x14ac:dyDescent="0.3">
      <c r="B191" s="98"/>
      <c r="C191" s="85" t="s">
        <v>255</v>
      </c>
      <c r="D191" s="80"/>
      <c r="E191" s="80"/>
      <c r="F191" s="97" t="s">
        <v>166</v>
      </c>
      <c r="G191" s="80"/>
      <c r="H191" s="80" t="s">
        <v>256</v>
      </c>
      <c r="I191" s="80" t="s">
        <v>194</v>
      </c>
      <c r="J191" s="80"/>
      <c r="K191" s="115"/>
    </row>
    <row r="192" spans="2:11" ht="15" customHeight="1" x14ac:dyDescent="0.3">
      <c r="B192" s="121"/>
      <c r="C192" s="128"/>
      <c r="D192" s="104"/>
      <c r="E192" s="104"/>
      <c r="F192" s="104"/>
      <c r="G192" s="104"/>
      <c r="H192" s="104"/>
      <c r="I192" s="104"/>
      <c r="J192" s="104"/>
      <c r="K192" s="122"/>
    </row>
    <row r="193" spans="2:11" ht="18.75" customHeight="1" x14ac:dyDescent="0.3">
      <c r="B193" s="76"/>
      <c r="C193" s="80"/>
      <c r="D193" s="80"/>
      <c r="E193" s="80"/>
      <c r="F193" s="97"/>
      <c r="G193" s="80"/>
      <c r="H193" s="80"/>
      <c r="I193" s="80"/>
      <c r="J193" s="80"/>
      <c r="K193" s="76"/>
    </row>
    <row r="194" spans="2:11" ht="18.75" customHeight="1" x14ac:dyDescent="0.3">
      <c r="B194" s="76"/>
      <c r="C194" s="80"/>
      <c r="D194" s="80"/>
      <c r="E194" s="80"/>
      <c r="F194" s="97"/>
      <c r="G194" s="80"/>
      <c r="H194" s="80"/>
      <c r="I194" s="80"/>
      <c r="J194" s="80"/>
      <c r="K194" s="76"/>
    </row>
    <row r="195" spans="2:11" ht="18.75" customHeight="1" x14ac:dyDescent="0.3">
      <c r="B195" s="85"/>
      <c r="C195" s="85"/>
      <c r="D195" s="85"/>
      <c r="E195" s="85"/>
      <c r="F195" s="85"/>
      <c r="G195" s="85"/>
      <c r="H195" s="85"/>
      <c r="I195" s="85"/>
      <c r="J195" s="85"/>
      <c r="K195" s="85"/>
    </row>
    <row r="196" spans="2:11" x14ac:dyDescent="0.3">
      <c r="B196" s="68"/>
      <c r="C196" s="69"/>
      <c r="D196" s="69"/>
      <c r="E196" s="69"/>
      <c r="F196" s="69"/>
      <c r="G196" s="69"/>
      <c r="H196" s="69"/>
      <c r="I196" s="69"/>
      <c r="J196" s="69"/>
      <c r="K196" s="70"/>
    </row>
    <row r="197" spans="2:11" ht="22.2" x14ac:dyDescent="0.3">
      <c r="B197" s="71"/>
      <c r="C197" s="282" t="s">
        <v>257</v>
      </c>
      <c r="D197" s="282"/>
      <c r="E197" s="282"/>
      <c r="F197" s="282"/>
      <c r="G197" s="282"/>
      <c r="H197" s="282"/>
      <c r="I197" s="282"/>
      <c r="J197" s="282"/>
      <c r="K197" s="72"/>
    </row>
    <row r="198" spans="2:11" ht="25.5" customHeight="1" x14ac:dyDescent="0.3">
      <c r="B198" s="71"/>
      <c r="C198" s="129" t="s">
        <v>258</v>
      </c>
      <c r="D198" s="129"/>
      <c r="E198" s="129"/>
      <c r="F198" s="129" t="s">
        <v>259</v>
      </c>
      <c r="G198" s="130"/>
      <c r="H198" s="285" t="s">
        <v>260</v>
      </c>
      <c r="I198" s="285"/>
      <c r="J198" s="285"/>
      <c r="K198" s="72"/>
    </row>
    <row r="199" spans="2:11" ht="5.25" customHeight="1" x14ac:dyDescent="0.3">
      <c r="B199" s="98"/>
      <c r="C199" s="96"/>
      <c r="D199" s="96"/>
      <c r="E199" s="96"/>
      <c r="F199" s="96"/>
      <c r="G199" s="80"/>
      <c r="H199" s="96"/>
      <c r="I199" s="96"/>
      <c r="J199" s="96"/>
      <c r="K199" s="115"/>
    </row>
    <row r="200" spans="2:11" ht="15" customHeight="1" x14ac:dyDescent="0.3">
      <c r="B200" s="98"/>
      <c r="C200" s="80" t="s">
        <v>250</v>
      </c>
      <c r="D200" s="80"/>
      <c r="E200" s="80"/>
      <c r="F200" s="97" t="s">
        <v>35</v>
      </c>
      <c r="G200" s="80"/>
      <c r="H200" s="286" t="s">
        <v>261</v>
      </c>
      <c r="I200" s="286"/>
      <c r="J200" s="286"/>
      <c r="K200" s="115"/>
    </row>
    <row r="201" spans="2:11" ht="15" customHeight="1" x14ac:dyDescent="0.3">
      <c r="B201" s="98"/>
      <c r="C201" s="102"/>
      <c r="D201" s="80"/>
      <c r="E201" s="80"/>
      <c r="F201" s="97" t="s">
        <v>36</v>
      </c>
      <c r="G201" s="80"/>
      <c r="H201" s="286" t="s">
        <v>262</v>
      </c>
      <c r="I201" s="286"/>
      <c r="J201" s="286"/>
      <c r="K201" s="115"/>
    </row>
    <row r="202" spans="2:11" ht="15" customHeight="1" x14ac:dyDescent="0.3">
      <c r="B202" s="98"/>
      <c r="C202" s="102"/>
      <c r="D202" s="80"/>
      <c r="E202" s="80"/>
      <c r="F202" s="97" t="s">
        <v>39</v>
      </c>
      <c r="G202" s="80"/>
      <c r="H202" s="286" t="s">
        <v>263</v>
      </c>
      <c r="I202" s="286"/>
      <c r="J202" s="286"/>
      <c r="K202" s="115"/>
    </row>
    <row r="203" spans="2:11" ht="15" customHeight="1" x14ac:dyDescent="0.3">
      <c r="B203" s="98"/>
      <c r="C203" s="80"/>
      <c r="D203" s="80"/>
      <c r="E203" s="80"/>
      <c r="F203" s="97" t="s">
        <v>37</v>
      </c>
      <c r="G203" s="80"/>
      <c r="H203" s="286" t="s">
        <v>264</v>
      </c>
      <c r="I203" s="286"/>
      <c r="J203" s="286"/>
      <c r="K203" s="115"/>
    </row>
    <row r="204" spans="2:11" ht="15" customHeight="1" x14ac:dyDescent="0.3">
      <c r="B204" s="98"/>
      <c r="C204" s="80"/>
      <c r="D204" s="80"/>
      <c r="E204" s="80"/>
      <c r="F204" s="97" t="s">
        <v>38</v>
      </c>
      <c r="G204" s="80"/>
      <c r="H204" s="286" t="s">
        <v>265</v>
      </c>
      <c r="I204" s="286"/>
      <c r="J204" s="286"/>
      <c r="K204" s="115"/>
    </row>
    <row r="205" spans="2:11" ht="15" customHeight="1" x14ac:dyDescent="0.3">
      <c r="B205" s="98"/>
      <c r="C205" s="80"/>
      <c r="D205" s="80"/>
      <c r="E205" s="80"/>
      <c r="F205" s="97"/>
      <c r="G205" s="80"/>
      <c r="H205" s="80"/>
      <c r="I205" s="80"/>
      <c r="J205" s="80"/>
      <c r="K205" s="115"/>
    </row>
    <row r="206" spans="2:11" ht="15" customHeight="1" x14ac:dyDescent="0.3">
      <c r="B206" s="98"/>
      <c r="C206" s="80" t="s">
        <v>206</v>
      </c>
      <c r="D206" s="80"/>
      <c r="E206" s="80"/>
      <c r="F206" s="97" t="s">
        <v>55</v>
      </c>
      <c r="G206" s="80"/>
      <c r="H206" s="286" t="s">
        <v>266</v>
      </c>
      <c r="I206" s="286"/>
      <c r="J206" s="286"/>
      <c r="K206" s="115"/>
    </row>
    <row r="207" spans="2:11" ht="15" customHeight="1" x14ac:dyDescent="0.3">
      <c r="B207" s="98"/>
      <c r="C207" s="102"/>
      <c r="D207" s="80"/>
      <c r="E207" s="80"/>
      <c r="F207" s="97" t="s">
        <v>104</v>
      </c>
      <c r="G207" s="80"/>
      <c r="H207" s="286" t="s">
        <v>105</v>
      </c>
      <c r="I207" s="286"/>
      <c r="J207" s="286"/>
      <c r="K207" s="115"/>
    </row>
    <row r="208" spans="2:11" ht="15" customHeight="1" x14ac:dyDescent="0.3">
      <c r="B208" s="98"/>
      <c r="C208" s="80"/>
      <c r="D208" s="80"/>
      <c r="E208" s="80"/>
      <c r="F208" s="97" t="s">
        <v>102</v>
      </c>
      <c r="G208" s="80"/>
      <c r="H208" s="286" t="s">
        <v>267</v>
      </c>
      <c r="I208" s="286"/>
      <c r="J208" s="286"/>
      <c r="K208" s="115"/>
    </row>
    <row r="209" spans="2:11" ht="15" customHeight="1" x14ac:dyDescent="0.3">
      <c r="B209" s="131"/>
      <c r="C209" s="102"/>
      <c r="D209" s="102"/>
      <c r="E209" s="102"/>
      <c r="F209" s="97" t="s">
        <v>106</v>
      </c>
      <c r="G209" s="85"/>
      <c r="H209" s="287" t="s">
        <v>107</v>
      </c>
      <c r="I209" s="287"/>
      <c r="J209" s="287"/>
      <c r="K209" s="132"/>
    </row>
    <row r="210" spans="2:11" ht="15" customHeight="1" x14ac:dyDescent="0.3">
      <c r="B210" s="131"/>
      <c r="C210" s="102"/>
      <c r="D210" s="102"/>
      <c r="E210" s="102"/>
      <c r="F210" s="97" t="s">
        <v>108</v>
      </c>
      <c r="G210" s="85"/>
      <c r="H210" s="287" t="s">
        <v>268</v>
      </c>
      <c r="I210" s="287"/>
      <c r="J210" s="287"/>
      <c r="K210" s="132"/>
    </row>
    <row r="211" spans="2:11" ht="15" customHeight="1" x14ac:dyDescent="0.3">
      <c r="B211" s="131"/>
      <c r="C211" s="102"/>
      <c r="D211" s="102"/>
      <c r="E211" s="102"/>
      <c r="F211" s="65"/>
      <c r="G211" s="85"/>
      <c r="H211" s="133"/>
      <c r="I211" s="133"/>
      <c r="J211" s="133"/>
      <c r="K211" s="132"/>
    </row>
    <row r="212" spans="2:11" ht="15" customHeight="1" x14ac:dyDescent="0.3">
      <c r="B212" s="131"/>
      <c r="C212" s="80" t="s">
        <v>230</v>
      </c>
      <c r="D212" s="102"/>
      <c r="E212" s="102"/>
      <c r="F212" s="97">
        <v>1</v>
      </c>
      <c r="G212" s="85"/>
      <c r="H212" s="287" t="s">
        <v>269</v>
      </c>
      <c r="I212" s="287"/>
      <c r="J212" s="287"/>
      <c r="K212" s="132"/>
    </row>
    <row r="213" spans="2:11" ht="15" customHeight="1" x14ac:dyDescent="0.3">
      <c r="B213" s="131"/>
      <c r="C213" s="102"/>
      <c r="D213" s="102"/>
      <c r="E213" s="102"/>
      <c r="F213" s="97">
        <v>2</v>
      </c>
      <c r="G213" s="85"/>
      <c r="H213" s="287" t="s">
        <v>270</v>
      </c>
      <c r="I213" s="287"/>
      <c r="J213" s="287"/>
      <c r="K213" s="132"/>
    </row>
    <row r="214" spans="2:11" ht="15" customHeight="1" x14ac:dyDescent="0.3">
      <c r="B214" s="131"/>
      <c r="C214" s="102"/>
      <c r="D214" s="102"/>
      <c r="E214" s="102"/>
      <c r="F214" s="97">
        <v>3</v>
      </c>
      <c r="G214" s="85"/>
      <c r="H214" s="287" t="s">
        <v>271</v>
      </c>
      <c r="I214" s="287"/>
      <c r="J214" s="287"/>
      <c r="K214" s="132"/>
    </row>
    <row r="215" spans="2:11" ht="15" customHeight="1" x14ac:dyDescent="0.3">
      <c r="B215" s="131"/>
      <c r="C215" s="102"/>
      <c r="D215" s="102"/>
      <c r="E215" s="102"/>
      <c r="F215" s="97">
        <v>4</v>
      </c>
      <c r="G215" s="85"/>
      <c r="H215" s="287" t="s">
        <v>272</v>
      </c>
      <c r="I215" s="287"/>
      <c r="J215" s="287"/>
      <c r="K215" s="132"/>
    </row>
    <row r="216" spans="2:11" ht="12.75" customHeight="1" x14ac:dyDescent="0.3">
      <c r="B216" s="134"/>
      <c r="C216" s="135"/>
      <c r="D216" s="135"/>
      <c r="E216" s="135"/>
      <c r="F216" s="135"/>
      <c r="G216" s="135"/>
      <c r="H216" s="135"/>
      <c r="I216" s="135"/>
      <c r="J216" s="135"/>
      <c r="K216" s="136"/>
    </row>
  </sheetData>
  <sheetProtection formatCells="0" formatColumns="0" formatRows="0" insertColumns="0" insertRows="0" insertHyperlinks="0" deleteColumns="0" deleteRows="0" sort="0" autoFilter="0" pivotTables="0"/>
  <mergeCells count="77">
    <mergeCell ref="H208:J208"/>
    <mergeCell ref="H209:J209"/>
    <mergeCell ref="H210:J210"/>
    <mergeCell ref="H213:J213"/>
    <mergeCell ref="H215:J215"/>
    <mergeCell ref="H212:J212"/>
    <mergeCell ref="H214:J214"/>
    <mergeCell ref="C197:J197"/>
    <mergeCell ref="H198:J198"/>
    <mergeCell ref="H200:J200"/>
    <mergeCell ref="H203:J203"/>
    <mergeCell ref="H207:J207"/>
    <mergeCell ref="H201:J201"/>
    <mergeCell ref="H206:J206"/>
    <mergeCell ref="H204:J204"/>
    <mergeCell ref="H202:J202"/>
    <mergeCell ref="C73:J73"/>
    <mergeCell ref="C100:J100"/>
    <mergeCell ref="C120:J120"/>
    <mergeCell ref="C145:J145"/>
    <mergeCell ref="C163:J163"/>
    <mergeCell ref="D64:J64"/>
    <mergeCell ref="D65:J65"/>
    <mergeCell ref="D66:J66"/>
    <mergeCell ref="D67:J67"/>
    <mergeCell ref="D68:J68"/>
    <mergeCell ref="D58:J58"/>
    <mergeCell ref="D59:J59"/>
    <mergeCell ref="D60:J60"/>
    <mergeCell ref="D61:J61"/>
    <mergeCell ref="D63:J63"/>
    <mergeCell ref="C52:J52"/>
    <mergeCell ref="C53:J53"/>
    <mergeCell ref="C55:J55"/>
    <mergeCell ref="D56:J56"/>
    <mergeCell ref="D57:J57"/>
    <mergeCell ref="F21:J21"/>
    <mergeCell ref="C23:J23"/>
    <mergeCell ref="C24:J24"/>
    <mergeCell ref="D25:J25"/>
    <mergeCell ref="D26:J26"/>
    <mergeCell ref="C50:J50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F17:J17"/>
    <mergeCell ref="F18:J18"/>
    <mergeCell ref="F19:J19"/>
    <mergeCell ref="F20:J20"/>
    <mergeCell ref="D45:J45"/>
    <mergeCell ref="E46:J46"/>
    <mergeCell ref="E47:J47"/>
    <mergeCell ref="E48:J48"/>
    <mergeCell ref="D49:J49"/>
    <mergeCell ref="G39:J39"/>
    <mergeCell ref="G40:J40"/>
    <mergeCell ref="G41:J41"/>
    <mergeCell ref="G42:J42"/>
    <mergeCell ref="G43:J43"/>
    <mergeCell ref="G34:J34"/>
    <mergeCell ref="G35:J35"/>
    <mergeCell ref="G36:J36"/>
    <mergeCell ref="G37:J37"/>
    <mergeCell ref="G38:J38"/>
    <mergeCell ref="D28:J28"/>
    <mergeCell ref="D29:J29"/>
    <mergeCell ref="D31:J31"/>
    <mergeCell ref="D32:J32"/>
    <mergeCell ref="D33:J33"/>
  </mergeCells>
  <pageMargins left="0.59027779999999996" right="0.59027779999999996" top="0.59027779999999996" bottom="0.59027779999999996" header="0" footer="0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Navazující služby</vt:lpstr>
      <vt:lpstr>Pokyny pro vyplnění</vt:lpstr>
      <vt:lpstr>'Navazující služby'!Názvy_tisku</vt:lpstr>
      <vt:lpstr>'Rekapitulace stavby'!Názvy_tisku</vt:lpstr>
      <vt:lpstr>'Navazující služby'!Oblast_tisku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Balada</dc:creator>
  <cp:lastModifiedBy>David Balada</cp:lastModifiedBy>
  <cp:lastPrinted>2020-01-31T13:30:26Z</cp:lastPrinted>
  <dcterms:created xsi:type="dcterms:W3CDTF">2017-11-09T15:59:22Z</dcterms:created>
  <dcterms:modified xsi:type="dcterms:W3CDTF">2026-03-07T14:16:47Z</dcterms:modified>
</cp:coreProperties>
</file>