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Opakovaný prieskum\"/>
    </mc:Choice>
  </mc:AlternateContent>
  <xr:revisionPtr revIDLastSave="0" documentId="8_{C95E780C-30DB-4DFD-94FF-B8C0637FA51B}" xr6:coauthVersionLast="47" xr6:coauthVersionMax="47" xr10:uidLastSave="{00000000-0000-0000-0000-000000000000}"/>
  <bookViews>
    <workbookView xWindow="-120" yWindow="-120" windowWidth="29040" windowHeight="15720" xr2:uid="{F0B2A9FA-16FE-40CD-911A-4660EB2598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1'!$A$1:$A$709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1'!$B$4:$N$709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9" i="1" l="1"/>
  <c r="N672" i="1"/>
  <c r="D672" i="1"/>
  <c r="B669" i="1"/>
  <c r="B667" i="1"/>
  <c r="N666" i="1"/>
  <c r="I665" i="1"/>
  <c r="N628" i="1"/>
  <c r="D628" i="1"/>
  <c r="B625" i="1"/>
  <c r="B623" i="1"/>
  <c r="N622" i="1"/>
  <c r="I621" i="1"/>
  <c r="N584" i="1"/>
  <c r="D584" i="1"/>
  <c r="B581" i="1"/>
  <c r="B579" i="1"/>
  <c r="N578" i="1"/>
  <c r="I577" i="1"/>
  <c r="N540" i="1"/>
  <c r="D540" i="1"/>
  <c r="B537" i="1"/>
  <c r="B535" i="1"/>
  <c r="N534" i="1"/>
  <c r="I533" i="1"/>
  <c r="N496" i="1"/>
  <c r="D496" i="1"/>
  <c r="B493" i="1"/>
  <c r="B491" i="1"/>
  <c r="N490" i="1"/>
  <c r="I489" i="1"/>
  <c r="N452" i="1"/>
  <c r="D452" i="1"/>
  <c r="B449" i="1"/>
  <c r="B447" i="1"/>
  <c r="N446" i="1"/>
  <c r="I445" i="1"/>
  <c r="N408" i="1"/>
  <c r="D408" i="1"/>
  <c r="B405" i="1"/>
  <c r="B403" i="1"/>
  <c r="N402" i="1"/>
  <c r="I401" i="1"/>
  <c r="N364" i="1"/>
  <c r="D364" i="1"/>
  <c r="B361" i="1"/>
  <c r="B359" i="1"/>
  <c r="N358" i="1"/>
  <c r="I357" i="1"/>
  <c r="N320" i="1"/>
  <c r="D320" i="1"/>
  <c r="B317" i="1"/>
  <c r="B315" i="1"/>
  <c r="N314" i="1"/>
  <c r="I313" i="1"/>
  <c r="N276" i="1"/>
  <c r="D276" i="1"/>
  <c r="B273" i="1"/>
  <c r="B271" i="1"/>
  <c r="N270" i="1"/>
  <c r="I269" i="1"/>
  <c r="N232" i="1"/>
  <c r="D232" i="1"/>
  <c r="B229" i="1"/>
  <c r="B227" i="1"/>
  <c r="N226" i="1"/>
  <c r="I225" i="1"/>
  <c r="N159" i="1"/>
  <c r="D159" i="1"/>
  <c r="B156" i="1"/>
  <c r="B154" i="1"/>
  <c r="N153" i="1"/>
  <c r="I152" i="1"/>
  <c r="N129" i="1"/>
  <c r="D129" i="1"/>
  <c r="B126" i="1"/>
  <c r="B124" i="1"/>
  <c r="N123" i="1"/>
  <c r="I122" i="1"/>
  <c r="N68" i="1"/>
  <c r="D68" i="1"/>
  <c r="B65" i="1"/>
  <c r="B63" i="1"/>
  <c r="N62" i="1"/>
  <c r="I61" i="1"/>
  <c r="N12" i="1"/>
  <c r="D12" i="1"/>
  <c r="A10" i="1"/>
  <c r="A12" i="1" s="1"/>
  <c r="B7" i="1"/>
  <c r="B5" i="1"/>
  <c r="N4" i="1"/>
  <c r="A4" i="1"/>
  <c r="A54" i="1" l="1"/>
  <c r="A50" i="1"/>
  <c r="A35" i="1"/>
  <c r="A31" i="1"/>
  <c r="A27" i="1"/>
  <c r="A23" i="1"/>
  <c r="A19" i="1"/>
  <c r="A15" i="1"/>
  <c r="A22" i="1"/>
  <c r="A14" i="1"/>
  <c r="A40" i="1"/>
  <c r="A25" i="1"/>
  <c r="A17" i="1"/>
  <c r="A51" i="1"/>
  <c r="A32" i="1"/>
  <c r="A24" i="1"/>
  <c r="A16" i="1"/>
  <c r="A57" i="1"/>
  <c r="A53" i="1"/>
  <c r="A47" i="1"/>
  <c r="A34" i="1"/>
  <c r="A30" i="1"/>
  <c r="A26" i="1"/>
  <c r="A18" i="1"/>
  <c r="A56" i="1"/>
  <c r="A52" i="1"/>
  <c r="A33" i="1"/>
  <c r="A29" i="1"/>
  <c r="A21" i="1"/>
  <c r="A13" i="1"/>
  <c r="A55" i="1"/>
  <c r="A36" i="1"/>
  <c r="A28" i="1"/>
  <c r="A20" i="1"/>
  <c r="A68" i="1"/>
  <c r="A129" i="1"/>
  <c r="A628" i="1"/>
  <c r="A320" i="1"/>
  <c r="A232" i="1"/>
  <c r="A276" i="1"/>
  <c r="A540" i="1"/>
  <c r="A11" i="1"/>
  <c r="A159" i="1"/>
  <c r="A672" i="1"/>
  <c r="A408" i="1"/>
  <c r="A364" i="1"/>
  <c r="A452" i="1"/>
  <c r="A584" i="1"/>
  <c r="A496" i="1"/>
  <c r="A614" i="1" l="1"/>
  <c r="A610" i="1"/>
  <c r="A606" i="1"/>
  <c r="A602" i="1"/>
  <c r="A598" i="1"/>
  <c r="A594" i="1"/>
  <c r="A590" i="1"/>
  <c r="A586" i="1"/>
  <c r="A617" i="1"/>
  <c r="A613" i="1"/>
  <c r="A609" i="1"/>
  <c r="A605" i="1"/>
  <c r="A601" i="1"/>
  <c r="A597" i="1"/>
  <c r="A593" i="1"/>
  <c r="A589" i="1"/>
  <c r="A585" i="1"/>
  <c r="A616" i="1"/>
  <c r="A612" i="1"/>
  <c r="A608" i="1"/>
  <c r="A604" i="1"/>
  <c r="A600" i="1"/>
  <c r="A596" i="1"/>
  <c r="A592" i="1"/>
  <c r="A588" i="1"/>
  <c r="A615" i="1"/>
  <c r="A599" i="1"/>
  <c r="A579" i="1"/>
  <c r="A611" i="1"/>
  <c r="A595" i="1"/>
  <c r="A603" i="1"/>
  <c r="A607" i="1"/>
  <c r="A591" i="1"/>
  <c r="A587" i="1"/>
  <c r="A147" i="1"/>
  <c r="A143" i="1"/>
  <c r="A139" i="1"/>
  <c r="A135" i="1"/>
  <c r="A131" i="1"/>
  <c r="A146" i="1"/>
  <c r="A145" i="1"/>
  <c r="A140" i="1"/>
  <c r="A134" i="1"/>
  <c r="A137" i="1"/>
  <c r="A148" i="1"/>
  <c r="A136" i="1"/>
  <c r="A144" i="1"/>
  <c r="A138" i="1"/>
  <c r="A133" i="1"/>
  <c r="A142" i="1"/>
  <c r="A132" i="1"/>
  <c r="A141" i="1"/>
  <c r="A130" i="1"/>
  <c r="A124" i="1"/>
  <c r="A484" i="1"/>
  <c r="A480" i="1"/>
  <c r="A476" i="1"/>
  <c r="A472" i="1"/>
  <c r="A468" i="1"/>
  <c r="A464" i="1"/>
  <c r="A460" i="1"/>
  <c r="A456" i="1"/>
  <c r="A483" i="1"/>
  <c r="A479" i="1"/>
  <c r="A475" i="1"/>
  <c r="A471" i="1"/>
  <c r="A467" i="1"/>
  <c r="A463" i="1"/>
  <c r="A459" i="1"/>
  <c r="A455" i="1"/>
  <c r="A447" i="1"/>
  <c r="A482" i="1"/>
  <c r="A478" i="1"/>
  <c r="A474" i="1"/>
  <c r="A470" i="1"/>
  <c r="A466" i="1"/>
  <c r="A462" i="1"/>
  <c r="A458" i="1"/>
  <c r="A454" i="1"/>
  <c r="A481" i="1"/>
  <c r="A465" i="1"/>
  <c r="A477" i="1"/>
  <c r="A461" i="1"/>
  <c r="A469" i="1"/>
  <c r="A485" i="1"/>
  <c r="A453" i="1"/>
  <c r="A457" i="1"/>
  <c r="A473" i="1"/>
  <c r="A221" i="1"/>
  <c r="A217" i="1"/>
  <c r="A213" i="1"/>
  <c r="A209" i="1"/>
  <c r="A205" i="1"/>
  <c r="A201" i="1"/>
  <c r="A197" i="1"/>
  <c r="A193" i="1"/>
  <c r="A189" i="1"/>
  <c r="A185" i="1"/>
  <c r="A181" i="1"/>
  <c r="A177" i="1"/>
  <c r="A173" i="1"/>
  <c r="A169" i="1"/>
  <c r="A165" i="1"/>
  <c r="A161" i="1"/>
  <c r="A220" i="1"/>
  <c r="A216" i="1"/>
  <c r="A212" i="1"/>
  <c r="A208" i="1"/>
  <c r="A204" i="1"/>
  <c r="A200" i="1"/>
  <c r="A196" i="1"/>
  <c r="A192" i="1"/>
  <c r="A188" i="1"/>
  <c r="A184" i="1"/>
  <c r="A180" i="1"/>
  <c r="A176" i="1"/>
  <c r="A172" i="1"/>
  <c r="A168" i="1"/>
  <c r="A164" i="1"/>
  <c r="A160" i="1"/>
  <c r="A218" i="1"/>
  <c r="A210" i="1"/>
  <c r="A202" i="1"/>
  <c r="A194" i="1"/>
  <c r="A186" i="1"/>
  <c r="A178" i="1"/>
  <c r="A170" i="1"/>
  <c r="A162" i="1"/>
  <c r="A214" i="1"/>
  <c r="A206" i="1"/>
  <c r="A198" i="1"/>
  <c r="A190" i="1"/>
  <c r="A174" i="1"/>
  <c r="A219" i="1"/>
  <c r="A211" i="1"/>
  <c r="A203" i="1"/>
  <c r="A195" i="1"/>
  <c r="A179" i="1"/>
  <c r="A163" i="1"/>
  <c r="A215" i="1"/>
  <c r="A207" i="1"/>
  <c r="A199" i="1"/>
  <c r="A191" i="1"/>
  <c r="A183" i="1"/>
  <c r="A175" i="1"/>
  <c r="A167" i="1"/>
  <c r="A182" i="1"/>
  <c r="A166" i="1"/>
  <c r="A154" i="1"/>
  <c r="A187" i="1"/>
  <c r="A171" i="1"/>
  <c r="A263" i="1"/>
  <c r="A259" i="1"/>
  <c r="A255" i="1"/>
  <c r="A251" i="1"/>
  <c r="A247" i="1"/>
  <c r="A243" i="1"/>
  <c r="A239" i="1"/>
  <c r="A235" i="1"/>
  <c r="A227" i="1"/>
  <c r="A262" i="1"/>
  <c r="A258" i="1"/>
  <c r="A254" i="1"/>
  <c r="A250" i="1"/>
  <c r="A246" i="1"/>
  <c r="A242" i="1"/>
  <c r="A238" i="1"/>
  <c r="A234" i="1"/>
  <c r="A265" i="1"/>
  <c r="A257" i="1"/>
  <c r="A249" i="1"/>
  <c r="A241" i="1"/>
  <c r="A233" i="1"/>
  <c r="A261" i="1"/>
  <c r="A253" i="1"/>
  <c r="A237" i="1"/>
  <c r="A260" i="1"/>
  <c r="A252" i="1"/>
  <c r="A244" i="1"/>
  <c r="A236" i="1"/>
  <c r="A264" i="1"/>
  <c r="A256" i="1"/>
  <c r="A248" i="1"/>
  <c r="A240" i="1"/>
  <c r="A245" i="1"/>
  <c r="A117" i="1"/>
  <c r="A113" i="1"/>
  <c r="A109" i="1"/>
  <c r="A105" i="1"/>
  <c r="A101" i="1"/>
  <c r="A97" i="1"/>
  <c r="A93" i="1"/>
  <c r="A87" i="1"/>
  <c r="A83" i="1"/>
  <c r="A76" i="1"/>
  <c r="A72" i="1"/>
  <c r="A115" i="1"/>
  <c r="A107" i="1"/>
  <c r="A99" i="1"/>
  <c r="A85" i="1"/>
  <c r="A78" i="1"/>
  <c r="A70" i="1"/>
  <c r="A118" i="1"/>
  <c r="A114" i="1"/>
  <c r="A110" i="1"/>
  <c r="A106" i="1"/>
  <c r="A102" i="1"/>
  <c r="A98" i="1"/>
  <c r="A89" i="1"/>
  <c r="A77" i="1"/>
  <c r="A69" i="1"/>
  <c r="A116" i="1"/>
  <c r="A112" i="1"/>
  <c r="A108" i="1"/>
  <c r="A104" i="1"/>
  <c r="A100" i="1"/>
  <c r="A96" i="1"/>
  <c r="A92" i="1"/>
  <c r="A86" i="1"/>
  <c r="A82" i="1"/>
  <c r="A75" i="1"/>
  <c r="A71" i="1"/>
  <c r="A63" i="1"/>
  <c r="A111" i="1"/>
  <c r="A103" i="1"/>
  <c r="A95" i="1"/>
  <c r="A90" i="1"/>
  <c r="A74" i="1"/>
  <c r="A94" i="1"/>
  <c r="A84" i="1"/>
  <c r="A73" i="1"/>
  <c r="A702" i="1"/>
  <c r="A698" i="1"/>
  <c r="A694" i="1"/>
  <c r="A690" i="1"/>
  <c r="A686" i="1"/>
  <c r="A682" i="1"/>
  <c r="A678" i="1"/>
  <c r="A674" i="1"/>
  <c r="A705" i="1"/>
  <c r="A701" i="1"/>
  <c r="A697" i="1"/>
  <c r="A693" i="1"/>
  <c r="A689" i="1"/>
  <c r="A685" i="1"/>
  <c r="A681" i="1"/>
  <c r="A677" i="1"/>
  <c r="A673" i="1"/>
  <c r="A704" i="1"/>
  <c r="A700" i="1"/>
  <c r="A696" i="1"/>
  <c r="A692" i="1"/>
  <c r="A688" i="1"/>
  <c r="A684" i="1"/>
  <c r="A680" i="1"/>
  <c r="A676" i="1"/>
  <c r="A691" i="1"/>
  <c r="A675" i="1"/>
  <c r="A703" i="1"/>
  <c r="A687" i="1"/>
  <c r="A667" i="1"/>
  <c r="A679" i="1"/>
  <c r="A683" i="1"/>
  <c r="A699" i="1"/>
  <c r="A695" i="1"/>
  <c r="A396" i="1"/>
  <c r="A392" i="1"/>
  <c r="A388" i="1"/>
  <c r="A384" i="1"/>
  <c r="A380" i="1"/>
  <c r="A376" i="1"/>
  <c r="A372" i="1"/>
  <c r="A368" i="1"/>
  <c r="A395" i="1"/>
  <c r="A391" i="1"/>
  <c r="A387" i="1"/>
  <c r="A394" i="1"/>
  <c r="A390" i="1"/>
  <c r="A386" i="1"/>
  <c r="A382" i="1"/>
  <c r="A378" i="1"/>
  <c r="A374" i="1"/>
  <c r="A370" i="1"/>
  <c r="A366" i="1"/>
  <c r="A389" i="1"/>
  <c r="A379" i="1"/>
  <c r="A371" i="1"/>
  <c r="A385" i="1"/>
  <c r="A377" i="1"/>
  <c r="A369" i="1"/>
  <c r="A383" i="1"/>
  <c r="A367" i="1"/>
  <c r="A397" i="1"/>
  <c r="A381" i="1"/>
  <c r="A365" i="1"/>
  <c r="A375" i="1"/>
  <c r="A393" i="1"/>
  <c r="A373" i="1"/>
  <c r="A359" i="1"/>
  <c r="A351" i="1"/>
  <c r="A347" i="1"/>
  <c r="A343" i="1"/>
  <c r="A339" i="1"/>
  <c r="A335" i="1"/>
  <c r="A331" i="1"/>
  <c r="A327" i="1"/>
  <c r="A323" i="1"/>
  <c r="A315" i="1"/>
  <c r="A350" i="1"/>
  <c r="A346" i="1"/>
  <c r="A342" i="1"/>
  <c r="A338" i="1"/>
  <c r="A334" i="1"/>
  <c r="A330" i="1"/>
  <c r="A326" i="1"/>
  <c r="A322" i="1"/>
  <c r="A353" i="1"/>
  <c r="A345" i="1"/>
  <c r="A337" i="1"/>
  <c r="A329" i="1"/>
  <c r="A321" i="1"/>
  <c r="A341" i="1"/>
  <c r="A325" i="1"/>
  <c r="A332" i="1"/>
  <c r="A352" i="1"/>
  <c r="A344" i="1"/>
  <c r="A336" i="1"/>
  <c r="A328" i="1"/>
  <c r="A349" i="1"/>
  <c r="A333" i="1"/>
  <c r="A348" i="1"/>
  <c r="A340" i="1"/>
  <c r="A324" i="1"/>
  <c r="A309" i="1"/>
  <c r="A305" i="1"/>
  <c r="A301" i="1"/>
  <c r="A297" i="1"/>
  <c r="A293" i="1"/>
  <c r="A289" i="1"/>
  <c r="A285" i="1"/>
  <c r="A281" i="1"/>
  <c r="A277" i="1"/>
  <c r="A308" i="1"/>
  <c r="A304" i="1"/>
  <c r="A300" i="1"/>
  <c r="A296" i="1"/>
  <c r="A292" i="1"/>
  <c r="A288" i="1"/>
  <c r="A284" i="1"/>
  <c r="A280" i="1"/>
  <c r="A302" i="1"/>
  <c r="A294" i="1"/>
  <c r="A286" i="1"/>
  <c r="A278" i="1"/>
  <c r="A303" i="1"/>
  <c r="A295" i="1"/>
  <c r="A287" i="1"/>
  <c r="A307" i="1"/>
  <c r="A299" i="1"/>
  <c r="A291" i="1"/>
  <c r="A283" i="1"/>
  <c r="A306" i="1"/>
  <c r="A298" i="1"/>
  <c r="A290" i="1"/>
  <c r="A282" i="1"/>
  <c r="A279" i="1"/>
  <c r="A271" i="1"/>
  <c r="A526" i="1"/>
  <c r="A522" i="1"/>
  <c r="A518" i="1"/>
  <c r="A514" i="1"/>
  <c r="A510" i="1"/>
  <c r="A506" i="1"/>
  <c r="A502" i="1"/>
  <c r="A498" i="1"/>
  <c r="A529" i="1"/>
  <c r="A525" i="1"/>
  <c r="A521" i="1"/>
  <c r="A517" i="1"/>
  <c r="A513" i="1"/>
  <c r="A509" i="1"/>
  <c r="A505" i="1"/>
  <c r="A501" i="1"/>
  <c r="A497" i="1"/>
  <c r="A528" i="1"/>
  <c r="A524" i="1"/>
  <c r="A520" i="1"/>
  <c r="A516" i="1"/>
  <c r="A512" i="1"/>
  <c r="A508" i="1"/>
  <c r="A504" i="1"/>
  <c r="A500" i="1"/>
  <c r="A523" i="1"/>
  <c r="A507" i="1"/>
  <c r="A519" i="1"/>
  <c r="A503" i="1"/>
  <c r="A511" i="1"/>
  <c r="A515" i="1"/>
  <c r="A499" i="1"/>
  <c r="A527" i="1"/>
  <c r="A491" i="1"/>
  <c r="A438" i="1"/>
  <c r="A434" i="1"/>
  <c r="A430" i="1"/>
  <c r="A426" i="1"/>
  <c r="A422" i="1"/>
  <c r="A418" i="1"/>
  <c r="A414" i="1"/>
  <c r="A410" i="1"/>
  <c r="A441" i="1"/>
  <c r="A437" i="1"/>
  <c r="A433" i="1"/>
  <c r="A429" i="1"/>
  <c r="A425" i="1"/>
  <c r="A421" i="1"/>
  <c r="A417" i="1"/>
  <c r="A413" i="1"/>
  <c r="A409" i="1"/>
  <c r="A440" i="1"/>
  <c r="A436" i="1"/>
  <c r="A432" i="1"/>
  <c r="A428" i="1"/>
  <c r="A424" i="1"/>
  <c r="A420" i="1"/>
  <c r="A416" i="1"/>
  <c r="A412" i="1"/>
  <c r="A431" i="1"/>
  <c r="A415" i="1"/>
  <c r="A427" i="1"/>
  <c r="A411" i="1"/>
  <c r="A435" i="1"/>
  <c r="A439" i="1"/>
  <c r="A403" i="1"/>
  <c r="A423" i="1"/>
  <c r="A419" i="1"/>
  <c r="A572" i="1"/>
  <c r="A568" i="1"/>
  <c r="A564" i="1"/>
  <c r="A560" i="1"/>
  <c r="A556" i="1"/>
  <c r="A552" i="1"/>
  <c r="A548" i="1"/>
  <c r="A544" i="1"/>
  <c r="A571" i="1"/>
  <c r="A567" i="1"/>
  <c r="A563" i="1"/>
  <c r="A559" i="1"/>
  <c r="A555" i="1"/>
  <c r="A551" i="1"/>
  <c r="A547" i="1"/>
  <c r="A543" i="1"/>
  <c r="A535" i="1"/>
  <c r="A570" i="1"/>
  <c r="A566" i="1"/>
  <c r="A562" i="1"/>
  <c r="A558" i="1"/>
  <c r="A554" i="1"/>
  <c r="A550" i="1"/>
  <c r="A546" i="1"/>
  <c r="A542" i="1"/>
  <c r="A573" i="1"/>
  <c r="A557" i="1"/>
  <c r="A541" i="1"/>
  <c r="A569" i="1"/>
  <c r="A553" i="1"/>
  <c r="A549" i="1"/>
  <c r="A561" i="1"/>
  <c r="A545" i="1"/>
  <c r="A565" i="1"/>
  <c r="A660" i="1"/>
  <c r="A656" i="1"/>
  <c r="A652" i="1"/>
  <c r="A648" i="1"/>
  <c r="A644" i="1"/>
  <c r="A640" i="1"/>
  <c r="A636" i="1"/>
  <c r="A632" i="1"/>
  <c r="A659" i="1"/>
  <c r="A655" i="1"/>
  <c r="A651" i="1"/>
  <c r="A647" i="1"/>
  <c r="A643" i="1"/>
  <c r="A639" i="1"/>
  <c r="A635" i="1"/>
  <c r="A631" i="1"/>
  <c r="A623" i="1"/>
  <c r="A658" i="1"/>
  <c r="A654" i="1"/>
  <c r="A650" i="1"/>
  <c r="A646" i="1"/>
  <c r="A642" i="1"/>
  <c r="A638" i="1"/>
  <c r="A634" i="1"/>
  <c r="A630" i="1"/>
  <c r="A649" i="1"/>
  <c r="A633" i="1"/>
  <c r="A661" i="1"/>
  <c r="A645" i="1"/>
  <c r="A629" i="1"/>
  <c r="A653" i="1"/>
  <c r="A657" i="1"/>
  <c r="A641" i="1"/>
  <c r="A637" i="1"/>
  <c r="A538" i="1" l="1"/>
  <c r="A530" i="1"/>
  <c r="A533" i="1"/>
  <c r="A537" i="1"/>
  <c r="A532" i="1"/>
  <c r="A534" i="1"/>
  <c r="A536" i="1"/>
  <c r="A539" i="1"/>
  <c r="A531" i="1"/>
  <c r="A313" i="1"/>
  <c r="A317" i="1"/>
  <c r="A312" i="1"/>
  <c r="A318" i="1"/>
  <c r="A310" i="1"/>
  <c r="A319" i="1"/>
  <c r="A311" i="1"/>
  <c r="A314" i="1"/>
  <c r="A316" i="1"/>
  <c r="A229" i="1"/>
  <c r="A230" i="1"/>
  <c r="A228" i="1"/>
  <c r="A231" i="1"/>
  <c r="A226" i="1"/>
  <c r="A581" i="1"/>
  <c r="A576" i="1"/>
  <c r="A583" i="1"/>
  <c r="A580" i="1"/>
  <c r="A578" i="1"/>
  <c r="A575" i="1"/>
  <c r="A582" i="1"/>
  <c r="A574" i="1"/>
  <c r="A577" i="1"/>
  <c r="A275" i="1"/>
  <c r="A272" i="1"/>
  <c r="A270" i="1"/>
  <c r="A267" i="1"/>
  <c r="A274" i="1"/>
  <c r="A266" i="1"/>
  <c r="A269" i="1"/>
  <c r="A268" i="1"/>
  <c r="A273" i="1"/>
  <c r="A362" i="1"/>
  <c r="A361" i="1"/>
  <c r="A360" i="1"/>
  <c r="A358" i="1"/>
  <c r="A355" i="1"/>
  <c r="A354" i="1"/>
  <c r="A363" i="1"/>
  <c r="A357" i="1"/>
  <c r="A356" i="1"/>
  <c r="A66" i="1"/>
  <c r="A58" i="1"/>
  <c r="A65" i="1"/>
  <c r="A64" i="1"/>
  <c r="A59" i="1"/>
  <c r="A61" i="1"/>
  <c r="A60" i="1"/>
  <c r="A67" i="1"/>
  <c r="A62" i="1"/>
  <c r="A450" i="1"/>
  <c r="A442" i="1"/>
  <c r="A445" i="1"/>
  <c r="A449" i="1"/>
  <c r="A444" i="1"/>
  <c r="A448" i="1"/>
  <c r="A443" i="1"/>
  <c r="A451" i="1"/>
  <c r="A446" i="1"/>
  <c r="A626" i="1"/>
  <c r="A618" i="1"/>
  <c r="A621" i="1"/>
  <c r="A625" i="1"/>
  <c r="A620" i="1"/>
  <c r="A627" i="1"/>
  <c r="A622" i="1"/>
  <c r="A624" i="1"/>
  <c r="A619" i="1"/>
  <c r="A126" i="1"/>
  <c r="A121" i="1"/>
  <c r="A128" i="1"/>
  <c r="A127" i="1"/>
  <c r="A122" i="1"/>
  <c r="A125" i="1"/>
  <c r="A123" i="1"/>
  <c r="A120" i="1"/>
  <c r="A119" i="1"/>
  <c r="A405" i="1"/>
  <c r="A400" i="1"/>
  <c r="A407" i="1"/>
  <c r="A404" i="1"/>
  <c r="A402" i="1"/>
  <c r="A399" i="1"/>
  <c r="A406" i="1"/>
  <c r="A398" i="1"/>
  <c r="A401" i="1"/>
  <c r="A493" i="1"/>
  <c r="A488" i="1"/>
  <c r="A495" i="1"/>
  <c r="A492" i="1"/>
  <c r="A490" i="1"/>
  <c r="A487" i="1"/>
  <c r="A494" i="1"/>
  <c r="A486" i="1"/>
  <c r="A489" i="1"/>
  <c r="A669" i="1"/>
  <c r="A664" i="1"/>
  <c r="A671" i="1"/>
  <c r="A668" i="1"/>
  <c r="A666" i="1"/>
  <c r="A663" i="1"/>
  <c r="A670" i="1"/>
  <c r="A662" i="1"/>
  <c r="A665" i="1"/>
  <c r="A156" i="1"/>
  <c r="A151" i="1"/>
  <c r="A158" i="1"/>
  <c r="A155" i="1"/>
  <c r="A153" i="1"/>
  <c r="A150" i="1"/>
  <c r="A152" i="1"/>
  <c r="A149" i="1"/>
  <c r="A157" i="1"/>
</calcChain>
</file>

<file path=xl/sharedStrings.xml><?xml version="1.0" encoding="utf-8"?>
<sst xmlns="http://schemas.openxmlformats.org/spreadsheetml/2006/main" count="1044" uniqueCount="208">
  <si>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</si>
  <si>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</si>
  <si>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</si>
  <si>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</si>
  <si>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</si>
  <si>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</si>
  <si>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</si>
  <si>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</si>
  <si>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</si>
  <si>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</si>
  <si>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</si>
  <si>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</si>
  <si>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Požiadavky na vozidlo</t>
  </si>
  <si>
    <t>Nákladný priestor</t>
  </si>
  <si>
    <t>Izolácia realizovaná  formou polosendvičových panelov s laminátovou finálnou úpravou</t>
  </si>
  <si>
    <t>áno</t>
  </si>
  <si>
    <t>-</t>
  </si>
  <si>
    <t>áno/nie:</t>
  </si>
  <si>
    <t>Zateplenie</t>
  </si>
  <si>
    <t>boku</t>
  </si>
  <si>
    <t>vložením polosendviča</t>
  </si>
  <si>
    <t>bočných dverí</t>
  </si>
  <si>
    <t>stropu</t>
  </si>
  <si>
    <t>predného čela</t>
  </si>
  <si>
    <t>ostatné miesta</t>
  </si>
  <si>
    <t>vyplnené a vypenené PUR izoláciou</t>
  </si>
  <si>
    <t>Hrúbka izolácie</t>
  </si>
  <si>
    <t>steny a dvere</t>
  </si>
  <si>
    <t>min. 40 mm</t>
  </si>
  <si>
    <t>mm</t>
  </si>
  <si>
    <t>hodnota:</t>
  </si>
  <si>
    <t>strop</t>
  </si>
  <si>
    <t>podlaha</t>
  </si>
  <si>
    <t>min. 50 mm</t>
  </si>
  <si>
    <t>Vnútorná teplota - Hrúbka izolácie musí zabezpečiť udržanie vnútornej teploty v chladiarenskom režime 0 °C až +4 °C pri bežných prevádzkových podmienkach.</t>
  </si>
  <si>
    <t>Chladiarenská technika</t>
  </si>
  <si>
    <t>určenie vozidla na chladiarenskú prepravu potravín - mäsa</t>
  </si>
  <si>
    <t>ATP certifikát triedy FNA</t>
  </si>
  <si>
    <t>chladiaci výkon</t>
  </si>
  <si>
    <t>min. 1500 W</t>
  </si>
  <si>
    <t>W</t>
  </si>
  <si>
    <t>digitálna regulácia teploty</t>
  </si>
  <si>
    <t>Osvetlenie celej ložnej plochy s ovládaním</t>
  </si>
  <si>
    <t xml:space="preserve">Elektro prípojka </t>
  </si>
  <si>
    <t>min. 230 V</t>
  </si>
  <si>
    <t>V</t>
  </si>
  <si>
    <t>Základné parametre</t>
  </si>
  <si>
    <t>Kategória vozidla</t>
  </si>
  <si>
    <t>N1 - ľahké úžitkové vozidlo</t>
  </si>
  <si>
    <t xml:space="preserve">celková hmotnosť </t>
  </si>
  <si>
    <t>do 3,5 t</t>
  </si>
  <si>
    <t>karoséria</t>
  </si>
  <si>
    <t>dodávka</t>
  </si>
  <si>
    <t>pohon/palivo</t>
  </si>
  <si>
    <t>diesel</t>
  </si>
  <si>
    <t>počet miest na sedenie</t>
  </si>
  <si>
    <t>min. 3</t>
  </si>
  <si>
    <t>počet</t>
  </si>
  <si>
    <t>klimatizácia</t>
  </si>
  <si>
    <t>min. jednozónová</t>
  </si>
  <si>
    <t>zóny</t>
  </si>
  <si>
    <t>Typ podvozku</t>
  </si>
  <si>
    <t xml:space="preserve">plošina </t>
  </si>
  <si>
    <t>Objem motora</t>
  </si>
  <si>
    <t>min. 1997 cm3</t>
  </si>
  <si>
    <t>cm3</t>
  </si>
  <si>
    <t>Výkon motora</t>
  </si>
  <si>
    <t>min. 110 kW</t>
  </si>
  <si>
    <t>kW</t>
  </si>
  <si>
    <t>Výbava</t>
  </si>
  <si>
    <t>Aktívne bezepčnostné systémy</t>
  </si>
  <si>
    <t>elektrický stabilizačný systém</t>
  </si>
  <si>
    <t>asistent rozjazdu do kopca</t>
  </si>
  <si>
    <t>systém kontroly trakcia</t>
  </si>
  <si>
    <t>spätné zrkadlo pre sledovanie mŕtveho uhlu</t>
  </si>
  <si>
    <t>Svetelná a vizuálna bezpečnosť</t>
  </si>
  <si>
    <t>LED svetlomety s denným svietením</t>
  </si>
  <si>
    <t>hmlové svetlomety</t>
  </si>
  <si>
    <t>Multimediálny systém</t>
  </si>
  <si>
    <t>zrkadlenie smartphone</t>
  </si>
  <si>
    <t>Android a Apple</t>
  </si>
  <si>
    <t>USB port</t>
  </si>
  <si>
    <t>min. 2</t>
  </si>
  <si>
    <t>ks</t>
  </si>
  <si>
    <t>Záruky</t>
  </si>
  <si>
    <t>záruka na vozidlo</t>
  </si>
  <si>
    <t>min. 5 rokov alebo min. 200 000 km</t>
  </si>
  <si>
    <t>roky alebo km</t>
  </si>
  <si>
    <t>záruka na chladiarenskú jednotku a kompresor</t>
  </si>
  <si>
    <t>min. 5 rokov</t>
  </si>
  <si>
    <t>roky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</si>
  <si>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</si>
  <si>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</si>
  <si>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</si>
  <si>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</si>
  <si>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</si>
  <si>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</si>
  <si>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manuálna/jednozónová</t>
  </si>
  <si>
    <t>min. 1400 cm3</t>
  </si>
  <si>
    <t>Batéria</t>
  </si>
  <si>
    <t xml:space="preserve">min. 95 A </t>
  </si>
  <si>
    <t>A</t>
  </si>
  <si>
    <t>min. 850 Ah</t>
  </si>
  <si>
    <t>Ah</t>
  </si>
  <si>
    <t>Alternátor</t>
  </si>
  <si>
    <t>min. 160 A</t>
  </si>
  <si>
    <t>min. 65 kW</t>
  </si>
  <si>
    <t xml:space="preserve"> LED svetlomety s denným svietením</t>
  </si>
  <si>
    <t>Senzory</t>
  </si>
  <si>
    <t>dažďový a svetelný</t>
  </si>
  <si>
    <t>displej prstrojovej dosky</t>
  </si>
  <si>
    <t>min. 7 "</t>
  </si>
  <si>
    <t>palce</t>
  </si>
  <si>
    <t>určenie vozidla - na chladiarenskú prepravu potravín - mäsa</t>
  </si>
  <si>
    <t>záruka na funkčnosť nadstavby a vybavenia</t>
  </si>
  <si>
    <t>Základné zariadenie</t>
  </si>
  <si>
    <t>Nákladný výťah</t>
  </si>
  <si>
    <t>Počet osôb</t>
  </si>
  <si>
    <t>min. 5</t>
  </si>
  <si>
    <t>nosnosť</t>
  </si>
  <si>
    <t>min. 400 kg</t>
  </si>
  <si>
    <t>kg</t>
  </si>
  <si>
    <t>dopravná rýchlosť</t>
  </si>
  <si>
    <t>min. 1m/s</t>
  </si>
  <si>
    <t>m/s</t>
  </si>
  <si>
    <t>počet staníc/nástupíšť</t>
  </si>
  <si>
    <t>signalizácia preťaženia kabíny</t>
  </si>
  <si>
    <t>rozmer kabíny šírka x hĺbka x výška</t>
  </si>
  <si>
    <t>max.1100 x 1120 x 2150 mm</t>
  </si>
  <si>
    <t>typ kabínových dverí</t>
  </si>
  <si>
    <t>automatické (a) alebo fotozávora (f)</t>
  </si>
  <si>
    <t>automatická/fotozávora</t>
  </si>
  <si>
    <t>kabínové tlačidlá na otváranie a zatváranie dverí</t>
  </si>
  <si>
    <t>protišmyková podlaha</t>
  </si>
  <si>
    <t>dorozumievacie zariadenie - telefon so servisnou organizáciou</t>
  </si>
  <si>
    <t>min. 1997cm3</t>
  </si>
  <si>
    <t>min. 230 A</t>
  </si>
  <si>
    <t>min. 125 kW</t>
  </si>
  <si>
    <t>ESC</t>
  </si>
  <si>
    <t>spätné zrkadlo s predĺženými ramenami</t>
  </si>
  <si>
    <t>Prepínanie diaľkových svetiel</t>
  </si>
  <si>
    <t>automatické</t>
  </si>
  <si>
    <t>multimediálny systém</t>
  </si>
  <si>
    <t>min. 10 "</t>
  </si>
  <si>
    <t>parkovacia kamera zadná</t>
  </si>
  <si>
    <t>káble na prestavbu s napätím 12 V</t>
  </si>
  <si>
    <t>min. 6 pinový</t>
  </si>
  <si>
    <t>pin</t>
  </si>
  <si>
    <t>adaptačná jednotka - riadiaca jednotka na prestavby</t>
  </si>
  <si>
    <t>multiplexná</t>
  </si>
  <si>
    <t>opierka na sedadle vodiča</t>
  </si>
  <si>
    <t>bedrová</t>
  </si>
  <si>
    <t>lakťová</t>
  </si>
  <si>
    <t>sedadlo vodiča nastaviteľné</t>
  </si>
  <si>
    <t>min. 6 úrovniach</t>
  </si>
  <si>
    <t>úrovne</t>
  </si>
  <si>
    <t>Izotermická nadstavba</t>
  </si>
  <si>
    <t>vonkajšia dĺžka</t>
  </si>
  <si>
    <t>od 4200 - do 4300 mmm</t>
  </si>
  <si>
    <t>vonkajšia šírka</t>
  </si>
  <si>
    <t>od 2000 - do 2100 mm</t>
  </si>
  <si>
    <t>vonkajšia výška</t>
  </si>
  <si>
    <t>od 220 mm- do 2300 mm</t>
  </si>
  <si>
    <t>dvere zadné v šírke</t>
  </si>
  <si>
    <t>min 800 mm</t>
  </si>
  <si>
    <t>dvere bočné jednokrídlové v šírke</t>
  </si>
  <si>
    <t>min. 800 mm</t>
  </si>
  <si>
    <t>zámok vonkajších dverí</t>
  </si>
  <si>
    <t>min. 3 bodový</t>
  </si>
  <si>
    <t>body</t>
  </si>
  <si>
    <t>vnútorný priestor delený na časti - sklad potravín, predajná časť</t>
  </si>
  <si>
    <t>min. 2 časti</t>
  </si>
  <si>
    <t>časti</t>
  </si>
  <si>
    <t>prechod do skladu predajne</t>
  </si>
  <si>
    <t>dverami</t>
  </si>
  <si>
    <t>výklop</t>
  </si>
  <si>
    <t xml:space="preserve">min. 1 </t>
  </si>
  <si>
    <t>zaistenie výklopu</t>
  </si>
  <si>
    <t>elektrické</t>
  </si>
  <si>
    <t>Zloženie panelov</t>
  </si>
  <si>
    <t>laminát</t>
  </si>
  <si>
    <t>min. 1,5mm</t>
  </si>
  <si>
    <t>hygienicky atest na priamy styk s potravinami</t>
  </si>
  <si>
    <t>pur izolácia</t>
  </si>
  <si>
    <t>min. 40kg/m3</t>
  </si>
  <si>
    <t>kg/m3</t>
  </si>
  <si>
    <t>hrúbka kombinovaného sendvičového panela</t>
  </si>
  <si>
    <t>min. 60/25 mm</t>
  </si>
  <si>
    <t>Vybavenie predajne</t>
  </si>
  <si>
    <t>drez</t>
  </si>
  <si>
    <t>min. 2 ks</t>
  </si>
  <si>
    <t>boijler</t>
  </si>
  <si>
    <t>min. 6 l</t>
  </si>
  <si>
    <t>l</t>
  </si>
  <si>
    <t>el. rozvod</t>
  </si>
  <si>
    <t>min. 230V + 12 V</t>
  </si>
  <si>
    <t>počet zásuviek na 230 V</t>
  </si>
  <si>
    <t>min. 4 ks</t>
  </si>
  <si>
    <t>pracovný pult s nerezovou pracovnou doskou</t>
  </si>
  <si>
    <t>min. 1 ks</t>
  </si>
  <si>
    <t>zákaznícky pult</t>
  </si>
  <si>
    <t>sklopný</t>
  </si>
  <si>
    <t>predajná vitrína</t>
  </si>
  <si>
    <t>klát</t>
  </si>
  <si>
    <t>lapač hmyzu</t>
  </si>
  <si>
    <t xml:space="preserve">chladiarenská jednotka s elekt. Prípojkou </t>
  </si>
  <si>
    <t>chladiarenská jednotka s kúrením</t>
  </si>
  <si>
    <t>Prídavné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</si>
</sst>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0" fontId="9" fillId="0" borderId="0" xfId="0" applyFont="1" applyAlignment="1">
      <alignment horizontal="right"/>
    </xf>
    <xf numFmtId="0" fontId="10" fillId="3" borderId="0" xfId="0" applyFont="1" applyFill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top" wrapText="1"/>
      <protection locked="0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3" borderId="3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3" fillId="3" borderId="4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6" fillId="0" borderId="0" xfId="1" applyFont="1" applyAlignment="1">
      <alignment horizontal="right" vertical="center"/>
    </xf>
    <xf numFmtId="0" fontId="16" fillId="0" borderId="52" xfId="1" applyFont="1" applyBorder="1" applyAlignment="1">
      <alignment vertical="center"/>
    </xf>
    <xf numFmtId="0" fontId="16" fillId="0" borderId="0" xfId="1" applyFont="1" applyAlignment="1">
      <alignment vertical="center"/>
    </xf>
    <xf numFmtId="164" fontId="16" fillId="0" borderId="52" xfId="1" applyNumberFormat="1" applyFont="1" applyBorder="1" applyAlignment="1">
      <alignment vertical="center"/>
    </xf>
    <xf numFmtId="0" fontId="16" fillId="0" borderId="52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5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5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center" wrapText="1"/>
      <protection locked="0"/>
    </xf>
    <xf numFmtId="0" fontId="3" fillId="2" borderId="57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2" borderId="51" xfId="0" applyFont="1" applyFill="1" applyBorder="1" applyAlignment="1" applyProtection="1">
      <alignment horizontal="center" vertical="top" wrapText="1"/>
      <protection locked="0"/>
    </xf>
    <xf numFmtId="0" fontId="3" fillId="3" borderId="55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2" borderId="5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 applyProtection="1">
      <alignment horizontal="center" vertical="center" wrapText="1"/>
      <protection locked="0"/>
    </xf>
    <xf numFmtId="0" fontId="3" fillId="2" borderId="61" xfId="0" applyFont="1" applyFill="1" applyBorder="1" applyAlignment="1" applyProtection="1">
      <alignment horizontal="center" vertical="center" wrapText="1"/>
      <protection locked="0"/>
    </xf>
    <xf numFmtId="0" fontId="3" fillId="3" borderId="5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2" borderId="64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vertical="center" wrapText="1"/>
    </xf>
    <xf numFmtId="0" fontId="3" fillId="3" borderId="68" xfId="0" applyFont="1" applyFill="1" applyBorder="1" applyAlignment="1">
      <alignment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3" fillId="3" borderId="49" xfId="0" applyFont="1" applyFill="1" applyBorder="1" applyAlignment="1" applyProtection="1">
      <alignment horizontal="center" vertical="center" wrapText="1"/>
      <protection locked="0"/>
    </xf>
    <xf numFmtId="0" fontId="3" fillId="3" borderId="69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top" wrapText="1"/>
      <protection locked="0"/>
    </xf>
    <xf numFmtId="0" fontId="13" fillId="4" borderId="70" xfId="0" applyFont="1" applyFill="1" applyBorder="1" applyAlignment="1">
      <alignment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 applyProtection="1">
      <alignment vertical="center" wrapText="1"/>
      <protection locked="0"/>
    </xf>
    <xf numFmtId="0" fontId="3" fillId="2" borderId="49" xfId="0" applyFont="1" applyFill="1" applyBorder="1" applyAlignment="1" applyProtection="1">
      <alignment vertical="center" wrapText="1"/>
      <protection locked="0"/>
    </xf>
    <xf numFmtId="0" fontId="3" fillId="3" borderId="28" xfId="0" applyFont="1" applyFill="1" applyBorder="1" applyAlignment="1">
      <alignment vertical="center" wrapText="1"/>
    </xf>
    <xf numFmtId="0" fontId="3" fillId="3" borderId="71" xfId="0" applyFont="1" applyFill="1" applyBorder="1" applyAlignment="1">
      <alignment vertical="center" wrapText="1"/>
    </xf>
    <xf numFmtId="0" fontId="3" fillId="2" borderId="59" xfId="0" applyFont="1" applyFill="1" applyBorder="1" applyAlignment="1" applyProtection="1">
      <alignment vertical="center" wrapText="1"/>
      <protection locked="0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3" borderId="58" xfId="0" applyFont="1" applyFill="1" applyBorder="1" applyAlignment="1">
      <alignment vertical="center" wrapText="1"/>
    </xf>
    <xf numFmtId="0" fontId="3" fillId="3" borderId="57" xfId="0" applyFont="1" applyFill="1" applyBorder="1" applyAlignment="1">
      <alignment vertical="center" wrapText="1"/>
    </xf>
    <xf numFmtId="0" fontId="3" fillId="3" borderId="72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61" xfId="0" applyFont="1" applyFill="1" applyBorder="1" applyAlignment="1">
      <alignment vertical="center" wrapText="1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34" xfId="0" applyFont="1" applyFill="1" applyBorder="1" applyAlignment="1" applyProtection="1">
      <alignment vertical="center" wrapText="1"/>
      <protection locked="0"/>
    </xf>
    <xf numFmtId="0" fontId="3" fillId="3" borderId="48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</cellXfs>
  <cellStyles count="2">
    <cellStyle name="Normal 2" xfId="1" xr:uid="{A0881633-E33C-4DE1-924A-9BF2A208D40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HZ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  <row r="19">
          <cell r="G19" t="str">
            <v>každý predmet samostatne</v>
          </cell>
        </row>
        <row r="51">
          <cell r="B51" t="str">
            <v>Chladiarenské auto č.1</v>
          </cell>
          <cell r="G51">
            <v>1</v>
          </cell>
        </row>
        <row r="52">
          <cell r="B52" t="str">
            <v>Chladiarenské auto č.2</v>
          </cell>
          <cell r="G52">
            <v>1</v>
          </cell>
        </row>
        <row r="53">
          <cell r="B53" t="str">
            <v>Nákladný výťah</v>
          </cell>
          <cell r="G53">
            <v>1</v>
          </cell>
        </row>
        <row r="54">
          <cell r="B54" t="str">
            <v>Pojazdná predajňa na mäso</v>
          </cell>
          <cell r="G54">
            <v>1</v>
          </cell>
        </row>
        <row r="67">
          <cell r="E67" t="str">
            <v>každý predmet obstarávania samostatne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97">
          <cell r="C97" t="str">
            <v xml:space="preserve">Príloha č. 1: </v>
          </cell>
          <cell r="E97" t="str">
            <v>Podrobný technický opis a údaje deklarujúce technické parametre dodávaného predmetu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  <cell r="F98" t="str">
            <v>Podrobný technický opis a údaje deklarujúce technické parametre dodávaného predmetu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A081-FB84-49B9-9A2F-2C9B767930EE}">
  <sheetPr codeName="Sheet25" filterMode="1"/>
  <dimension ref="A1:P709"/>
  <sheetViews>
    <sheetView tabSelected="1" view="pageBreakPreview" zoomScaleNormal="100" zoomScaleSheetLayoutView="100" workbookViewId="0">
      <pane ySplit="3" topLeftCell="A93" activePane="bottomLeft" state="frozen"/>
      <selection pane="bottomLeft" activeCell="D12" sqref="D12:L12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customWidth="1"/>
    <col min="4" max="4" width="9.28515625" customWidth="1"/>
    <col min="5" max="5" width="15.5703125" customWidth="1"/>
    <col min="6" max="6" width="15.85546875" customWidth="1"/>
    <col min="7" max="7" width="31.14062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f>IF(N4="",0,1)</f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tr">
        <f>IF([1]summary!$K$24="",'[1]Výzva na prieskum trhu'!$C$97,"")</f>
        <v xml:space="preserve">Príloha č. 1: </v>
      </c>
    </row>
    <row r="5" spans="1:16" s="5" customFormat="1" ht="23.25" x14ac:dyDescent="0.25">
      <c r="A5" s="2">
        <v>1</v>
      </c>
      <c r="B5" s="8" t="str">
        <f>IF([1]summary!$K$24="",'[1]Výzva na prieskum trhu'!$B$2,'[1]Výzva na predkladanie ponúk'!$D$98)</f>
        <v>Výzva na predloženie ponúk - prieskum trhu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s="5" customFormat="1" x14ac:dyDescent="0.25">
      <c r="A6" s="2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" t="str">
        <f>IF([1]summary!$K$24="",'[1]Výzva na prieskum trhu'!$E$97,'[1]Výzva na predkladanie ponúk'!$F$98)</f>
        <v>Podrobný technický opis a údaje deklarujúce technické parametre dodávaného predmetu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10">
        <f>IF([1]summary!$F$11=$P$10,1,0)</f>
        <v>0</v>
      </c>
      <c r="B10" s="9" t="s">
        <v>1</v>
      </c>
      <c r="P10" s="11" t="s">
        <v>2</v>
      </c>
    </row>
    <row r="11" spans="1:16" s="13" customFormat="1" hidden="1" x14ac:dyDescent="0.25">
      <c r="A11" s="10">
        <f>$A$10</f>
        <v>0</v>
      </c>
      <c r="B11" s="12"/>
    </row>
    <row r="12" spans="1:16" s="18" customFormat="1" ht="15.75" x14ac:dyDescent="0.25">
      <c r="A12" s="1">
        <f>IF($A$10=0,1,0)*IF(D12&lt;&gt;"",1,0)</f>
        <v>1</v>
      </c>
      <c r="B12" s="14" t="s">
        <v>3</v>
      </c>
      <c r="C12" s="14"/>
      <c r="D12" s="15" t="str">
        <f>IF([1]summary!$B$51&lt;&gt;"",[1]summary!$B$51,"")</f>
        <v>Chladiarenské auto č.1</v>
      </c>
      <c r="E12" s="15"/>
      <c r="F12" s="15"/>
      <c r="G12" s="15"/>
      <c r="H12" s="15"/>
      <c r="I12" s="15"/>
      <c r="J12" s="15"/>
      <c r="K12" s="15"/>
      <c r="L12" s="15"/>
      <c r="M12" s="16" t="s">
        <v>4</v>
      </c>
      <c r="N12" s="17">
        <f>IF([1]summary!$G$51&lt;&gt;"",[1]summary!$G$51,"")</f>
        <v>1</v>
      </c>
      <c r="P12" s="19"/>
    </row>
    <row r="13" spans="1:16" ht="15.75" thickBot="1" x14ac:dyDescent="0.3">
      <c r="A13" s="1">
        <f t="shared" ref="A13:A57" si="0">$A$12</f>
        <v>1</v>
      </c>
      <c r="P13" s="20"/>
    </row>
    <row r="14" spans="1:16" ht="54.95" customHeight="1" thickBot="1" x14ac:dyDescent="0.3">
      <c r="A14" s="1">
        <f t="shared" si="0"/>
        <v>1</v>
      </c>
      <c r="B14" s="21" t="s">
        <v>5</v>
      </c>
      <c r="C14" s="22"/>
      <c r="D14" s="23"/>
      <c r="E14" s="24"/>
      <c r="F14" s="25" t="s">
        <v>6</v>
      </c>
      <c r="G14" s="26"/>
      <c r="H14" s="27" t="s">
        <v>7</v>
      </c>
      <c r="I14" s="24"/>
      <c r="J14" s="28" t="s">
        <v>8</v>
      </c>
      <c r="K14" s="29" t="s">
        <v>9</v>
      </c>
      <c r="L14" s="30"/>
      <c r="M14" s="31" t="s">
        <v>10</v>
      </c>
      <c r="N14" s="32" t="s">
        <v>11</v>
      </c>
      <c r="P14" s="20"/>
    </row>
    <row r="15" spans="1:16" ht="41.25" customHeight="1" thickBot="1" x14ac:dyDescent="0.3">
      <c r="A15" s="1">
        <f t="shared" si="0"/>
        <v>1</v>
      </c>
      <c r="B15" s="33" t="s">
        <v>12</v>
      </c>
      <c r="C15" s="34"/>
      <c r="D15" s="33" t="s">
        <v>13</v>
      </c>
      <c r="E15" s="34"/>
      <c r="F15" s="35" t="s">
        <v>14</v>
      </c>
      <c r="G15" s="36"/>
      <c r="H15" s="37" t="s">
        <v>15</v>
      </c>
      <c r="I15" s="37"/>
      <c r="J15" s="38" t="s">
        <v>16</v>
      </c>
      <c r="K15" s="39" t="s">
        <v>17</v>
      </c>
      <c r="L15" s="40"/>
      <c r="M15" s="41"/>
      <c r="N15" s="42"/>
    </row>
    <row r="16" spans="1:16" ht="21" customHeight="1" x14ac:dyDescent="0.25">
      <c r="A16" s="1">
        <f t="shared" si="0"/>
        <v>1</v>
      </c>
      <c r="B16" s="43"/>
      <c r="C16" s="44"/>
      <c r="D16" s="43"/>
      <c r="E16" s="44"/>
      <c r="F16" s="45" t="s">
        <v>18</v>
      </c>
      <c r="G16" s="46" t="s">
        <v>19</v>
      </c>
      <c r="H16" s="47" t="s">
        <v>20</v>
      </c>
      <c r="I16" s="47"/>
      <c r="J16" s="48" t="s">
        <v>16</v>
      </c>
      <c r="K16" s="49" t="s">
        <v>17</v>
      </c>
      <c r="L16" s="50"/>
      <c r="M16" s="51"/>
      <c r="N16" s="52"/>
    </row>
    <row r="17" spans="1:14" ht="15" customHeight="1" x14ac:dyDescent="0.25">
      <c r="A17" s="1">
        <f t="shared" si="0"/>
        <v>1</v>
      </c>
      <c r="B17" s="43"/>
      <c r="C17" s="44"/>
      <c r="D17" s="43"/>
      <c r="E17" s="44"/>
      <c r="F17" s="53"/>
      <c r="G17" s="54" t="s">
        <v>21</v>
      </c>
      <c r="H17" s="55" t="s">
        <v>20</v>
      </c>
      <c r="I17" s="55"/>
      <c r="J17" s="56" t="s">
        <v>16</v>
      </c>
      <c r="K17" s="57" t="s">
        <v>17</v>
      </c>
      <c r="L17" s="58"/>
      <c r="M17" s="51"/>
      <c r="N17" s="52"/>
    </row>
    <row r="18" spans="1:14" ht="15" customHeight="1" x14ac:dyDescent="0.25">
      <c r="A18" s="1">
        <f t="shared" si="0"/>
        <v>1</v>
      </c>
      <c r="B18" s="43"/>
      <c r="C18" s="44"/>
      <c r="D18" s="43"/>
      <c r="E18" s="44"/>
      <c r="F18" s="53"/>
      <c r="G18" s="54" t="s">
        <v>22</v>
      </c>
      <c r="H18" s="55" t="s">
        <v>20</v>
      </c>
      <c r="I18" s="55"/>
      <c r="J18" s="56" t="s">
        <v>16</v>
      </c>
      <c r="K18" s="57" t="s">
        <v>17</v>
      </c>
      <c r="L18" s="58"/>
      <c r="M18" s="51"/>
      <c r="N18" s="52"/>
    </row>
    <row r="19" spans="1:14" ht="15" customHeight="1" x14ac:dyDescent="0.25">
      <c r="A19" s="1">
        <f t="shared" si="0"/>
        <v>1</v>
      </c>
      <c r="B19" s="43"/>
      <c r="C19" s="44"/>
      <c r="D19" s="43"/>
      <c r="E19" s="44"/>
      <c r="F19" s="53"/>
      <c r="G19" s="54" t="s">
        <v>23</v>
      </c>
      <c r="H19" s="55" t="s">
        <v>20</v>
      </c>
      <c r="I19" s="55"/>
      <c r="J19" s="56" t="s">
        <v>16</v>
      </c>
      <c r="K19" s="57" t="s">
        <v>17</v>
      </c>
      <c r="L19" s="59"/>
      <c r="M19" s="51"/>
      <c r="N19" s="52"/>
    </row>
    <row r="20" spans="1:14" ht="28.5" customHeight="1" thickBot="1" x14ac:dyDescent="0.3">
      <c r="A20" s="1">
        <f t="shared" si="0"/>
        <v>1</v>
      </c>
      <c r="B20" s="43"/>
      <c r="C20" s="44"/>
      <c r="D20" s="43"/>
      <c r="E20" s="44"/>
      <c r="F20" s="60"/>
      <c r="G20" s="61" t="s">
        <v>24</v>
      </c>
      <c r="H20" s="62" t="s">
        <v>25</v>
      </c>
      <c r="I20" s="62"/>
      <c r="J20" s="63" t="s">
        <v>16</v>
      </c>
      <c r="K20" s="64" t="s">
        <v>17</v>
      </c>
      <c r="L20" s="65"/>
      <c r="M20" s="51"/>
      <c r="N20" s="52"/>
    </row>
    <row r="21" spans="1:14" ht="30" customHeight="1" x14ac:dyDescent="0.25">
      <c r="A21" s="1">
        <f t="shared" si="0"/>
        <v>1</v>
      </c>
      <c r="B21" s="43"/>
      <c r="C21" s="44"/>
      <c r="D21" s="43"/>
      <c r="E21" s="44"/>
      <c r="F21" s="45" t="s">
        <v>26</v>
      </c>
      <c r="G21" s="46" t="s">
        <v>27</v>
      </c>
      <c r="H21" s="47" t="s">
        <v>28</v>
      </c>
      <c r="I21" s="47"/>
      <c r="J21" s="48" t="s">
        <v>29</v>
      </c>
      <c r="K21" s="49" t="s">
        <v>30</v>
      </c>
      <c r="L21" s="50"/>
      <c r="M21" s="51"/>
      <c r="N21" s="52"/>
    </row>
    <row r="22" spans="1:14" ht="15" customHeight="1" x14ac:dyDescent="0.25">
      <c r="A22" s="1">
        <f t="shared" si="0"/>
        <v>1</v>
      </c>
      <c r="B22" s="43"/>
      <c r="C22" s="44"/>
      <c r="D22" s="43"/>
      <c r="E22" s="44"/>
      <c r="F22" s="53"/>
      <c r="G22" s="54" t="s">
        <v>31</v>
      </c>
      <c r="H22" s="55" t="s">
        <v>28</v>
      </c>
      <c r="I22" s="55"/>
      <c r="J22" s="56" t="s">
        <v>29</v>
      </c>
      <c r="K22" s="57" t="s">
        <v>30</v>
      </c>
      <c r="L22" s="58"/>
      <c r="M22" s="51"/>
      <c r="N22" s="52"/>
    </row>
    <row r="23" spans="1:14" ht="15" customHeight="1" x14ac:dyDescent="0.25">
      <c r="A23" s="1">
        <f t="shared" si="0"/>
        <v>1</v>
      </c>
      <c r="B23" s="43"/>
      <c r="C23" s="44"/>
      <c r="D23" s="43"/>
      <c r="E23" s="44"/>
      <c r="F23" s="53"/>
      <c r="G23" s="54" t="s">
        <v>32</v>
      </c>
      <c r="H23" s="55" t="s">
        <v>33</v>
      </c>
      <c r="I23" s="55"/>
      <c r="J23" s="56" t="s">
        <v>29</v>
      </c>
      <c r="K23" s="57" t="s">
        <v>30</v>
      </c>
      <c r="L23" s="58"/>
      <c r="M23" s="51"/>
      <c r="N23" s="52"/>
    </row>
    <row r="24" spans="1:14" ht="15" customHeight="1" x14ac:dyDescent="0.25">
      <c r="A24" s="1">
        <f t="shared" si="0"/>
        <v>1</v>
      </c>
      <c r="B24" s="43"/>
      <c r="C24" s="44"/>
      <c r="D24" s="43"/>
      <c r="E24" s="44"/>
      <c r="F24" s="53"/>
      <c r="G24" s="66" t="s">
        <v>34</v>
      </c>
      <c r="H24" s="67" t="s">
        <v>15</v>
      </c>
      <c r="I24" s="68"/>
      <c r="J24" s="69" t="s">
        <v>16</v>
      </c>
      <c r="K24" s="70" t="s">
        <v>17</v>
      </c>
      <c r="L24" s="59"/>
      <c r="M24" s="51"/>
      <c r="N24" s="52"/>
    </row>
    <row r="25" spans="1:14" ht="58.5" customHeight="1" thickBot="1" x14ac:dyDescent="0.3">
      <c r="A25" s="1">
        <f t="shared" si="0"/>
        <v>1</v>
      </c>
      <c r="B25" s="43"/>
      <c r="C25" s="44"/>
      <c r="D25" s="43"/>
      <c r="E25" s="44"/>
      <c r="F25" s="60"/>
      <c r="G25" s="71"/>
      <c r="H25" s="72"/>
      <c r="I25" s="73"/>
      <c r="J25" s="74"/>
      <c r="K25" s="75"/>
      <c r="L25" s="65"/>
      <c r="M25" s="51"/>
      <c r="N25" s="52"/>
    </row>
    <row r="26" spans="1:14" ht="30" customHeight="1" x14ac:dyDescent="0.25">
      <c r="A26" s="1">
        <f t="shared" si="0"/>
        <v>1</v>
      </c>
      <c r="B26" s="43"/>
      <c r="C26" s="44"/>
      <c r="D26" s="43"/>
      <c r="E26" s="44"/>
      <c r="F26" s="76" t="s">
        <v>35</v>
      </c>
      <c r="G26" s="46" t="s">
        <v>36</v>
      </c>
      <c r="H26" s="77" t="s">
        <v>15</v>
      </c>
      <c r="I26" s="47"/>
      <c r="J26" s="48" t="s">
        <v>16</v>
      </c>
      <c r="K26" s="49" t="s">
        <v>17</v>
      </c>
      <c r="L26" s="78"/>
      <c r="M26" s="51"/>
      <c r="N26" s="52"/>
    </row>
    <row r="27" spans="1:14" ht="15" customHeight="1" x14ac:dyDescent="0.25">
      <c r="A27" s="1">
        <f t="shared" si="0"/>
        <v>1</v>
      </c>
      <c r="B27" s="43"/>
      <c r="C27" s="44"/>
      <c r="D27" s="43"/>
      <c r="E27" s="44"/>
      <c r="F27" s="79"/>
      <c r="G27" s="54" t="s">
        <v>37</v>
      </c>
      <c r="H27" s="80" t="s">
        <v>15</v>
      </c>
      <c r="I27" s="55"/>
      <c r="J27" s="56" t="s">
        <v>16</v>
      </c>
      <c r="K27" s="57" t="s">
        <v>17</v>
      </c>
      <c r="L27" s="58"/>
      <c r="M27" s="51"/>
      <c r="N27" s="52"/>
    </row>
    <row r="28" spans="1:14" ht="15" customHeight="1" x14ac:dyDescent="0.25">
      <c r="A28" s="1">
        <f t="shared" si="0"/>
        <v>1</v>
      </c>
      <c r="B28" s="43"/>
      <c r="C28" s="44"/>
      <c r="D28" s="43"/>
      <c r="E28" s="44"/>
      <c r="F28" s="79"/>
      <c r="G28" s="54" t="s">
        <v>38</v>
      </c>
      <c r="H28" s="80" t="s">
        <v>39</v>
      </c>
      <c r="I28" s="55"/>
      <c r="J28" s="56" t="s">
        <v>40</v>
      </c>
      <c r="K28" s="57" t="s">
        <v>30</v>
      </c>
      <c r="L28" s="58"/>
      <c r="M28" s="51"/>
      <c r="N28" s="52"/>
    </row>
    <row r="29" spans="1:14" ht="15" customHeight="1" x14ac:dyDescent="0.25">
      <c r="A29" s="1">
        <f t="shared" si="0"/>
        <v>1</v>
      </c>
      <c r="B29" s="43"/>
      <c r="C29" s="44"/>
      <c r="D29" s="43"/>
      <c r="E29" s="44"/>
      <c r="F29" s="79"/>
      <c r="G29" s="54" t="s">
        <v>41</v>
      </c>
      <c r="H29" s="80" t="s">
        <v>15</v>
      </c>
      <c r="I29" s="55"/>
      <c r="J29" s="56" t="s">
        <v>16</v>
      </c>
      <c r="K29" s="57" t="s">
        <v>17</v>
      </c>
      <c r="L29" s="59"/>
      <c r="M29" s="51"/>
      <c r="N29" s="52"/>
    </row>
    <row r="30" spans="1:14" ht="28.5" customHeight="1" x14ac:dyDescent="0.25">
      <c r="A30" s="1">
        <f t="shared" si="0"/>
        <v>1</v>
      </c>
      <c r="B30" s="43"/>
      <c r="C30" s="44"/>
      <c r="D30" s="43"/>
      <c r="E30" s="44"/>
      <c r="F30" s="79"/>
      <c r="G30" s="54" t="s">
        <v>42</v>
      </c>
      <c r="H30" s="81" t="s">
        <v>15</v>
      </c>
      <c r="I30" s="80"/>
      <c r="J30" s="56" t="s">
        <v>16</v>
      </c>
      <c r="K30" s="57" t="s">
        <v>17</v>
      </c>
      <c r="L30" s="58"/>
      <c r="M30" s="51"/>
      <c r="N30" s="52"/>
    </row>
    <row r="31" spans="1:14" ht="15.75" thickBot="1" x14ac:dyDescent="0.3">
      <c r="A31" s="1">
        <f t="shared" si="0"/>
        <v>1</v>
      </c>
      <c r="B31" s="43"/>
      <c r="C31" s="44"/>
      <c r="D31" s="43"/>
      <c r="E31" s="44"/>
      <c r="F31" s="82"/>
      <c r="G31" s="61" t="s">
        <v>43</v>
      </c>
      <c r="H31" s="83" t="s">
        <v>44</v>
      </c>
      <c r="I31" s="84"/>
      <c r="J31" s="63" t="s">
        <v>45</v>
      </c>
      <c r="K31" s="64" t="s">
        <v>30</v>
      </c>
      <c r="L31" s="65"/>
      <c r="M31" s="51"/>
      <c r="N31" s="52"/>
    </row>
    <row r="32" spans="1:14" ht="15" customHeight="1" x14ac:dyDescent="0.25">
      <c r="A32" s="1">
        <f t="shared" si="0"/>
        <v>1</v>
      </c>
      <c r="B32" s="43"/>
      <c r="C32" s="44"/>
      <c r="D32" s="85" t="s">
        <v>46</v>
      </c>
      <c r="E32" s="47"/>
      <c r="F32" s="86" t="s">
        <v>47</v>
      </c>
      <c r="G32" s="86"/>
      <c r="H32" s="47" t="s">
        <v>48</v>
      </c>
      <c r="I32" s="47"/>
      <c r="J32" s="48" t="s">
        <v>16</v>
      </c>
      <c r="K32" s="48" t="s">
        <v>17</v>
      </c>
      <c r="L32" s="87"/>
      <c r="M32" s="51"/>
      <c r="N32" s="52"/>
    </row>
    <row r="33" spans="1:14" x14ac:dyDescent="0.25">
      <c r="A33" s="1">
        <f t="shared" si="0"/>
        <v>1</v>
      </c>
      <c r="B33" s="43"/>
      <c r="C33" s="44"/>
      <c r="D33" s="88"/>
      <c r="E33" s="55"/>
      <c r="F33" s="89" t="s">
        <v>49</v>
      </c>
      <c r="G33" s="89"/>
      <c r="H33" s="55" t="s">
        <v>50</v>
      </c>
      <c r="I33" s="55"/>
      <c r="J33" s="56" t="s">
        <v>16</v>
      </c>
      <c r="K33" s="56" t="s">
        <v>17</v>
      </c>
      <c r="L33" s="90"/>
      <c r="M33" s="51"/>
      <c r="N33" s="52"/>
    </row>
    <row r="34" spans="1:14" x14ac:dyDescent="0.25">
      <c r="A34" s="1">
        <f t="shared" si="0"/>
        <v>1</v>
      </c>
      <c r="B34" s="43"/>
      <c r="C34" s="44"/>
      <c r="D34" s="88"/>
      <c r="E34" s="55"/>
      <c r="F34" s="89" t="s">
        <v>51</v>
      </c>
      <c r="G34" s="89"/>
      <c r="H34" s="55" t="s">
        <v>52</v>
      </c>
      <c r="I34" s="55"/>
      <c r="J34" s="56" t="s">
        <v>16</v>
      </c>
      <c r="K34" s="56" t="s">
        <v>17</v>
      </c>
      <c r="L34" s="90"/>
      <c r="M34" s="51"/>
      <c r="N34" s="52"/>
    </row>
    <row r="35" spans="1:14" ht="15" customHeight="1" x14ac:dyDescent="0.25">
      <c r="A35" s="1">
        <f t="shared" si="0"/>
        <v>1</v>
      </c>
      <c r="B35" s="43"/>
      <c r="C35" s="44"/>
      <c r="D35" s="88"/>
      <c r="E35" s="55"/>
      <c r="F35" s="89" t="s">
        <v>53</v>
      </c>
      <c r="G35" s="89"/>
      <c r="H35" s="55" t="s">
        <v>54</v>
      </c>
      <c r="I35" s="55"/>
      <c r="J35" s="56" t="s">
        <v>16</v>
      </c>
      <c r="K35" s="56" t="s">
        <v>17</v>
      </c>
      <c r="L35" s="90"/>
      <c r="M35" s="51"/>
      <c r="N35" s="52"/>
    </row>
    <row r="36" spans="1:14" ht="15" customHeight="1" x14ac:dyDescent="0.25">
      <c r="A36" s="1">
        <f t="shared" si="0"/>
        <v>1</v>
      </c>
      <c r="B36" s="43"/>
      <c r="C36" s="44"/>
      <c r="D36" s="88"/>
      <c r="E36" s="55"/>
      <c r="F36" s="89" t="s">
        <v>55</v>
      </c>
      <c r="G36" s="89"/>
      <c r="H36" s="55" t="s">
        <v>56</v>
      </c>
      <c r="I36" s="55"/>
      <c r="J36" s="56" t="s">
        <v>57</v>
      </c>
      <c r="K36" s="56" t="s">
        <v>30</v>
      </c>
      <c r="L36" s="90"/>
      <c r="M36" s="51"/>
      <c r="N36" s="52"/>
    </row>
    <row r="37" spans="1:14" ht="15" customHeight="1" x14ac:dyDescent="0.25">
      <c r="A37" s="1">
        <v>1</v>
      </c>
      <c r="B37" s="43"/>
      <c r="C37" s="44"/>
      <c r="D37" s="88"/>
      <c r="E37" s="55"/>
      <c r="F37" s="89" t="s">
        <v>58</v>
      </c>
      <c r="G37" s="89"/>
      <c r="H37" s="55" t="s">
        <v>59</v>
      </c>
      <c r="I37" s="55"/>
      <c r="J37" s="56" t="s">
        <v>60</v>
      </c>
      <c r="K37" s="56" t="s">
        <v>30</v>
      </c>
      <c r="L37" s="90"/>
      <c r="M37" s="51"/>
      <c r="N37" s="52"/>
    </row>
    <row r="38" spans="1:14" ht="15" customHeight="1" x14ac:dyDescent="0.25">
      <c r="A38" s="1">
        <v>1</v>
      </c>
      <c r="B38" s="43"/>
      <c r="C38" s="44"/>
      <c r="D38" s="88"/>
      <c r="E38" s="55"/>
      <c r="F38" s="89" t="s">
        <v>61</v>
      </c>
      <c r="G38" s="89"/>
      <c r="H38" s="55" t="s">
        <v>62</v>
      </c>
      <c r="I38" s="55"/>
      <c r="J38" s="56" t="s">
        <v>16</v>
      </c>
      <c r="K38" s="56" t="s">
        <v>17</v>
      </c>
      <c r="L38" s="90"/>
      <c r="M38" s="51"/>
      <c r="N38" s="52"/>
    </row>
    <row r="39" spans="1:14" ht="15" customHeight="1" x14ac:dyDescent="0.25">
      <c r="A39" s="1">
        <v>1</v>
      </c>
      <c r="B39" s="43"/>
      <c r="C39" s="44"/>
      <c r="D39" s="88"/>
      <c r="E39" s="55"/>
      <c r="F39" s="89" t="s">
        <v>63</v>
      </c>
      <c r="G39" s="89"/>
      <c r="H39" s="55" t="s">
        <v>64</v>
      </c>
      <c r="I39" s="55"/>
      <c r="J39" s="56" t="s">
        <v>65</v>
      </c>
      <c r="K39" s="56" t="s">
        <v>30</v>
      </c>
      <c r="L39" s="90"/>
      <c r="M39" s="51"/>
      <c r="N39" s="52"/>
    </row>
    <row r="40" spans="1:14" ht="15" customHeight="1" thickBot="1" x14ac:dyDescent="0.3">
      <c r="A40" s="1">
        <f t="shared" si="0"/>
        <v>1</v>
      </c>
      <c r="B40" s="43"/>
      <c r="C40" s="44"/>
      <c r="D40" s="91"/>
      <c r="E40" s="62"/>
      <c r="F40" s="92" t="s">
        <v>66</v>
      </c>
      <c r="G40" s="92"/>
      <c r="H40" s="62" t="s">
        <v>67</v>
      </c>
      <c r="I40" s="62"/>
      <c r="J40" s="63" t="s">
        <v>68</v>
      </c>
      <c r="K40" s="63" t="s">
        <v>30</v>
      </c>
      <c r="L40" s="93"/>
      <c r="M40" s="51"/>
      <c r="N40" s="52"/>
    </row>
    <row r="41" spans="1:14" ht="15" customHeight="1" x14ac:dyDescent="0.25">
      <c r="A41" s="1">
        <v>1</v>
      </c>
      <c r="B41" s="43"/>
      <c r="C41" s="44"/>
      <c r="D41" s="94" t="s">
        <v>69</v>
      </c>
      <c r="E41" s="85" t="s">
        <v>70</v>
      </c>
      <c r="F41" s="86" t="s">
        <v>71</v>
      </c>
      <c r="G41" s="86"/>
      <c r="H41" s="47" t="s">
        <v>15</v>
      </c>
      <c r="I41" s="47"/>
      <c r="J41" s="48" t="s">
        <v>16</v>
      </c>
      <c r="K41" s="48" t="s">
        <v>17</v>
      </c>
      <c r="L41" s="87"/>
      <c r="M41" s="51"/>
      <c r="N41" s="52"/>
    </row>
    <row r="42" spans="1:14" ht="15" customHeight="1" x14ac:dyDescent="0.25">
      <c r="A42" s="1">
        <v>1</v>
      </c>
      <c r="B42" s="43"/>
      <c r="C42" s="44"/>
      <c r="D42" s="95"/>
      <c r="E42" s="88"/>
      <c r="F42" s="89" t="s">
        <v>72</v>
      </c>
      <c r="G42" s="89"/>
      <c r="H42" s="55" t="s">
        <v>15</v>
      </c>
      <c r="I42" s="55"/>
      <c r="J42" s="56" t="s">
        <v>16</v>
      </c>
      <c r="K42" s="56" t="s">
        <v>17</v>
      </c>
      <c r="L42" s="90"/>
      <c r="M42" s="51"/>
      <c r="N42" s="52"/>
    </row>
    <row r="43" spans="1:14" ht="15" customHeight="1" x14ac:dyDescent="0.25">
      <c r="A43" s="1">
        <v>1</v>
      </c>
      <c r="B43" s="43"/>
      <c r="C43" s="44"/>
      <c r="D43" s="95"/>
      <c r="E43" s="88"/>
      <c r="F43" s="89" t="s">
        <v>73</v>
      </c>
      <c r="G43" s="89"/>
      <c r="H43" s="55" t="s">
        <v>15</v>
      </c>
      <c r="I43" s="55"/>
      <c r="J43" s="56" t="s">
        <v>16</v>
      </c>
      <c r="K43" s="56" t="s">
        <v>17</v>
      </c>
      <c r="L43" s="90"/>
      <c r="M43" s="51"/>
      <c r="N43" s="52"/>
    </row>
    <row r="44" spans="1:14" ht="27.75" customHeight="1" thickBot="1" x14ac:dyDescent="0.3">
      <c r="A44" s="1">
        <v>1</v>
      </c>
      <c r="B44" s="43"/>
      <c r="C44" s="44"/>
      <c r="D44" s="95"/>
      <c r="E44" s="91"/>
      <c r="F44" s="96" t="s">
        <v>74</v>
      </c>
      <c r="G44" s="96"/>
      <c r="H44" s="62" t="s">
        <v>15</v>
      </c>
      <c r="I44" s="62"/>
      <c r="J44" s="63" t="s">
        <v>16</v>
      </c>
      <c r="K44" s="63" t="s">
        <v>17</v>
      </c>
      <c r="L44" s="93"/>
      <c r="M44" s="51"/>
      <c r="N44" s="52"/>
    </row>
    <row r="45" spans="1:14" ht="30" customHeight="1" x14ac:dyDescent="0.25">
      <c r="A45" s="1">
        <v>1</v>
      </c>
      <c r="B45" s="43"/>
      <c r="C45" s="44"/>
      <c r="D45" s="95"/>
      <c r="E45" s="85" t="s">
        <v>75</v>
      </c>
      <c r="F45" s="97" t="s">
        <v>76</v>
      </c>
      <c r="G45" s="97"/>
      <c r="H45" s="47" t="s">
        <v>15</v>
      </c>
      <c r="I45" s="47"/>
      <c r="J45" s="48" t="s">
        <v>16</v>
      </c>
      <c r="K45" s="48" t="s">
        <v>17</v>
      </c>
      <c r="L45" s="87"/>
      <c r="M45" s="51"/>
      <c r="N45" s="52"/>
    </row>
    <row r="46" spans="1:14" ht="32.25" customHeight="1" thickBot="1" x14ac:dyDescent="0.3">
      <c r="A46" s="1">
        <v>1</v>
      </c>
      <c r="B46" s="43"/>
      <c r="C46" s="44"/>
      <c r="D46" s="95"/>
      <c r="E46" s="91"/>
      <c r="F46" s="96" t="s">
        <v>77</v>
      </c>
      <c r="G46" s="96"/>
      <c r="H46" s="62" t="s">
        <v>15</v>
      </c>
      <c r="I46" s="62"/>
      <c r="J46" s="63" t="s">
        <v>16</v>
      </c>
      <c r="K46" s="63" t="s">
        <v>17</v>
      </c>
      <c r="L46" s="93"/>
      <c r="M46" s="51"/>
      <c r="N46" s="52"/>
    </row>
    <row r="47" spans="1:14" ht="15" customHeight="1" x14ac:dyDescent="0.25">
      <c r="A47" s="1">
        <f t="shared" si="0"/>
        <v>1</v>
      </c>
      <c r="B47" s="43"/>
      <c r="C47" s="44"/>
      <c r="D47" s="95"/>
      <c r="E47" s="85" t="s">
        <v>78</v>
      </c>
      <c r="F47" s="97" t="s">
        <v>79</v>
      </c>
      <c r="G47" s="97"/>
      <c r="H47" s="47" t="s">
        <v>80</v>
      </c>
      <c r="I47" s="47"/>
      <c r="J47" s="48" t="s">
        <v>16</v>
      </c>
      <c r="K47" s="48" t="s">
        <v>17</v>
      </c>
      <c r="L47" s="87"/>
      <c r="M47" s="51"/>
      <c r="N47" s="52"/>
    </row>
    <row r="48" spans="1:14" ht="15" customHeight="1" thickBot="1" x14ac:dyDescent="0.3">
      <c r="A48" s="1">
        <v>1</v>
      </c>
      <c r="B48" s="43"/>
      <c r="C48" s="44"/>
      <c r="D48" s="95"/>
      <c r="E48" s="91"/>
      <c r="F48" s="96" t="s">
        <v>81</v>
      </c>
      <c r="G48" s="96"/>
      <c r="H48" s="62" t="s">
        <v>82</v>
      </c>
      <c r="I48" s="62"/>
      <c r="J48" s="63" t="s">
        <v>83</v>
      </c>
      <c r="K48" s="63" t="s">
        <v>30</v>
      </c>
      <c r="L48" s="93"/>
      <c r="M48" s="51"/>
      <c r="N48" s="52"/>
    </row>
    <row r="49" spans="1:14" ht="30.75" customHeight="1" x14ac:dyDescent="0.25">
      <c r="A49" s="1">
        <v>1</v>
      </c>
      <c r="B49" s="43"/>
      <c r="C49" s="44"/>
      <c r="D49" s="95"/>
      <c r="E49" s="85" t="s">
        <v>84</v>
      </c>
      <c r="F49" s="86" t="s">
        <v>85</v>
      </c>
      <c r="G49" s="86"/>
      <c r="H49" s="47" t="s">
        <v>86</v>
      </c>
      <c r="I49" s="47"/>
      <c r="J49" s="48" t="s">
        <v>87</v>
      </c>
      <c r="K49" s="48" t="s">
        <v>30</v>
      </c>
      <c r="L49" s="87"/>
      <c r="M49" s="51"/>
      <c r="N49" s="52"/>
    </row>
    <row r="50" spans="1:14" ht="15" customHeight="1" thickBot="1" x14ac:dyDescent="0.3">
      <c r="A50" s="1">
        <f t="shared" si="0"/>
        <v>1</v>
      </c>
      <c r="B50" s="43"/>
      <c r="C50" s="44"/>
      <c r="D50" s="95"/>
      <c r="E50" s="88"/>
      <c r="F50" s="89" t="s">
        <v>88</v>
      </c>
      <c r="G50" s="89"/>
      <c r="H50" s="55" t="s">
        <v>89</v>
      </c>
      <c r="I50" s="55"/>
      <c r="J50" s="56" t="s">
        <v>90</v>
      </c>
      <c r="K50" s="56" t="s">
        <v>30</v>
      </c>
      <c r="L50" s="90"/>
      <c r="M50" s="51"/>
      <c r="N50" s="52"/>
    </row>
    <row r="51" spans="1:14" ht="30" customHeight="1" x14ac:dyDescent="0.25">
      <c r="A51" s="1">
        <f t="shared" si="0"/>
        <v>1</v>
      </c>
      <c r="B51" s="33" t="s">
        <v>91</v>
      </c>
      <c r="C51" s="98"/>
      <c r="D51" s="99" t="s">
        <v>92</v>
      </c>
      <c r="E51" s="100"/>
      <c r="F51" s="101" t="s">
        <v>16</v>
      </c>
      <c r="G51" s="102" t="s">
        <v>16</v>
      </c>
      <c r="H51" s="101" t="s">
        <v>15</v>
      </c>
      <c r="I51" s="102"/>
      <c r="J51" s="103" t="s">
        <v>16</v>
      </c>
      <c r="K51" s="104" t="s">
        <v>17</v>
      </c>
      <c r="L51" s="105"/>
      <c r="M51" s="106" t="s">
        <v>16</v>
      </c>
      <c r="N51" s="107" t="s">
        <v>16</v>
      </c>
    </row>
    <row r="52" spans="1:14" ht="30" customHeight="1" thickBot="1" x14ac:dyDescent="0.3">
      <c r="A52" s="1">
        <f t="shared" si="0"/>
        <v>1</v>
      </c>
      <c r="B52" s="108"/>
      <c r="C52" s="73"/>
      <c r="D52" s="92" t="s">
        <v>93</v>
      </c>
      <c r="E52" s="109"/>
      <c r="F52" s="91" t="s">
        <v>16</v>
      </c>
      <c r="G52" s="110" t="s">
        <v>16</v>
      </c>
      <c r="H52" s="91" t="s">
        <v>15</v>
      </c>
      <c r="I52" s="110"/>
      <c r="J52" s="111" t="s">
        <v>16</v>
      </c>
      <c r="K52" s="112" t="s">
        <v>17</v>
      </c>
      <c r="L52" s="113"/>
      <c r="M52" s="114" t="s">
        <v>16</v>
      </c>
      <c r="N52" s="115" t="s">
        <v>16</v>
      </c>
    </row>
    <row r="53" spans="1:14" x14ac:dyDescent="0.25">
      <c r="A53" s="1">
        <f t="shared" si="0"/>
        <v>1</v>
      </c>
    </row>
    <row r="54" spans="1:14" ht="15" customHeight="1" x14ac:dyDescent="0.25">
      <c r="A54" s="1">
        <f t="shared" si="0"/>
        <v>1</v>
      </c>
      <c r="B54" s="116" t="s">
        <v>94</v>
      </c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</row>
    <row r="55" spans="1:14" x14ac:dyDescent="0.25">
      <c r="A55" s="1">
        <f t="shared" si="0"/>
        <v>1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 x14ac:dyDescent="0.25">
      <c r="A56" s="1">
        <f t="shared" si="0"/>
        <v>1</v>
      </c>
    </row>
    <row r="57" spans="1:14" x14ac:dyDescent="0.25">
      <c r="A57" s="1">
        <f t="shared" si="0"/>
        <v>1</v>
      </c>
    </row>
    <row r="58" spans="1:14" x14ac:dyDescent="0.25">
      <c r="A58" s="2">
        <f>$A$63</f>
        <v>1</v>
      </c>
      <c r="C58" s="117" t="s">
        <v>95</v>
      </c>
      <c r="D58" s="118"/>
      <c r="E58" s="118"/>
    </row>
    <row r="59" spans="1:14" s="119" customFormat="1" x14ac:dyDescent="0.25">
      <c r="A59" s="2">
        <f>$A$63</f>
        <v>1</v>
      </c>
      <c r="C59" s="117"/>
    </row>
    <row r="60" spans="1:14" s="119" customFormat="1" ht="15" customHeight="1" x14ac:dyDescent="0.25">
      <c r="A60" s="2">
        <f>$A$63</f>
        <v>1</v>
      </c>
      <c r="C60" s="117" t="s">
        <v>96</v>
      </c>
      <c r="D60" s="120"/>
      <c r="E60" s="120"/>
      <c r="I60" s="121"/>
      <c r="J60" s="121"/>
      <c r="K60" s="121"/>
      <c r="L60" s="121"/>
      <c r="M60" s="122"/>
      <c r="N60" s="122"/>
    </row>
    <row r="61" spans="1:14" s="119" customFormat="1" x14ac:dyDescent="0.25">
      <c r="A61" s="2">
        <f>$A$63</f>
        <v>1</v>
      </c>
      <c r="G61" s="122"/>
      <c r="I61" s="123" t="str">
        <f>"podpis a pečiatka "&amp;IF([1]summary!$K$24="","navrhovateľa","dodávateľa")</f>
        <v>podpis a pečiatka navrhovateľa</v>
      </c>
      <c r="J61" s="123"/>
      <c r="K61" s="123"/>
      <c r="L61" s="123"/>
      <c r="M61" s="124"/>
      <c r="N61" s="124"/>
    </row>
    <row r="62" spans="1:14" s="5" customFormat="1" ht="21" x14ac:dyDescent="0.25">
      <c r="A62" s="2">
        <f>$A$63*IF(N62="",0,1)</f>
        <v>1</v>
      </c>
      <c r="B62" s="4"/>
      <c r="C62" s="4"/>
      <c r="D62" s="4"/>
      <c r="E62" s="4"/>
      <c r="F62" s="4"/>
      <c r="G62" s="4"/>
      <c r="H62" s="4"/>
      <c r="I62" s="4"/>
      <c r="J62" s="4"/>
      <c r="K62" s="4"/>
      <c r="M62" s="6"/>
      <c r="N62" s="7" t="str">
        <f>IF([1]summary!$K$24="",'[1]Výzva na prieskum trhu'!$C$97,"")</f>
        <v xml:space="preserve">Príloha č. 1: </v>
      </c>
    </row>
    <row r="63" spans="1:14" s="5" customFormat="1" ht="23.25" customHeight="1" x14ac:dyDescent="0.25">
      <c r="A63" s="2">
        <f>IF([1]summary!$K$24="",IF([1]summary!$G$19="všetky predmety spolu",0,1)*A68,IF([1]summary!$E$67="cenové ponuky komplexne",0,1)*A68)</f>
        <v>1</v>
      </c>
      <c r="B63" s="8" t="str">
        <f>IF([1]summary!$K$24="",'[1]Výzva na prieskum trhu'!$B$2,'[1]Výzva na predkladanie ponúk'!$D$98)</f>
        <v>Výzva na predloženie ponúk - prieskum trhu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s="5" customFormat="1" x14ac:dyDescent="0.25">
      <c r="A64" s="2">
        <f>$A$63</f>
        <v>1</v>
      </c>
      <c r="B64" s="9"/>
      <c r="C64"/>
      <c r="D64"/>
      <c r="E64"/>
      <c r="F64"/>
      <c r="G64"/>
      <c r="H64"/>
      <c r="I64"/>
      <c r="J64"/>
      <c r="K64"/>
      <c r="L64"/>
      <c r="M64"/>
      <c r="N64"/>
    </row>
    <row r="65" spans="1:16" s="5" customFormat="1" ht="23.25" customHeight="1" x14ac:dyDescent="0.25">
      <c r="A65" s="2">
        <f>$A$63</f>
        <v>1</v>
      </c>
      <c r="B65" s="8" t="str">
        <f>IF([1]summary!$K$24="",'[1]Výzva na prieskum trhu'!$E$97,'[1]Výzva na predkladanie ponúk'!$F$98)</f>
        <v>Podrobný technický opis a údaje deklarujúce technické parametre dodávaného predmetu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6" x14ac:dyDescent="0.25">
      <c r="A66" s="2">
        <f>$A$63</f>
        <v>1</v>
      </c>
    </row>
    <row r="67" spans="1:16" x14ac:dyDescent="0.25">
      <c r="A67" s="2">
        <f>$A$63</f>
        <v>1</v>
      </c>
    </row>
    <row r="68" spans="1:16" s="18" customFormat="1" ht="15.75" x14ac:dyDescent="0.25">
      <c r="A68" s="1">
        <f>IF(SUM($A$10:$A$10)=0,1,0)*IF(D68&lt;&gt;"",1,0)</f>
        <v>1</v>
      </c>
      <c r="B68" s="14" t="s">
        <v>3</v>
      </c>
      <c r="C68" s="14"/>
      <c r="D68" s="15" t="str">
        <f>IF([1]summary!$B$52&lt;&gt;"",[1]summary!$B$52,"")</f>
        <v>Chladiarenské auto č.2</v>
      </c>
      <c r="E68" s="15"/>
      <c r="F68" s="15"/>
      <c r="G68" s="15"/>
      <c r="H68" s="15"/>
      <c r="I68" s="15"/>
      <c r="J68" s="15"/>
      <c r="K68" s="15"/>
      <c r="L68" s="15"/>
      <c r="M68" s="16" t="s">
        <v>4</v>
      </c>
      <c r="N68" s="17">
        <f>IF([1]summary!$G$52&lt;&gt;"",[1]summary!$G$52,"")</f>
        <v>1</v>
      </c>
      <c r="P68" s="19"/>
    </row>
    <row r="69" spans="1:16" ht="15.75" thickBot="1" x14ac:dyDescent="0.3">
      <c r="A69" s="2">
        <f t="shared" ref="A69:A113" si="1">$A$68</f>
        <v>1</v>
      </c>
      <c r="P69" s="20"/>
    </row>
    <row r="70" spans="1:16" ht="69.95" customHeight="1" thickBot="1" x14ac:dyDescent="0.3">
      <c r="A70" s="2">
        <f t="shared" si="1"/>
        <v>1</v>
      </c>
      <c r="B70" s="21" t="s">
        <v>5</v>
      </c>
      <c r="C70" s="22"/>
      <c r="D70" s="23"/>
      <c r="E70" s="24"/>
      <c r="F70" s="25" t="s">
        <v>6</v>
      </c>
      <c r="G70" s="26"/>
      <c r="H70" s="27" t="s">
        <v>7</v>
      </c>
      <c r="I70" s="24"/>
      <c r="J70" s="28" t="s">
        <v>8</v>
      </c>
      <c r="K70" s="29" t="s">
        <v>9</v>
      </c>
      <c r="L70" s="30"/>
      <c r="M70" s="31" t="s">
        <v>10</v>
      </c>
      <c r="N70" s="32" t="s">
        <v>11</v>
      </c>
      <c r="P70" s="20"/>
    </row>
    <row r="71" spans="1:16" ht="15" customHeight="1" x14ac:dyDescent="0.25">
      <c r="A71" s="2">
        <f t="shared" si="1"/>
        <v>1</v>
      </c>
      <c r="B71" s="33" t="s">
        <v>12</v>
      </c>
      <c r="C71" s="34"/>
      <c r="D71" s="85" t="s">
        <v>46</v>
      </c>
      <c r="E71" s="47"/>
      <c r="F71" s="86" t="s">
        <v>47</v>
      </c>
      <c r="G71" s="86"/>
      <c r="H71" s="47" t="s">
        <v>48</v>
      </c>
      <c r="I71" s="47"/>
      <c r="J71" s="48" t="s">
        <v>16</v>
      </c>
      <c r="K71" s="48" t="s">
        <v>17</v>
      </c>
      <c r="L71" s="125"/>
      <c r="M71" s="126"/>
      <c r="N71" s="127"/>
    </row>
    <row r="72" spans="1:16" x14ac:dyDescent="0.25">
      <c r="A72" s="2">
        <f t="shared" si="1"/>
        <v>1</v>
      </c>
      <c r="B72" s="43"/>
      <c r="C72" s="44"/>
      <c r="D72" s="88"/>
      <c r="E72" s="55"/>
      <c r="F72" s="89" t="s">
        <v>49</v>
      </c>
      <c r="G72" s="89"/>
      <c r="H72" s="55" t="s">
        <v>50</v>
      </c>
      <c r="I72" s="55"/>
      <c r="J72" s="56" t="s">
        <v>16</v>
      </c>
      <c r="K72" s="56" t="s">
        <v>17</v>
      </c>
      <c r="L72" s="128"/>
      <c r="M72" s="129"/>
      <c r="N72" s="130"/>
    </row>
    <row r="73" spans="1:16" x14ac:dyDescent="0.25">
      <c r="A73" s="2">
        <f t="shared" si="1"/>
        <v>1</v>
      </c>
      <c r="B73" s="43"/>
      <c r="C73" s="44"/>
      <c r="D73" s="88"/>
      <c r="E73" s="55"/>
      <c r="F73" s="89" t="s">
        <v>51</v>
      </c>
      <c r="G73" s="89"/>
      <c r="H73" s="55" t="s">
        <v>52</v>
      </c>
      <c r="I73" s="55"/>
      <c r="J73" s="56" t="s">
        <v>16</v>
      </c>
      <c r="K73" s="56" t="s">
        <v>17</v>
      </c>
      <c r="L73" s="128"/>
      <c r="M73" s="129"/>
      <c r="N73" s="130"/>
    </row>
    <row r="74" spans="1:16" x14ac:dyDescent="0.25">
      <c r="A74" s="2">
        <f t="shared" si="1"/>
        <v>1</v>
      </c>
      <c r="B74" s="43"/>
      <c r="C74" s="44"/>
      <c r="D74" s="88"/>
      <c r="E74" s="55"/>
      <c r="F74" s="89" t="s">
        <v>53</v>
      </c>
      <c r="G74" s="89"/>
      <c r="H74" s="55" t="s">
        <v>54</v>
      </c>
      <c r="I74" s="55"/>
      <c r="J74" s="56" t="s">
        <v>16</v>
      </c>
      <c r="K74" s="56" t="s">
        <v>17</v>
      </c>
      <c r="L74" s="128"/>
      <c r="M74" s="129"/>
      <c r="N74" s="130"/>
    </row>
    <row r="75" spans="1:16" x14ac:dyDescent="0.25">
      <c r="A75" s="2">
        <f t="shared" si="1"/>
        <v>1</v>
      </c>
      <c r="B75" s="43"/>
      <c r="C75" s="44"/>
      <c r="D75" s="88"/>
      <c r="E75" s="55"/>
      <c r="F75" s="89" t="s">
        <v>55</v>
      </c>
      <c r="G75" s="89"/>
      <c r="H75" s="55" t="s">
        <v>56</v>
      </c>
      <c r="I75" s="55"/>
      <c r="J75" s="56" t="s">
        <v>57</v>
      </c>
      <c r="K75" s="56" t="s">
        <v>30</v>
      </c>
      <c r="L75" s="128"/>
      <c r="M75" s="129"/>
      <c r="N75" s="130"/>
    </row>
    <row r="76" spans="1:16" x14ac:dyDescent="0.25">
      <c r="A76" s="2">
        <f t="shared" si="1"/>
        <v>1</v>
      </c>
      <c r="B76" s="43"/>
      <c r="C76" s="44"/>
      <c r="D76" s="88"/>
      <c r="E76" s="55"/>
      <c r="F76" s="89" t="s">
        <v>58</v>
      </c>
      <c r="G76" s="89"/>
      <c r="H76" s="55" t="s">
        <v>97</v>
      </c>
      <c r="I76" s="55"/>
      <c r="J76" s="56" t="s">
        <v>60</v>
      </c>
      <c r="K76" s="56" t="s">
        <v>30</v>
      </c>
      <c r="L76" s="128"/>
      <c r="M76" s="129"/>
      <c r="N76" s="130"/>
    </row>
    <row r="77" spans="1:16" x14ac:dyDescent="0.25">
      <c r="A77" s="2">
        <f t="shared" si="1"/>
        <v>1</v>
      </c>
      <c r="B77" s="43"/>
      <c r="C77" s="44"/>
      <c r="D77" s="88"/>
      <c r="E77" s="55"/>
      <c r="F77" s="89" t="s">
        <v>61</v>
      </c>
      <c r="G77" s="89"/>
      <c r="H77" s="55" t="s">
        <v>62</v>
      </c>
      <c r="I77" s="55"/>
      <c r="J77" s="56" t="s">
        <v>16</v>
      </c>
      <c r="K77" s="56" t="s">
        <v>17</v>
      </c>
      <c r="L77" s="128"/>
      <c r="M77" s="129"/>
      <c r="N77" s="130"/>
    </row>
    <row r="78" spans="1:16" x14ac:dyDescent="0.25">
      <c r="A78" s="2">
        <f t="shared" si="1"/>
        <v>1</v>
      </c>
      <c r="B78" s="43"/>
      <c r="C78" s="44"/>
      <c r="D78" s="88"/>
      <c r="E78" s="55"/>
      <c r="F78" s="89" t="s">
        <v>63</v>
      </c>
      <c r="G78" s="89"/>
      <c r="H78" s="55" t="s">
        <v>98</v>
      </c>
      <c r="I78" s="55"/>
      <c r="J78" s="56" t="s">
        <v>65</v>
      </c>
      <c r="K78" s="56" t="s">
        <v>30</v>
      </c>
      <c r="L78" s="128"/>
      <c r="M78" s="129"/>
      <c r="N78" s="130"/>
    </row>
    <row r="79" spans="1:16" x14ac:dyDescent="0.25">
      <c r="A79" s="2">
        <v>1</v>
      </c>
      <c r="B79" s="43"/>
      <c r="C79" s="44"/>
      <c r="D79" s="88"/>
      <c r="E79" s="55"/>
      <c r="F79" s="131" t="s">
        <v>99</v>
      </c>
      <c r="G79" s="132"/>
      <c r="H79" s="133" t="s">
        <v>100</v>
      </c>
      <c r="I79" s="80"/>
      <c r="J79" s="56" t="s">
        <v>101</v>
      </c>
      <c r="K79" s="56" t="s">
        <v>30</v>
      </c>
      <c r="L79" s="128"/>
      <c r="M79" s="129"/>
      <c r="N79" s="130"/>
    </row>
    <row r="80" spans="1:16" x14ac:dyDescent="0.25">
      <c r="A80" s="2">
        <v>1</v>
      </c>
      <c r="B80" s="43"/>
      <c r="C80" s="44"/>
      <c r="D80" s="88"/>
      <c r="E80" s="55"/>
      <c r="F80" s="134"/>
      <c r="G80" s="135"/>
      <c r="H80" s="133" t="s">
        <v>102</v>
      </c>
      <c r="I80" s="80"/>
      <c r="J80" s="56" t="s">
        <v>103</v>
      </c>
      <c r="K80" s="56" t="s">
        <v>30</v>
      </c>
      <c r="L80" s="128"/>
      <c r="M80" s="129"/>
      <c r="N80" s="130"/>
    </row>
    <row r="81" spans="1:14" x14ac:dyDescent="0.25">
      <c r="A81" s="2">
        <v>1</v>
      </c>
      <c r="B81" s="43"/>
      <c r="C81" s="44"/>
      <c r="D81" s="88"/>
      <c r="E81" s="55"/>
      <c r="F81" s="136" t="s">
        <v>104</v>
      </c>
      <c r="G81" s="136"/>
      <c r="H81" s="133" t="s">
        <v>105</v>
      </c>
      <c r="I81" s="80"/>
      <c r="J81" s="56" t="s">
        <v>101</v>
      </c>
      <c r="K81" s="56" t="s">
        <v>30</v>
      </c>
      <c r="L81" s="128"/>
      <c r="M81" s="129"/>
      <c r="N81" s="130"/>
    </row>
    <row r="82" spans="1:14" x14ac:dyDescent="0.25">
      <c r="A82" s="2">
        <f t="shared" si="1"/>
        <v>1</v>
      </c>
      <c r="B82" s="43"/>
      <c r="C82" s="44"/>
      <c r="D82" s="88"/>
      <c r="E82" s="55"/>
      <c r="F82" s="89" t="s">
        <v>66</v>
      </c>
      <c r="G82" s="89"/>
      <c r="H82" s="55" t="s">
        <v>106</v>
      </c>
      <c r="I82" s="55"/>
      <c r="J82" s="56" t="s">
        <v>68</v>
      </c>
      <c r="K82" s="56" t="s">
        <v>30</v>
      </c>
      <c r="L82" s="128"/>
      <c r="M82" s="129"/>
      <c r="N82" s="130"/>
    </row>
    <row r="83" spans="1:14" x14ac:dyDescent="0.25">
      <c r="A83" s="2">
        <f t="shared" si="1"/>
        <v>1</v>
      </c>
      <c r="B83" s="43"/>
      <c r="C83" s="44"/>
      <c r="D83" s="88" t="s">
        <v>69</v>
      </c>
      <c r="E83" s="55" t="s">
        <v>70</v>
      </c>
      <c r="F83" s="89" t="s">
        <v>71</v>
      </c>
      <c r="G83" s="89"/>
      <c r="H83" s="55" t="s">
        <v>15</v>
      </c>
      <c r="I83" s="55"/>
      <c r="J83" s="56" t="s">
        <v>16</v>
      </c>
      <c r="K83" s="56" t="s">
        <v>17</v>
      </c>
      <c r="L83" s="128"/>
      <c r="M83" s="129"/>
      <c r="N83" s="130"/>
    </row>
    <row r="84" spans="1:14" x14ac:dyDescent="0.25">
      <c r="A84" s="2">
        <f t="shared" si="1"/>
        <v>1</v>
      </c>
      <c r="B84" s="43"/>
      <c r="C84" s="44"/>
      <c r="D84" s="88"/>
      <c r="E84" s="55"/>
      <c r="F84" s="137" t="s">
        <v>72</v>
      </c>
      <c r="G84" s="138"/>
      <c r="H84" s="55" t="s">
        <v>15</v>
      </c>
      <c r="I84" s="55"/>
      <c r="J84" s="56" t="s">
        <v>16</v>
      </c>
      <c r="K84" s="56" t="s">
        <v>17</v>
      </c>
      <c r="L84" s="128"/>
      <c r="M84" s="129"/>
      <c r="N84" s="130"/>
    </row>
    <row r="85" spans="1:14" ht="15.75" thickBot="1" x14ac:dyDescent="0.3">
      <c r="A85" s="2">
        <f t="shared" si="1"/>
        <v>1</v>
      </c>
      <c r="B85" s="43"/>
      <c r="C85" s="44"/>
      <c r="D85" s="88"/>
      <c r="E85" s="55"/>
      <c r="F85" s="137" t="s">
        <v>73</v>
      </c>
      <c r="G85" s="138"/>
      <c r="H85" s="55" t="s">
        <v>15</v>
      </c>
      <c r="I85" s="55"/>
      <c r="J85" s="56" t="s">
        <v>16</v>
      </c>
      <c r="K85" s="56" t="s">
        <v>17</v>
      </c>
      <c r="L85" s="139"/>
      <c r="M85" s="129"/>
      <c r="N85" s="130"/>
    </row>
    <row r="86" spans="1:14" ht="15" customHeight="1" x14ac:dyDescent="0.25">
      <c r="A86" s="2">
        <f t="shared" si="1"/>
        <v>1</v>
      </c>
      <c r="B86" s="43"/>
      <c r="C86" s="44"/>
      <c r="D86" s="88"/>
      <c r="E86" s="55"/>
      <c r="F86" s="136" t="s">
        <v>74</v>
      </c>
      <c r="G86" s="136"/>
      <c r="H86" s="55" t="s">
        <v>15</v>
      </c>
      <c r="I86" s="55"/>
      <c r="J86" s="56" t="s">
        <v>16</v>
      </c>
      <c r="K86" s="56" t="s">
        <v>17</v>
      </c>
      <c r="L86" s="105"/>
      <c r="M86" s="129"/>
      <c r="N86" s="130"/>
    </row>
    <row r="87" spans="1:14" ht="36" customHeight="1" x14ac:dyDescent="0.25">
      <c r="A87" s="2">
        <f t="shared" si="1"/>
        <v>1</v>
      </c>
      <c r="B87" s="43"/>
      <c r="C87" s="44"/>
      <c r="D87" s="88"/>
      <c r="E87" s="55" t="s">
        <v>75</v>
      </c>
      <c r="F87" s="136" t="s">
        <v>107</v>
      </c>
      <c r="G87" s="136"/>
      <c r="H87" s="55" t="s">
        <v>15</v>
      </c>
      <c r="I87" s="55"/>
      <c r="J87" s="56" t="s">
        <v>16</v>
      </c>
      <c r="K87" s="56" t="s">
        <v>17</v>
      </c>
      <c r="L87" s="128"/>
      <c r="M87" s="129"/>
      <c r="N87" s="130"/>
    </row>
    <row r="88" spans="1:14" ht="36" customHeight="1" x14ac:dyDescent="0.25">
      <c r="A88" s="2">
        <v>1</v>
      </c>
      <c r="B88" s="43"/>
      <c r="C88" s="44"/>
      <c r="D88" s="88"/>
      <c r="E88" s="55"/>
      <c r="F88" s="140" t="s">
        <v>108</v>
      </c>
      <c r="G88" s="141"/>
      <c r="H88" s="133" t="s">
        <v>109</v>
      </c>
      <c r="I88" s="80"/>
      <c r="J88" s="56" t="s">
        <v>16</v>
      </c>
      <c r="K88" s="56" t="s">
        <v>17</v>
      </c>
      <c r="L88" s="128"/>
      <c r="M88" s="129"/>
      <c r="N88" s="130"/>
    </row>
    <row r="89" spans="1:14" ht="27.75" customHeight="1" x14ac:dyDescent="0.25">
      <c r="A89" s="2">
        <f t="shared" si="1"/>
        <v>1</v>
      </c>
      <c r="B89" s="43"/>
      <c r="C89" s="44"/>
      <c r="D89" s="88"/>
      <c r="E89" s="55"/>
      <c r="F89" s="136" t="s">
        <v>77</v>
      </c>
      <c r="G89" s="136"/>
      <c r="H89" s="55" t="s">
        <v>15</v>
      </c>
      <c r="I89" s="55"/>
      <c r="J89" s="56" t="s">
        <v>16</v>
      </c>
      <c r="K89" s="56" t="s">
        <v>17</v>
      </c>
      <c r="L89" s="128"/>
      <c r="M89" s="129"/>
      <c r="N89" s="130"/>
    </row>
    <row r="90" spans="1:14" ht="30.75" customHeight="1" x14ac:dyDescent="0.25">
      <c r="A90" s="2">
        <f t="shared" si="1"/>
        <v>1</v>
      </c>
      <c r="B90" s="43"/>
      <c r="C90" s="44"/>
      <c r="D90" s="88"/>
      <c r="E90" s="55" t="s">
        <v>78</v>
      </c>
      <c r="F90" s="136" t="s">
        <v>110</v>
      </c>
      <c r="G90" s="136"/>
      <c r="H90" s="55" t="s">
        <v>111</v>
      </c>
      <c r="I90" s="55"/>
      <c r="J90" s="56" t="s">
        <v>112</v>
      </c>
      <c r="K90" s="56" t="s">
        <v>30</v>
      </c>
      <c r="L90" s="128"/>
      <c r="M90" s="129"/>
      <c r="N90" s="130"/>
    </row>
    <row r="91" spans="1:14" ht="16.5" customHeight="1" x14ac:dyDescent="0.25">
      <c r="A91" s="2">
        <v>1</v>
      </c>
      <c r="B91" s="43"/>
      <c r="C91" s="44"/>
      <c r="D91" s="142"/>
      <c r="E91" s="69"/>
      <c r="F91" s="136" t="s">
        <v>79</v>
      </c>
      <c r="G91" s="136"/>
      <c r="H91" s="55" t="s">
        <v>80</v>
      </c>
      <c r="I91" s="55"/>
      <c r="J91" s="56" t="s">
        <v>16</v>
      </c>
      <c r="K91" s="56" t="s">
        <v>17</v>
      </c>
      <c r="L91" s="128"/>
      <c r="M91" s="129"/>
      <c r="N91" s="130"/>
    </row>
    <row r="92" spans="1:14" ht="15.75" thickBot="1" x14ac:dyDescent="0.3">
      <c r="A92" s="2">
        <f t="shared" si="1"/>
        <v>1</v>
      </c>
      <c r="B92" s="43"/>
      <c r="C92" s="44"/>
      <c r="D92" s="142"/>
      <c r="E92" s="69"/>
      <c r="F92" s="66" t="s">
        <v>81</v>
      </c>
      <c r="G92" s="66"/>
      <c r="H92" s="69" t="s">
        <v>82</v>
      </c>
      <c r="I92" s="69"/>
      <c r="J92" s="143" t="s">
        <v>83</v>
      </c>
      <c r="K92" s="143" t="s">
        <v>30</v>
      </c>
      <c r="L92" s="144"/>
      <c r="M92" s="129"/>
      <c r="N92" s="130"/>
    </row>
    <row r="93" spans="1:14" ht="32.25" customHeight="1" x14ac:dyDescent="0.25">
      <c r="A93" s="2">
        <f t="shared" si="1"/>
        <v>1</v>
      </c>
      <c r="B93" s="43"/>
      <c r="C93" s="44"/>
      <c r="D93" s="85" t="s">
        <v>13</v>
      </c>
      <c r="E93" s="47"/>
      <c r="F93" s="86" t="s">
        <v>14</v>
      </c>
      <c r="G93" s="86"/>
      <c r="H93" s="47" t="s">
        <v>15</v>
      </c>
      <c r="I93" s="47"/>
      <c r="J93" s="48" t="s">
        <v>16</v>
      </c>
      <c r="K93" s="48" t="s">
        <v>17</v>
      </c>
      <c r="L93" s="145"/>
      <c r="M93" s="129"/>
      <c r="N93" s="130"/>
    </row>
    <row r="94" spans="1:14" ht="15.75" customHeight="1" x14ac:dyDescent="0.25">
      <c r="A94" s="2">
        <f t="shared" si="1"/>
        <v>1</v>
      </c>
      <c r="B94" s="43"/>
      <c r="C94" s="44"/>
      <c r="D94" s="88"/>
      <c r="E94" s="55"/>
      <c r="F94" s="136" t="s">
        <v>18</v>
      </c>
      <c r="G94" s="54" t="s">
        <v>19</v>
      </c>
      <c r="H94" s="55" t="s">
        <v>20</v>
      </c>
      <c r="I94" s="55"/>
      <c r="J94" s="56" t="s">
        <v>16</v>
      </c>
      <c r="K94" s="56" t="s">
        <v>17</v>
      </c>
      <c r="L94" s="128"/>
      <c r="M94" s="129"/>
      <c r="N94" s="130"/>
    </row>
    <row r="95" spans="1:14" ht="15.75" customHeight="1" x14ac:dyDescent="0.25">
      <c r="A95" s="2">
        <f t="shared" si="1"/>
        <v>1</v>
      </c>
      <c r="B95" s="43"/>
      <c r="C95" s="44"/>
      <c r="D95" s="88"/>
      <c r="E95" s="55"/>
      <c r="F95" s="136"/>
      <c r="G95" s="54" t="s">
        <v>21</v>
      </c>
      <c r="H95" s="55" t="s">
        <v>20</v>
      </c>
      <c r="I95" s="55"/>
      <c r="J95" s="56" t="s">
        <v>16</v>
      </c>
      <c r="K95" s="56" t="s">
        <v>17</v>
      </c>
      <c r="L95" s="128"/>
      <c r="M95" s="129"/>
      <c r="N95" s="130"/>
    </row>
    <row r="96" spans="1:14" ht="15.75" customHeight="1" x14ac:dyDescent="0.25">
      <c r="A96" s="2">
        <f t="shared" si="1"/>
        <v>1</v>
      </c>
      <c r="B96" s="43"/>
      <c r="C96" s="44"/>
      <c r="D96" s="88"/>
      <c r="E96" s="55"/>
      <c r="F96" s="136"/>
      <c r="G96" s="54" t="s">
        <v>22</v>
      </c>
      <c r="H96" s="55" t="s">
        <v>20</v>
      </c>
      <c r="I96" s="55"/>
      <c r="J96" s="56" t="s">
        <v>16</v>
      </c>
      <c r="K96" s="56" t="s">
        <v>17</v>
      </c>
      <c r="L96" s="128"/>
      <c r="M96" s="129"/>
      <c r="N96" s="130"/>
    </row>
    <row r="97" spans="1:14" s="5" customFormat="1" ht="15.75" customHeight="1" x14ac:dyDescent="0.25">
      <c r="A97" s="2">
        <f t="shared" si="1"/>
        <v>1</v>
      </c>
      <c r="B97" s="43"/>
      <c r="C97" s="44"/>
      <c r="D97" s="88"/>
      <c r="E97" s="55"/>
      <c r="F97" s="136"/>
      <c r="G97" s="54" t="s">
        <v>23</v>
      </c>
      <c r="H97" s="55" t="s">
        <v>20</v>
      </c>
      <c r="I97" s="55"/>
      <c r="J97" s="56" t="s">
        <v>16</v>
      </c>
      <c r="K97" s="56" t="s">
        <v>17</v>
      </c>
      <c r="L97" s="128"/>
      <c r="M97" s="129"/>
      <c r="N97" s="130"/>
    </row>
    <row r="98" spans="1:14" ht="45" customHeight="1" x14ac:dyDescent="0.25">
      <c r="A98" s="2">
        <f t="shared" si="1"/>
        <v>1</v>
      </c>
      <c r="B98" s="43"/>
      <c r="C98" s="44"/>
      <c r="D98" s="88"/>
      <c r="E98" s="55"/>
      <c r="F98" s="136"/>
      <c r="G98" s="54" t="s">
        <v>24</v>
      </c>
      <c r="H98" s="55" t="s">
        <v>25</v>
      </c>
      <c r="I98" s="55"/>
      <c r="J98" s="56" t="s">
        <v>16</v>
      </c>
      <c r="K98" s="56" t="s">
        <v>17</v>
      </c>
      <c r="L98" s="128"/>
      <c r="M98" s="129"/>
      <c r="N98" s="130"/>
    </row>
    <row r="99" spans="1:14" ht="15.75" customHeight="1" x14ac:dyDescent="0.25">
      <c r="A99" s="2">
        <f t="shared" si="1"/>
        <v>1</v>
      </c>
      <c r="B99" s="43"/>
      <c r="C99" s="44"/>
      <c r="D99" s="88"/>
      <c r="E99" s="55"/>
      <c r="F99" s="136" t="s">
        <v>26</v>
      </c>
      <c r="G99" s="54" t="s">
        <v>27</v>
      </c>
      <c r="H99" s="55" t="s">
        <v>28</v>
      </c>
      <c r="I99" s="55"/>
      <c r="J99" s="56" t="s">
        <v>29</v>
      </c>
      <c r="K99" s="56" t="s">
        <v>30</v>
      </c>
      <c r="L99" s="128"/>
      <c r="M99" s="129"/>
      <c r="N99" s="130"/>
    </row>
    <row r="100" spans="1:14" ht="15.75" customHeight="1" x14ac:dyDescent="0.25">
      <c r="A100" s="2">
        <f t="shared" si="1"/>
        <v>1</v>
      </c>
      <c r="B100" s="43"/>
      <c r="C100" s="44"/>
      <c r="D100" s="88"/>
      <c r="E100" s="55"/>
      <c r="F100" s="136"/>
      <c r="G100" s="54" t="s">
        <v>31</v>
      </c>
      <c r="H100" s="55" t="s">
        <v>28</v>
      </c>
      <c r="I100" s="55"/>
      <c r="J100" s="56" t="s">
        <v>29</v>
      </c>
      <c r="K100" s="56" t="s">
        <v>30</v>
      </c>
      <c r="L100" s="128"/>
      <c r="M100" s="129"/>
      <c r="N100" s="130"/>
    </row>
    <row r="101" spans="1:14" ht="15.75" customHeight="1" x14ac:dyDescent="0.25">
      <c r="A101" s="2">
        <f t="shared" si="1"/>
        <v>1</v>
      </c>
      <c r="B101" s="43"/>
      <c r="C101" s="44"/>
      <c r="D101" s="88"/>
      <c r="E101" s="55"/>
      <c r="F101" s="136"/>
      <c r="G101" s="54" t="s">
        <v>32</v>
      </c>
      <c r="H101" s="55" t="s">
        <v>33</v>
      </c>
      <c r="I101" s="55"/>
      <c r="J101" s="56" t="s">
        <v>29</v>
      </c>
      <c r="K101" s="56" t="s">
        <v>30</v>
      </c>
      <c r="L101" s="128"/>
      <c r="M101" s="129"/>
      <c r="N101" s="130"/>
    </row>
    <row r="102" spans="1:14" ht="15.75" customHeight="1" x14ac:dyDescent="0.25">
      <c r="A102" s="2">
        <f t="shared" si="1"/>
        <v>1</v>
      </c>
      <c r="B102" s="43"/>
      <c r="C102" s="44"/>
      <c r="D102" s="88"/>
      <c r="E102" s="55"/>
      <c r="F102" s="136"/>
      <c r="G102" s="136" t="s">
        <v>34</v>
      </c>
      <c r="H102" s="55" t="s">
        <v>15</v>
      </c>
      <c r="I102" s="55"/>
      <c r="J102" s="55" t="s">
        <v>16</v>
      </c>
      <c r="K102" s="55" t="s">
        <v>17</v>
      </c>
      <c r="L102" s="128"/>
      <c r="M102" s="129"/>
      <c r="N102" s="130"/>
    </row>
    <row r="103" spans="1:14" ht="75" customHeight="1" x14ac:dyDescent="0.25">
      <c r="A103" s="2">
        <f t="shared" si="1"/>
        <v>1</v>
      </c>
      <c r="B103" s="43"/>
      <c r="C103" s="44"/>
      <c r="D103" s="88"/>
      <c r="E103" s="55"/>
      <c r="F103" s="136"/>
      <c r="G103" s="136"/>
      <c r="H103" s="55"/>
      <c r="I103" s="55"/>
      <c r="J103" s="55"/>
      <c r="K103" s="55"/>
      <c r="L103" s="128"/>
      <c r="M103" s="129"/>
      <c r="N103" s="130"/>
    </row>
    <row r="104" spans="1:14" ht="44.25" customHeight="1" x14ac:dyDescent="0.25">
      <c r="A104" s="2">
        <f t="shared" si="1"/>
        <v>1</v>
      </c>
      <c r="B104" s="43"/>
      <c r="C104" s="44"/>
      <c r="D104" s="88"/>
      <c r="E104" s="55"/>
      <c r="F104" s="136" t="s">
        <v>35</v>
      </c>
      <c r="G104" s="54" t="s">
        <v>113</v>
      </c>
      <c r="H104" s="55" t="s">
        <v>15</v>
      </c>
      <c r="I104" s="55"/>
      <c r="J104" s="56" t="s">
        <v>16</v>
      </c>
      <c r="K104" s="56" t="s">
        <v>17</v>
      </c>
      <c r="L104" s="128"/>
      <c r="M104" s="129"/>
      <c r="N104" s="130"/>
    </row>
    <row r="105" spans="1:14" ht="41.25" customHeight="1" x14ac:dyDescent="0.25">
      <c r="A105" s="2">
        <f t="shared" si="1"/>
        <v>1</v>
      </c>
      <c r="B105" s="43"/>
      <c r="C105" s="44"/>
      <c r="D105" s="88"/>
      <c r="E105" s="55"/>
      <c r="F105" s="136"/>
      <c r="G105" s="54" t="s">
        <v>37</v>
      </c>
      <c r="H105" s="55" t="s">
        <v>15</v>
      </c>
      <c r="I105" s="55"/>
      <c r="J105" s="56" t="s">
        <v>16</v>
      </c>
      <c r="K105" s="56" t="s">
        <v>17</v>
      </c>
      <c r="L105" s="128"/>
      <c r="M105" s="129"/>
      <c r="N105" s="130"/>
    </row>
    <row r="106" spans="1:14" s="5" customFormat="1" ht="15.75" customHeight="1" x14ac:dyDescent="0.25">
      <c r="A106" s="2">
        <f t="shared" si="1"/>
        <v>1</v>
      </c>
      <c r="B106" s="43"/>
      <c r="C106" s="44"/>
      <c r="D106" s="88"/>
      <c r="E106" s="55"/>
      <c r="F106" s="136"/>
      <c r="G106" s="54" t="s">
        <v>38</v>
      </c>
      <c r="H106" s="55" t="s">
        <v>39</v>
      </c>
      <c r="I106" s="55"/>
      <c r="J106" s="56" t="s">
        <v>40</v>
      </c>
      <c r="K106" s="56" t="s">
        <v>30</v>
      </c>
      <c r="L106" s="128"/>
      <c r="M106" s="129"/>
      <c r="N106" s="130"/>
    </row>
    <row r="107" spans="1:14" ht="15.75" customHeight="1" x14ac:dyDescent="0.25">
      <c r="A107" s="2">
        <f t="shared" si="1"/>
        <v>1</v>
      </c>
      <c r="B107" s="43"/>
      <c r="C107" s="44"/>
      <c r="D107" s="88"/>
      <c r="E107" s="55"/>
      <c r="F107" s="136"/>
      <c r="G107" s="54" t="s">
        <v>41</v>
      </c>
      <c r="H107" s="55" t="s">
        <v>15</v>
      </c>
      <c r="I107" s="55"/>
      <c r="J107" s="56" t="s">
        <v>16</v>
      </c>
      <c r="K107" s="56" t="s">
        <v>17</v>
      </c>
      <c r="L107" s="128"/>
      <c r="M107" s="129"/>
      <c r="N107" s="130"/>
    </row>
    <row r="108" spans="1:14" ht="37.5" customHeight="1" x14ac:dyDescent="0.25">
      <c r="A108" s="2">
        <f t="shared" si="1"/>
        <v>1</v>
      </c>
      <c r="B108" s="43"/>
      <c r="C108" s="44"/>
      <c r="D108" s="88"/>
      <c r="E108" s="55"/>
      <c r="F108" s="136"/>
      <c r="G108" s="54" t="s">
        <v>42</v>
      </c>
      <c r="H108" s="55" t="s">
        <v>15</v>
      </c>
      <c r="I108" s="55"/>
      <c r="J108" s="56" t="s">
        <v>16</v>
      </c>
      <c r="K108" s="56" t="s">
        <v>17</v>
      </c>
      <c r="L108" s="128"/>
      <c r="M108" s="129"/>
      <c r="N108" s="130"/>
    </row>
    <row r="109" spans="1:14" ht="15.75" customHeight="1" thickBot="1" x14ac:dyDescent="0.3">
      <c r="A109" s="2">
        <f t="shared" si="1"/>
        <v>1</v>
      </c>
      <c r="B109" s="43"/>
      <c r="C109" s="44"/>
      <c r="D109" s="91"/>
      <c r="E109" s="62"/>
      <c r="F109" s="96"/>
      <c r="G109" s="61" t="s">
        <v>43</v>
      </c>
      <c r="H109" s="62" t="s">
        <v>44</v>
      </c>
      <c r="I109" s="62"/>
      <c r="J109" s="63" t="s">
        <v>45</v>
      </c>
      <c r="K109" s="63" t="s">
        <v>30</v>
      </c>
      <c r="L109" s="139"/>
      <c r="M109" s="129"/>
      <c r="N109" s="130"/>
    </row>
    <row r="110" spans="1:14" ht="25.5" x14ac:dyDescent="0.25">
      <c r="A110" s="2">
        <f t="shared" si="1"/>
        <v>1</v>
      </c>
      <c r="B110" s="43"/>
      <c r="C110" s="44"/>
      <c r="D110" s="33" t="s">
        <v>84</v>
      </c>
      <c r="E110" s="146"/>
      <c r="F110" s="86" t="s">
        <v>85</v>
      </c>
      <c r="G110" s="86"/>
      <c r="H110" s="47" t="s">
        <v>86</v>
      </c>
      <c r="I110" s="47"/>
      <c r="J110" s="48" t="s">
        <v>87</v>
      </c>
      <c r="K110" s="48" t="s">
        <v>30</v>
      </c>
      <c r="L110" s="128"/>
      <c r="M110" s="129"/>
      <c r="N110" s="130"/>
    </row>
    <row r="111" spans="1:14" x14ac:dyDescent="0.25">
      <c r="A111" s="2">
        <f t="shared" si="1"/>
        <v>1</v>
      </c>
      <c r="B111" s="43"/>
      <c r="C111" s="44"/>
      <c r="D111" s="43"/>
      <c r="E111" s="147"/>
      <c r="F111" s="89" t="s">
        <v>88</v>
      </c>
      <c r="G111" s="89"/>
      <c r="H111" s="55" t="s">
        <v>89</v>
      </c>
      <c r="I111" s="55"/>
      <c r="J111" s="56" t="s">
        <v>90</v>
      </c>
      <c r="K111" s="56" t="s">
        <v>30</v>
      </c>
      <c r="L111" s="128"/>
      <c r="M111" s="129"/>
      <c r="N111" s="130"/>
    </row>
    <row r="112" spans="1:14" ht="15.75" thickBot="1" x14ac:dyDescent="0.3">
      <c r="A112" s="2">
        <f t="shared" si="1"/>
        <v>1</v>
      </c>
      <c r="B112" s="108"/>
      <c r="C112" s="148"/>
      <c r="D112" s="108"/>
      <c r="E112" s="149"/>
      <c r="F112" s="92" t="s">
        <v>114</v>
      </c>
      <c r="G112" s="92"/>
      <c r="H112" s="62" t="s">
        <v>89</v>
      </c>
      <c r="I112" s="62"/>
      <c r="J112" s="63" t="s">
        <v>90</v>
      </c>
      <c r="K112" s="63" t="s">
        <v>30</v>
      </c>
      <c r="L112" s="144"/>
      <c r="M112" s="150"/>
      <c r="N112" s="151"/>
    </row>
    <row r="113" spans="1:14" s="5" customFormat="1" ht="30" customHeight="1" x14ac:dyDescent="0.25">
      <c r="A113" s="2">
        <f t="shared" si="1"/>
        <v>1</v>
      </c>
      <c r="B113" s="33" t="s">
        <v>91</v>
      </c>
      <c r="C113" s="98"/>
      <c r="D113" s="86" t="s">
        <v>92</v>
      </c>
      <c r="E113" s="152"/>
      <c r="F113" s="85" t="s">
        <v>16</v>
      </c>
      <c r="G113" s="153" t="s">
        <v>16</v>
      </c>
      <c r="H113" s="85" t="s">
        <v>15</v>
      </c>
      <c r="I113" s="153"/>
      <c r="J113" s="154" t="s">
        <v>16</v>
      </c>
      <c r="K113" s="155" t="s">
        <v>17</v>
      </c>
      <c r="L113" s="125"/>
      <c r="M113" s="106" t="s">
        <v>16</v>
      </c>
      <c r="N113" s="107" t="s">
        <v>16</v>
      </c>
    </row>
    <row r="114" spans="1:14" ht="30" customHeight="1" thickBot="1" x14ac:dyDescent="0.3">
      <c r="A114" s="2">
        <f>$A$68</f>
        <v>1</v>
      </c>
      <c r="B114" s="108"/>
      <c r="C114" s="73"/>
      <c r="D114" s="92" t="s">
        <v>93</v>
      </c>
      <c r="E114" s="109"/>
      <c r="F114" s="91" t="s">
        <v>16</v>
      </c>
      <c r="G114" s="110" t="s">
        <v>16</v>
      </c>
      <c r="H114" s="91" t="s">
        <v>15</v>
      </c>
      <c r="I114" s="110"/>
      <c r="J114" s="111" t="s">
        <v>16</v>
      </c>
      <c r="K114" s="112" t="s">
        <v>17</v>
      </c>
      <c r="L114" s="113"/>
      <c r="M114" s="114" t="s">
        <v>16</v>
      </c>
      <c r="N114" s="115" t="s">
        <v>16</v>
      </c>
    </row>
    <row r="115" spans="1:14" x14ac:dyDescent="0.25">
      <c r="A115" s="2">
        <f>$A$68</f>
        <v>1</v>
      </c>
    </row>
    <row r="116" spans="1:14" ht="15" customHeight="1" x14ac:dyDescent="0.25">
      <c r="A116" s="1">
        <f>$A$68</f>
        <v>1</v>
      </c>
      <c r="B116" s="116" t="s">
        <v>94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</row>
    <row r="117" spans="1:14" x14ac:dyDescent="0.25">
      <c r="A117" s="1">
        <f>$A$68</f>
        <v>1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</row>
    <row r="118" spans="1:14" x14ac:dyDescent="0.25">
      <c r="A118" s="1">
        <f>$A$68</f>
        <v>1</v>
      </c>
    </row>
    <row r="119" spans="1:14" x14ac:dyDescent="0.25">
      <c r="A119" s="2">
        <f>$A$124</f>
        <v>1</v>
      </c>
      <c r="C119" s="117" t="s">
        <v>95</v>
      </c>
      <c r="D119" s="118"/>
      <c r="E119" s="118"/>
    </row>
    <row r="120" spans="1:14" s="119" customFormat="1" x14ac:dyDescent="0.25">
      <c r="A120" s="2">
        <f>$A$124</f>
        <v>1</v>
      </c>
      <c r="C120" s="117"/>
    </row>
    <row r="121" spans="1:14" s="119" customFormat="1" ht="15" customHeight="1" x14ac:dyDescent="0.25">
      <c r="A121" s="2">
        <f>$A$124</f>
        <v>1</v>
      </c>
      <c r="C121" s="117" t="s">
        <v>96</v>
      </c>
      <c r="D121" s="120"/>
      <c r="E121" s="120"/>
      <c r="I121" s="121"/>
      <c r="J121" s="121"/>
      <c r="K121" s="121"/>
      <c r="L121" s="121"/>
      <c r="M121" s="122"/>
      <c r="N121" s="122"/>
    </row>
    <row r="122" spans="1:14" s="119" customFormat="1" x14ac:dyDescent="0.25">
      <c r="A122" s="2">
        <f>$A$124</f>
        <v>1</v>
      </c>
      <c r="G122" s="122"/>
      <c r="I122" s="123" t="str">
        <f>"podpis a pečiatka "&amp;IF([1]summary!$K$24="","navrhovateľa","dodávateľa")</f>
        <v>podpis a pečiatka navrhovateľa</v>
      </c>
      <c r="J122" s="123"/>
      <c r="K122" s="123"/>
      <c r="L122" s="123"/>
      <c r="M122" s="124"/>
      <c r="N122" s="124"/>
    </row>
    <row r="123" spans="1:14" s="5" customFormat="1" ht="21" x14ac:dyDescent="0.25">
      <c r="A123" s="2">
        <f>$A$124*IF(N123="",0,1)</f>
        <v>1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M123" s="6"/>
      <c r="N123" s="7" t="str">
        <f>IF([1]summary!$K$24="",'[1]Výzva na prieskum trhu'!$C$97,"")</f>
        <v xml:space="preserve">Príloha č. 1: </v>
      </c>
    </row>
    <row r="124" spans="1:14" s="5" customFormat="1" ht="23.25" customHeight="1" x14ac:dyDescent="0.25">
      <c r="A124" s="2">
        <f>IF([1]summary!$K$24="",IF([1]summary!$G$19="všetky predmety spolu",0,1)*A129,IF([1]summary!$E$67="cenové ponuky komplexne",0,1)*A129)</f>
        <v>1</v>
      </c>
      <c r="B124" s="8" t="str">
        <f>IF([1]summary!$K$24="",'[1]Výzva na prieskum trhu'!$B$2,'[1]Výzva na predkladanie ponúk'!$D$98)</f>
        <v>Výzva na predloženie ponúk - prieskum trhu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s="5" customFormat="1" x14ac:dyDescent="0.25">
      <c r="A125" s="2">
        <f>$A$124</f>
        <v>1</v>
      </c>
      <c r="B125" s="9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s="5" customFormat="1" ht="23.25" customHeight="1" x14ac:dyDescent="0.25">
      <c r="A126" s="2">
        <f>$A$124</f>
        <v>1</v>
      </c>
      <c r="B126" s="8" t="str">
        <f>IF([1]summary!$K$24="",'[1]Výzva na prieskum trhu'!$E$97,'[1]Výzva na predkladanie ponúk'!$F$98)</f>
        <v>Podrobný technický opis a údaje deklarujúce technické parametre dodávaného predmetu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x14ac:dyDescent="0.25">
      <c r="A127" s="2">
        <f>$A$124</f>
        <v>1</v>
      </c>
    </row>
    <row r="128" spans="1:14" x14ac:dyDescent="0.25">
      <c r="A128" s="2">
        <f>$A$124</f>
        <v>1</v>
      </c>
    </row>
    <row r="129" spans="1:16" s="18" customFormat="1" ht="15.75" x14ac:dyDescent="0.25">
      <c r="A129" s="1">
        <f>IF(SUM($A$10:$A$10)=0,1,0)*IF(D129&lt;&gt;"",1,0)</f>
        <v>1</v>
      </c>
      <c r="B129" s="14" t="s">
        <v>3</v>
      </c>
      <c r="C129" s="14"/>
      <c r="D129" s="15" t="str">
        <f>IF([1]summary!$B$53&lt;&gt;"",[1]summary!$B$53,"")</f>
        <v>Nákladný výťah</v>
      </c>
      <c r="E129" s="15"/>
      <c r="F129" s="15"/>
      <c r="G129" s="15"/>
      <c r="H129" s="15"/>
      <c r="I129" s="15"/>
      <c r="J129" s="15"/>
      <c r="K129" s="15"/>
      <c r="L129" s="15"/>
      <c r="M129" s="16" t="s">
        <v>4</v>
      </c>
      <c r="N129" s="17">
        <f>IF([1]summary!$G$53&lt;&gt;"",[1]summary!$G$53,"")</f>
        <v>1</v>
      </c>
      <c r="P129" s="19"/>
    </row>
    <row r="130" spans="1:16" ht="15.75" thickBot="1" x14ac:dyDescent="0.3">
      <c r="A130" s="2">
        <f t="shared" ref="A130:A148" si="2">$A$129</f>
        <v>1</v>
      </c>
      <c r="P130" s="20"/>
    </row>
    <row r="131" spans="1:16" ht="69.95" customHeight="1" thickBot="1" x14ac:dyDescent="0.3">
      <c r="A131" s="2">
        <f t="shared" si="2"/>
        <v>1</v>
      </c>
      <c r="B131" s="27" t="s">
        <v>5</v>
      </c>
      <c r="C131" s="23"/>
      <c r="D131" s="23"/>
      <c r="E131" s="24"/>
      <c r="F131" s="25" t="s">
        <v>6</v>
      </c>
      <c r="G131" s="26"/>
      <c r="H131" s="27" t="s">
        <v>7</v>
      </c>
      <c r="I131" s="24"/>
      <c r="J131" s="28" t="s">
        <v>8</v>
      </c>
      <c r="K131" s="29" t="s">
        <v>9</v>
      </c>
      <c r="L131" s="30"/>
      <c r="M131" s="31" t="s">
        <v>10</v>
      </c>
      <c r="N131" s="32" t="s">
        <v>11</v>
      </c>
      <c r="P131" s="20"/>
    </row>
    <row r="132" spans="1:16" ht="15" customHeight="1" x14ac:dyDescent="0.25">
      <c r="A132" s="2">
        <f t="shared" si="2"/>
        <v>1</v>
      </c>
      <c r="B132" s="33" t="s">
        <v>115</v>
      </c>
      <c r="C132" s="98"/>
      <c r="D132" s="156" t="s">
        <v>116</v>
      </c>
      <c r="E132" s="146"/>
      <c r="F132" s="157" t="s">
        <v>117</v>
      </c>
      <c r="G132" s="158"/>
      <c r="H132" s="85" t="s">
        <v>118</v>
      </c>
      <c r="I132" s="153"/>
      <c r="J132" s="154" t="s">
        <v>57</v>
      </c>
      <c r="K132" s="155" t="s">
        <v>30</v>
      </c>
      <c r="L132" s="125"/>
      <c r="M132" s="159"/>
      <c r="N132" s="42"/>
    </row>
    <row r="133" spans="1:16" ht="15" customHeight="1" x14ac:dyDescent="0.25">
      <c r="A133" s="2">
        <f t="shared" si="2"/>
        <v>1</v>
      </c>
      <c r="B133" s="43"/>
      <c r="C133" s="160"/>
      <c r="D133" s="161"/>
      <c r="E133" s="147"/>
      <c r="F133" s="162" t="s">
        <v>119</v>
      </c>
      <c r="G133" s="163"/>
      <c r="H133" s="88" t="s">
        <v>120</v>
      </c>
      <c r="I133" s="164"/>
      <c r="J133" s="165" t="s">
        <v>121</v>
      </c>
      <c r="K133" s="166" t="s">
        <v>30</v>
      </c>
      <c r="L133" s="128"/>
      <c r="M133" s="167"/>
      <c r="N133" s="52"/>
    </row>
    <row r="134" spans="1:16" ht="15" customHeight="1" x14ac:dyDescent="0.25">
      <c r="A134" s="2">
        <f t="shared" si="2"/>
        <v>1</v>
      </c>
      <c r="B134" s="43"/>
      <c r="C134" s="160"/>
      <c r="D134" s="161"/>
      <c r="E134" s="147"/>
      <c r="F134" s="162" t="s">
        <v>122</v>
      </c>
      <c r="G134" s="163"/>
      <c r="H134" s="88" t="s">
        <v>123</v>
      </c>
      <c r="I134" s="164"/>
      <c r="J134" s="165" t="s">
        <v>124</v>
      </c>
      <c r="K134" s="166" t="s">
        <v>30</v>
      </c>
      <c r="L134" s="128"/>
      <c r="M134" s="167"/>
      <c r="N134" s="52"/>
    </row>
    <row r="135" spans="1:16" ht="15" customHeight="1" x14ac:dyDescent="0.25">
      <c r="A135" s="2">
        <f t="shared" si="2"/>
        <v>1</v>
      </c>
      <c r="B135" s="43"/>
      <c r="C135" s="160"/>
      <c r="D135" s="161"/>
      <c r="E135" s="147"/>
      <c r="F135" s="162" t="s">
        <v>125</v>
      </c>
      <c r="G135" s="163"/>
      <c r="H135" s="88">
        <v>2</v>
      </c>
      <c r="I135" s="164"/>
      <c r="J135" s="165" t="s">
        <v>16</v>
      </c>
      <c r="K135" s="166" t="s">
        <v>30</v>
      </c>
      <c r="L135" s="128"/>
      <c r="M135" s="167"/>
      <c r="N135" s="52"/>
    </row>
    <row r="136" spans="1:16" ht="15" customHeight="1" x14ac:dyDescent="0.25">
      <c r="A136" s="2">
        <f t="shared" si="2"/>
        <v>1</v>
      </c>
      <c r="B136" s="43"/>
      <c r="C136" s="160"/>
      <c r="D136" s="161"/>
      <c r="E136" s="147"/>
      <c r="F136" s="168" t="s">
        <v>126</v>
      </c>
      <c r="G136" s="169"/>
      <c r="H136" s="95" t="s">
        <v>15</v>
      </c>
      <c r="I136" s="170"/>
      <c r="J136" s="165" t="s">
        <v>16</v>
      </c>
      <c r="K136" s="166" t="s">
        <v>17</v>
      </c>
      <c r="L136" s="128"/>
      <c r="M136" s="167"/>
      <c r="N136" s="52"/>
    </row>
    <row r="137" spans="1:16" ht="15" customHeight="1" x14ac:dyDescent="0.25">
      <c r="A137" s="2">
        <f t="shared" si="2"/>
        <v>1</v>
      </c>
      <c r="B137" s="43"/>
      <c r="C137" s="160"/>
      <c r="D137" s="161"/>
      <c r="E137" s="147"/>
      <c r="F137" s="168" t="s">
        <v>127</v>
      </c>
      <c r="G137" s="169"/>
      <c r="H137" s="95" t="s">
        <v>128</v>
      </c>
      <c r="I137" s="170"/>
      <c r="J137" s="165" t="s">
        <v>29</v>
      </c>
      <c r="K137" s="166" t="s">
        <v>30</v>
      </c>
      <c r="L137" s="128"/>
      <c r="M137" s="167"/>
      <c r="N137" s="52"/>
    </row>
    <row r="138" spans="1:16" ht="52.5" customHeight="1" x14ac:dyDescent="0.25">
      <c r="A138" s="2">
        <f t="shared" si="2"/>
        <v>1</v>
      </c>
      <c r="B138" s="43"/>
      <c r="C138" s="160"/>
      <c r="D138" s="161"/>
      <c r="E138" s="147"/>
      <c r="F138" s="168" t="s">
        <v>129</v>
      </c>
      <c r="G138" s="169"/>
      <c r="H138" s="95" t="s">
        <v>130</v>
      </c>
      <c r="I138" s="170"/>
      <c r="J138" s="165" t="s">
        <v>131</v>
      </c>
      <c r="K138" s="166" t="s">
        <v>30</v>
      </c>
      <c r="L138" s="128"/>
      <c r="M138" s="167"/>
      <c r="N138" s="52"/>
    </row>
    <row r="139" spans="1:16" ht="15" customHeight="1" x14ac:dyDescent="0.25">
      <c r="A139" s="2">
        <f t="shared" si="2"/>
        <v>1</v>
      </c>
      <c r="B139" s="43"/>
      <c r="C139" s="160"/>
      <c r="D139" s="161"/>
      <c r="E139" s="147"/>
      <c r="F139" s="168" t="s">
        <v>132</v>
      </c>
      <c r="G139" s="169"/>
      <c r="H139" s="95" t="s">
        <v>15</v>
      </c>
      <c r="I139" s="170"/>
      <c r="J139" s="165" t="s">
        <v>16</v>
      </c>
      <c r="K139" s="166" t="s">
        <v>17</v>
      </c>
      <c r="L139" s="128"/>
      <c r="M139" s="167"/>
      <c r="N139" s="52"/>
    </row>
    <row r="140" spans="1:16" ht="15" customHeight="1" x14ac:dyDescent="0.25">
      <c r="A140" s="2">
        <f t="shared" si="2"/>
        <v>1</v>
      </c>
      <c r="B140" s="43"/>
      <c r="C140" s="160"/>
      <c r="D140" s="161"/>
      <c r="E140" s="147"/>
      <c r="F140" s="168" t="s">
        <v>133</v>
      </c>
      <c r="G140" s="169"/>
      <c r="H140" s="95" t="s">
        <v>15</v>
      </c>
      <c r="I140" s="170"/>
      <c r="J140" s="165" t="s">
        <v>16</v>
      </c>
      <c r="K140" s="166" t="s">
        <v>17</v>
      </c>
      <c r="L140" s="128"/>
      <c r="M140" s="167"/>
      <c r="N140" s="52"/>
    </row>
    <row r="141" spans="1:16" ht="25.5" customHeight="1" thickBot="1" x14ac:dyDescent="0.3">
      <c r="A141" s="2">
        <f t="shared" si="2"/>
        <v>1</v>
      </c>
      <c r="B141" s="108"/>
      <c r="C141" s="73"/>
      <c r="D141" s="72"/>
      <c r="E141" s="149"/>
      <c r="F141" s="171" t="s">
        <v>134</v>
      </c>
      <c r="G141" s="172"/>
      <c r="H141" s="173" t="s">
        <v>15</v>
      </c>
      <c r="I141" s="174"/>
      <c r="J141" s="111" t="s">
        <v>16</v>
      </c>
      <c r="K141" s="112" t="s">
        <v>17</v>
      </c>
      <c r="L141" s="139"/>
      <c r="M141" s="175"/>
      <c r="N141" s="176"/>
    </row>
    <row r="142" spans="1:16" s="5" customFormat="1" ht="30" customHeight="1" x14ac:dyDescent="0.25">
      <c r="A142" s="2">
        <f t="shared" si="2"/>
        <v>1</v>
      </c>
      <c r="B142" s="43" t="s">
        <v>91</v>
      </c>
      <c r="C142" s="160"/>
      <c r="D142" s="99" t="s">
        <v>92</v>
      </c>
      <c r="E142" s="100"/>
      <c r="F142" s="101" t="s">
        <v>16</v>
      </c>
      <c r="G142" s="102" t="s">
        <v>16</v>
      </c>
      <c r="H142" s="101" t="s">
        <v>15</v>
      </c>
      <c r="I142" s="102"/>
      <c r="J142" s="103" t="s">
        <v>16</v>
      </c>
      <c r="K142" s="104" t="s">
        <v>17</v>
      </c>
      <c r="L142" s="105"/>
      <c r="M142" s="177" t="s">
        <v>16</v>
      </c>
      <c r="N142" s="178" t="s">
        <v>16</v>
      </c>
    </row>
    <row r="143" spans="1:16" s="5" customFormat="1" ht="30" customHeight="1" thickBot="1" x14ac:dyDescent="0.3">
      <c r="A143" s="2">
        <f t="shared" si="2"/>
        <v>1</v>
      </c>
      <c r="B143" s="108"/>
      <c r="C143" s="73"/>
      <c r="D143" s="92" t="s">
        <v>93</v>
      </c>
      <c r="E143" s="109"/>
      <c r="F143" s="91" t="s">
        <v>16</v>
      </c>
      <c r="G143" s="110" t="s">
        <v>16</v>
      </c>
      <c r="H143" s="91" t="s">
        <v>15</v>
      </c>
      <c r="I143" s="110"/>
      <c r="J143" s="111" t="s">
        <v>16</v>
      </c>
      <c r="K143" s="112" t="s">
        <v>17</v>
      </c>
      <c r="L143" s="113"/>
      <c r="M143" s="114" t="s">
        <v>16</v>
      </c>
      <c r="N143" s="115" t="s">
        <v>16</v>
      </c>
    </row>
    <row r="144" spans="1:16" x14ac:dyDescent="0.25">
      <c r="A144" s="2">
        <f t="shared" si="2"/>
        <v>1</v>
      </c>
    </row>
    <row r="145" spans="1:16" x14ac:dyDescent="0.25">
      <c r="A145" s="2">
        <f t="shared" si="2"/>
        <v>1</v>
      </c>
    </row>
    <row r="146" spans="1:16" ht="15" customHeight="1" x14ac:dyDescent="0.25">
      <c r="A146" s="2">
        <f t="shared" si="2"/>
        <v>1</v>
      </c>
      <c r="B146" s="116" t="s">
        <v>94</v>
      </c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</row>
    <row r="147" spans="1:16" x14ac:dyDescent="0.25">
      <c r="A147" s="2">
        <f t="shared" si="2"/>
        <v>1</v>
      </c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</row>
    <row r="148" spans="1:16" x14ac:dyDescent="0.25">
      <c r="A148" s="2">
        <f t="shared" si="2"/>
        <v>1</v>
      </c>
    </row>
    <row r="149" spans="1:16" x14ac:dyDescent="0.25">
      <c r="A149" s="2">
        <f>$A$154</f>
        <v>1</v>
      </c>
      <c r="C149" s="117" t="s">
        <v>95</v>
      </c>
      <c r="D149" s="118"/>
      <c r="E149" s="118"/>
    </row>
    <row r="150" spans="1:16" s="119" customFormat="1" x14ac:dyDescent="0.25">
      <c r="A150" s="2">
        <f>$A$154</f>
        <v>1</v>
      </c>
      <c r="C150" s="117"/>
    </row>
    <row r="151" spans="1:16" s="119" customFormat="1" ht="15" customHeight="1" x14ac:dyDescent="0.25">
      <c r="A151" s="2">
        <f>$A$154</f>
        <v>1</v>
      </c>
      <c r="C151" s="117" t="s">
        <v>96</v>
      </c>
      <c r="D151" s="120"/>
      <c r="E151" s="120"/>
      <c r="I151" s="121"/>
      <c r="J151" s="121"/>
      <c r="K151" s="121"/>
      <c r="L151" s="121"/>
      <c r="M151" s="122"/>
      <c r="N151" s="122"/>
    </row>
    <row r="152" spans="1:16" s="119" customFormat="1" x14ac:dyDescent="0.25">
      <c r="A152" s="2">
        <f>$A$154</f>
        <v>1</v>
      </c>
      <c r="G152" s="122"/>
      <c r="I152" s="123" t="str">
        <f>"podpis a pečiatka "&amp;IF([1]summary!$K$24="","navrhovateľa","dodávateľa")</f>
        <v>podpis a pečiatka navrhovateľa</v>
      </c>
      <c r="J152" s="123"/>
      <c r="K152" s="123"/>
      <c r="L152" s="123"/>
      <c r="M152" s="124"/>
      <c r="N152" s="124"/>
    </row>
    <row r="153" spans="1:16" s="5" customFormat="1" ht="21" x14ac:dyDescent="0.25">
      <c r="A153" s="2">
        <f>$A$154*IF(N153="",0,1)</f>
        <v>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M153" s="6"/>
      <c r="N153" s="7" t="str">
        <f>IF([1]summary!$K$24="",'[1]Výzva na prieskum trhu'!$C$97,"")</f>
        <v xml:space="preserve">Príloha č. 1: </v>
      </c>
    </row>
    <row r="154" spans="1:16" s="5" customFormat="1" ht="23.25" customHeight="1" x14ac:dyDescent="0.25">
      <c r="A154" s="2">
        <f>IF([1]summary!$K$24="",IF([1]summary!$G$19="všetky predmety spolu",0,1)*A159,IF([1]summary!$E$67="cenové ponuky komplexne",0,1)*A159)</f>
        <v>1</v>
      </c>
      <c r="B154" s="8" t="str">
        <f>IF([1]summary!$K$24="",'[1]Výzva na prieskum trhu'!$B$2,'[1]Výzva na predkladanie ponúk'!$D$98)</f>
        <v>Výzva na predloženie ponúk - prieskum trhu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6" s="5" customFormat="1" x14ac:dyDescent="0.25">
      <c r="A155" s="2">
        <f>$A$154</f>
        <v>1</v>
      </c>
      <c r="B155" s="9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6" s="5" customFormat="1" ht="23.25" customHeight="1" x14ac:dyDescent="0.25">
      <c r="A156" s="2">
        <f>$A$154</f>
        <v>1</v>
      </c>
      <c r="B156" s="8" t="str">
        <f>IF([1]summary!$K$24="",'[1]Výzva na prieskum trhu'!$E$97,'[1]Výzva na predkladanie ponúk'!$F$98)</f>
        <v>Podrobný technický opis a údaje deklarujúce technické parametre dodávaného predmetu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6" x14ac:dyDescent="0.25">
      <c r="A157" s="2">
        <f>$A$154</f>
        <v>1</v>
      </c>
    </row>
    <row r="158" spans="1:16" x14ac:dyDescent="0.25">
      <c r="A158" s="2">
        <f>$A$154</f>
        <v>1</v>
      </c>
    </row>
    <row r="159" spans="1:16" s="18" customFormat="1" ht="15.75" x14ac:dyDescent="0.25">
      <c r="A159" s="1">
        <f>IF(SUM($A$10:$A$10)=0,1,0)*IF(D159&lt;&gt;"",1,0)</f>
        <v>1</v>
      </c>
      <c r="B159" s="14" t="s">
        <v>3</v>
      </c>
      <c r="C159" s="14"/>
      <c r="D159" s="15" t="str">
        <f>IF([1]summary!$B$54&lt;&gt;"",[1]summary!$B$54,"")</f>
        <v>Pojazdná predajňa na mäso</v>
      </c>
      <c r="E159" s="15"/>
      <c r="F159" s="15"/>
      <c r="G159" s="15"/>
      <c r="H159" s="15"/>
      <c r="I159" s="15"/>
      <c r="J159" s="15"/>
      <c r="K159" s="15"/>
      <c r="L159" s="15"/>
      <c r="M159" s="16" t="s">
        <v>4</v>
      </c>
      <c r="N159" s="17">
        <f>IF([1]summary!$G$54&lt;&gt;"",[1]summary!$G$54,"")</f>
        <v>1</v>
      </c>
      <c r="P159" s="19"/>
    </row>
    <row r="160" spans="1:16" ht="15.75" thickBot="1" x14ac:dyDescent="0.3">
      <c r="A160" s="2">
        <f>$A$159</f>
        <v>1</v>
      </c>
      <c r="P160" s="20"/>
    </row>
    <row r="161" spans="1:16" ht="69.95" customHeight="1" thickBot="1" x14ac:dyDescent="0.3">
      <c r="A161" s="2">
        <f t="shared" ref="A161:A221" si="3">$A$159</f>
        <v>1</v>
      </c>
      <c r="B161" s="21" t="s">
        <v>5</v>
      </c>
      <c r="C161" s="22"/>
      <c r="D161" s="23"/>
      <c r="E161" s="24"/>
      <c r="F161" s="25" t="s">
        <v>6</v>
      </c>
      <c r="G161" s="26"/>
      <c r="H161" s="27" t="s">
        <v>7</v>
      </c>
      <c r="I161" s="24"/>
      <c r="J161" s="28" t="s">
        <v>8</v>
      </c>
      <c r="K161" s="29" t="s">
        <v>9</v>
      </c>
      <c r="L161" s="30"/>
      <c r="M161" s="31" t="s">
        <v>10</v>
      </c>
      <c r="N161" s="32" t="s">
        <v>11</v>
      </c>
      <c r="P161" s="20"/>
    </row>
    <row r="162" spans="1:16" ht="15" customHeight="1" x14ac:dyDescent="0.25">
      <c r="A162" s="2">
        <f t="shared" si="3"/>
        <v>1</v>
      </c>
      <c r="B162" s="43" t="s">
        <v>12</v>
      </c>
      <c r="C162" s="44"/>
      <c r="D162" s="33" t="s">
        <v>46</v>
      </c>
      <c r="E162" s="34"/>
      <c r="F162" s="157" t="s">
        <v>53</v>
      </c>
      <c r="G162" s="86"/>
      <c r="H162" s="47" t="s">
        <v>54</v>
      </c>
      <c r="I162" s="47"/>
      <c r="J162" s="48" t="s">
        <v>16</v>
      </c>
      <c r="K162" s="48" t="s">
        <v>17</v>
      </c>
      <c r="L162" s="145"/>
      <c r="M162" s="126"/>
      <c r="N162" s="126"/>
    </row>
    <row r="163" spans="1:16" ht="15" customHeight="1" x14ac:dyDescent="0.25">
      <c r="A163" s="2">
        <f t="shared" si="3"/>
        <v>1</v>
      </c>
      <c r="B163" s="43"/>
      <c r="C163" s="44"/>
      <c r="D163" s="43"/>
      <c r="E163" s="44"/>
      <c r="F163" s="162" t="s">
        <v>55</v>
      </c>
      <c r="G163" s="89"/>
      <c r="H163" s="55" t="s">
        <v>82</v>
      </c>
      <c r="I163" s="55"/>
      <c r="J163" s="56" t="s">
        <v>57</v>
      </c>
      <c r="K163" s="56" t="s">
        <v>30</v>
      </c>
      <c r="L163" s="128"/>
      <c r="M163" s="129"/>
      <c r="N163" s="129"/>
    </row>
    <row r="164" spans="1:16" ht="15" customHeight="1" x14ac:dyDescent="0.25">
      <c r="A164" s="2">
        <f t="shared" si="3"/>
        <v>1</v>
      </c>
      <c r="B164" s="43"/>
      <c r="C164" s="44"/>
      <c r="D164" s="43"/>
      <c r="E164" s="44"/>
      <c r="F164" s="162" t="s">
        <v>58</v>
      </c>
      <c r="G164" s="89"/>
      <c r="H164" s="55" t="s">
        <v>97</v>
      </c>
      <c r="I164" s="55"/>
      <c r="J164" s="56" t="s">
        <v>60</v>
      </c>
      <c r="K164" s="56" t="s">
        <v>30</v>
      </c>
      <c r="L164" s="128"/>
      <c r="M164" s="129"/>
      <c r="N164" s="129"/>
    </row>
    <row r="165" spans="1:16" ht="15" customHeight="1" x14ac:dyDescent="0.25">
      <c r="A165" s="2">
        <f t="shared" si="3"/>
        <v>1</v>
      </c>
      <c r="B165" s="43"/>
      <c r="C165" s="44"/>
      <c r="D165" s="43"/>
      <c r="E165" s="44"/>
      <c r="F165" s="162" t="s">
        <v>61</v>
      </c>
      <c r="G165" s="89"/>
      <c r="H165" s="55" t="s">
        <v>62</v>
      </c>
      <c r="I165" s="55"/>
      <c r="J165" s="56" t="s">
        <v>16</v>
      </c>
      <c r="K165" s="56" t="s">
        <v>17</v>
      </c>
      <c r="L165" s="128"/>
      <c r="M165" s="129"/>
      <c r="N165" s="129"/>
    </row>
    <row r="166" spans="1:16" ht="15" customHeight="1" x14ac:dyDescent="0.25">
      <c r="A166" s="2">
        <f t="shared" si="3"/>
        <v>1</v>
      </c>
      <c r="B166" s="43"/>
      <c r="C166" s="44"/>
      <c r="D166" s="43"/>
      <c r="E166" s="44"/>
      <c r="F166" s="162" t="s">
        <v>63</v>
      </c>
      <c r="G166" s="89"/>
      <c r="H166" s="55" t="s">
        <v>135</v>
      </c>
      <c r="I166" s="55"/>
      <c r="J166" s="56" t="s">
        <v>65</v>
      </c>
      <c r="K166" s="56" t="s">
        <v>30</v>
      </c>
      <c r="L166" s="128"/>
      <c r="M166" s="129"/>
      <c r="N166" s="129"/>
    </row>
    <row r="167" spans="1:16" ht="15" customHeight="1" x14ac:dyDescent="0.25">
      <c r="A167" s="2">
        <f t="shared" si="3"/>
        <v>1</v>
      </c>
      <c r="B167" s="43"/>
      <c r="C167" s="44"/>
      <c r="D167" s="43"/>
      <c r="E167" s="44"/>
      <c r="F167" s="179" t="s">
        <v>99</v>
      </c>
      <c r="G167" s="132"/>
      <c r="H167" s="133" t="s">
        <v>100</v>
      </c>
      <c r="I167" s="80"/>
      <c r="J167" s="56" t="s">
        <v>101</v>
      </c>
      <c r="K167" s="56" t="s">
        <v>30</v>
      </c>
      <c r="L167" s="128"/>
      <c r="M167" s="129"/>
      <c r="N167" s="129"/>
    </row>
    <row r="168" spans="1:16" ht="15" customHeight="1" x14ac:dyDescent="0.25">
      <c r="A168" s="2">
        <f t="shared" si="3"/>
        <v>1</v>
      </c>
      <c r="B168" s="43"/>
      <c r="C168" s="44"/>
      <c r="D168" s="43"/>
      <c r="E168" s="44"/>
      <c r="F168" s="180"/>
      <c r="G168" s="135"/>
      <c r="H168" s="133" t="s">
        <v>102</v>
      </c>
      <c r="I168" s="80"/>
      <c r="J168" s="56" t="s">
        <v>103</v>
      </c>
      <c r="K168" s="56" t="s">
        <v>30</v>
      </c>
      <c r="L168" s="128"/>
      <c r="M168" s="129"/>
      <c r="N168" s="129"/>
    </row>
    <row r="169" spans="1:16" ht="15" customHeight="1" x14ac:dyDescent="0.25">
      <c r="A169" s="2">
        <f t="shared" si="3"/>
        <v>1</v>
      </c>
      <c r="B169" s="43"/>
      <c r="C169" s="44"/>
      <c r="D169" s="43"/>
      <c r="E169" s="44"/>
      <c r="F169" s="79" t="s">
        <v>104</v>
      </c>
      <c r="G169" s="136"/>
      <c r="H169" s="133" t="s">
        <v>136</v>
      </c>
      <c r="I169" s="80"/>
      <c r="J169" s="56" t="s">
        <v>101</v>
      </c>
      <c r="K169" s="56" t="s">
        <v>30</v>
      </c>
      <c r="L169" s="128"/>
      <c r="M169" s="129"/>
      <c r="N169" s="129"/>
    </row>
    <row r="170" spans="1:16" ht="13.5" customHeight="1" thickBot="1" x14ac:dyDescent="0.3">
      <c r="A170" s="2">
        <f t="shared" si="3"/>
        <v>1</v>
      </c>
      <c r="B170" s="43"/>
      <c r="C170" s="44"/>
      <c r="D170" s="108"/>
      <c r="E170" s="148"/>
      <c r="F170" s="181" t="s">
        <v>66</v>
      </c>
      <c r="G170" s="92"/>
      <c r="H170" s="62" t="s">
        <v>137</v>
      </c>
      <c r="I170" s="62"/>
      <c r="J170" s="63" t="s">
        <v>68</v>
      </c>
      <c r="K170" s="63" t="s">
        <v>30</v>
      </c>
      <c r="L170" s="139"/>
      <c r="M170" s="129"/>
      <c r="N170" s="129"/>
    </row>
    <row r="171" spans="1:16" ht="15" customHeight="1" x14ac:dyDescent="0.25">
      <c r="A171" s="2">
        <f t="shared" si="3"/>
        <v>1</v>
      </c>
      <c r="B171" s="43"/>
      <c r="C171" s="44"/>
      <c r="D171" s="85" t="s">
        <v>69</v>
      </c>
      <c r="E171" s="47"/>
      <c r="F171" s="86" t="s">
        <v>71</v>
      </c>
      <c r="G171" s="86"/>
      <c r="H171" s="47" t="s">
        <v>138</v>
      </c>
      <c r="I171" s="47"/>
      <c r="J171" s="48" t="s">
        <v>16</v>
      </c>
      <c r="K171" s="48" t="s">
        <v>17</v>
      </c>
      <c r="L171" s="125"/>
      <c r="M171" s="129"/>
      <c r="N171" s="129"/>
    </row>
    <row r="172" spans="1:16" ht="15" customHeight="1" x14ac:dyDescent="0.25">
      <c r="A172" s="2">
        <f t="shared" si="3"/>
        <v>1</v>
      </c>
      <c r="B172" s="43"/>
      <c r="C172" s="44"/>
      <c r="D172" s="88"/>
      <c r="E172" s="55"/>
      <c r="F172" s="137" t="s">
        <v>72</v>
      </c>
      <c r="G172" s="138"/>
      <c r="H172" s="55" t="s">
        <v>15</v>
      </c>
      <c r="I172" s="55"/>
      <c r="J172" s="56" t="s">
        <v>16</v>
      </c>
      <c r="K172" s="56" t="s">
        <v>17</v>
      </c>
      <c r="L172" s="128"/>
      <c r="M172" s="129"/>
      <c r="N172" s="129"/>
    </row>
    <row r="173" spans="1:16" ht="15" customHeight="1" x14ac:dyDescent="0.25">
      <c r="A173" s="2">
        <f t="shared" si="3"/>
        <v>1</v>
      </c>
      <c r="B173" s="43"/>
      <c r="C173" s="44"/>
      <c r="D173" s="88"/>
      <c r="E173" s="55"/>
      <c r="F173" s="137" t="s">
        <v>73</v>
      </c>
      <c r="G173" s="138"/>
      <c r="H173" s="55" t="s">
        <v>15</v>
      </c>
      <c r="I173" s="55"/>
      <c r="J173" s="56" t="s">
        <v>16</v>
      </c>
      <c r="K173" s="56" t="s">
        <v>17</v>
      </c>
      <c r="L173" s="128"/>
      <c r="M173" s="129"/>
      <c r="N173" s="129"/>
    </row>
    <row r="174" spans="1:16" ht="22.5" customHeight="1" x14ac:dyDescent="0.25">
      <c r="A174" s="2">
        <f t="shared" si="3"/>
        <v>1</v>
      </c>
      <c r="B174" s="43"/>
      <c r="C174" s="44"/>
      <c r="D174" s="88"/>
      <c r="E174" s="55"/>
      <c r="F174" s="136" t="s">
        <v>139</v>
      </c>
      <c r="G174" s="136"/>
      <c r="H174" s="55" t="s">
        <v>15</v>
      </c>
      <c r="I174" s="55"/>
      <c r="J174" s="56" t="s">
        <v>16</v>
      </c>
      <c r="K174" s="56" t="s">
        <v>17</v>
      </c>
      <c r="L174" s="128"/>
      <c r="M174" s="129"/>
      <c r="N174" s="129"/>
    </row>
    <row r="175" spans="1:16" ht="20.25" customHeight="1" x14ac:dyDescent="0.25">
      <c r="A175" s="2">
        <f t="shared" si="3"/>
        <v>1</v>
      </c>
      <c r="B175" s="43"/>
      <c r="C175" s="44"/>
      <c r="D175" s="88"/>
      <c r="E175" s="55"/>
      <c r="F175" s="136" t="s">
        <v>140</v>
      </c>
      <c r="G175" s="136"/>
      <c r="H175" s="55" t="s">
        <v>141</v>
      </c>
      <c r="I175" s="55"/>
      <c r="J175" s="56" t="s">
        <v>16</v>
      </c>
      <c r="K175" s="56" t="s">
        <v>17</v>
      </c>
      <c r="L175" s="128"/>
      <c r="M175" s="129"/>
      <c r="N175" s="129"/>
    </row>
    <row r="176" spans="1:16" ht="15" customHeight="1" x14ac:dyDescent="0.25">
      <c r="A176" s="2">
        <f t="shared" si="3"/>
        <v>1</v>
      </c>
      <c r="B176" s="43"/>
      <c r="C176" s="44"/>
      <c r="D176" s="88"/>
      <c r="E176" s="55"/>
      <c r="F176" s="140" t="s">
        <v>108</v>
      </c>
      <c r="G176" s="141"/>
      <c r="H176" s="133" t="s">
        <v>109</v>
      </c>
      <c r="I176" s="80"/>
      <c r="J176" s="56" t="s">
        <v>16</v>
      </c>
      <c r="K176" s="56" t="s">
        <v>17</v>
      </c>
      <c r="L176" s="128"/>
      <c r="M176" s="129"/>
      <c r="N176" s="129"/>
    </row>
    <row r="177" spans="1:14" ht="15" customHeight="1" x14ac:dyDescent="0.25">
      <c r="A177" s="2">
        <f t="shared" si="3"/>
        <v>1</v>
      </c>
      <c r="B177" s="43"/>
      <c r="C177" s="44"/>
      <c r="D177" s="88"/>
      <c r="E177" s="55"/>
      <c r="F177" s="136" t="s">
        <v>77</v>
      </c>
      <c r="G177" s="136"/>
      <c r="H177" s="55" t="s">
        <v>15</v>
      </c>
      <c r="I177" s="55"/>
      <c r="J177" s="56" t="s">
        <v>16</v>
      </c>
      <c r="K177" s="56" t="s">
        <v>17</v>
      </c>
      <c r="L177" s="128"/>
      <c r="M177" s="129"/>
      <c r="N177" s="129"/>
    </row>
    <row r="178" spans="1:14" ht="15" customHeight="1" x14ac:dyDescent="0.25">
      <c r="A178" s="2">
        <f t="shared" si="3"/>
        <v>1</v>
      </c>
      <c r="B178" s="43"/>
      <c r="C178" s="44"/>
      <c r="D178" s="88"/>
      <c r="E178" s="55"/>
      <c r="F178" s="136" t="s">
        <v>142</v>
      </c>
      <c r="G178" s="136"/>
      <c r="H178" s="55" t="s">
        <v>143</v>
      </c>
      <c r="I178" s="55"/>
      <c r="J178" s="56" t="s">
        <v>112</v>
      </c>
      <c r="K178" s="56" t="s">
        <v>30</v>
      </c>
      <c r="L178" s="128"/>
      <c r="M178" s="129"/>
      <c r="N178" s="129"/>
    </row>
    <row r="179" spans="1:14" ht="15" customHeight="1" x14ac:dyDescent="0.25">
      <c r="A179" s="2">
        <f t="shared" si="3"/>
        <v>1</v>
      </c>
      <c r="B179" s="43"/>
      <c r="C179" s="44"/>
      <c r="D179" s="88"/>
      <c r="E179" s="55"/>
      <c r="F179" s="136" t="s">
        <v>79</v>
      </c>
      <c r="G179" s="136"/>
      <c r="H179" s="55" t="s">
        <v>80</v>
      </c>
      <c r="I179" s="55"/>
      <c r="J179" s="56" t="s">
        <v>16</v>
      </c>
      <c r="K179" s="56" t="s">
        <v>17</v>
      </c>
      <c r="L179" s="128"/>
      <c r="M179" s="129"/>
      <c r="N179" s="129"/>
    </row>
    <row r="180" spans="1:14" ht="15" customHeight="1" x14ac:dyDescent="0.25">
      <c r="A180" s="2">
        <f t="shared" si="3"/>
        <v>1</v>
      </c>
      <c r="B180" s="43"/>
      <c r="C180" s="44"/>
      <c r="D180" s="88"/>
      <c r="E180" s="55"/>
      <c r="F180" s="66" t="s">
        <v>81</v>
      </c>
      <c r="G180" s="66"/>
      <c r="H180" s="69" t="s">
        <v>82</v>
      </c>
      <c r="I180" s="69"/>
      <c r="J180" s="143" t="s">
        <v>83</v>
      </c>
      <c r="K180" s="143" t="s">
        <v>30</v>
      </c>
      <c r="L180" s="128"/>
      <c r="M180" s="129"/>
      <c r="N180" s="129"/>
    </row>
    <row r="181" spans="1:14" ht="15" customHeight="1" x14ac:dyDescent="0.25">
      <c r="A181" s="2">
        <f t="shared" si="3"/>
        <v>1</v>
      </c>
      <c r="B181" s="43"/>
      <c r="C181" s="44"/>
      <c r="D181" s="88"/>
      <c r="E181" s="55"/>
      <c r="F181" s="89" t="s">
        <v>144</v>
      </c>
      <c r="G181" s="89"/>
      <c r="H181" s="55" t="s">
        <v>15</v>
      </c>
      <c r="I181" s="55"/>
      <c r="J181" s="56" t="s">
        <v>16</v>
      </c>
      <c r="K181" s="56" t="s">
        <v>17</v>
      </c>
      <c r="L181" s="128"/>
      <c r="M181" s="129"/>
      <c r="N181" s="129"/>
    </row>
    <row r="182" spans="1:14" ht="15" customHeight="1" x14ac:dyDescent="0.25">
      <c r="A182" s="2">
        <f t="shared" si="3"/>
        <v>1</v>
      </c>
      <c r="B182" s="43"/>
      <c r="C182" s="44"/>
      <c r="D182" s="88"/>
      <c r="E182" s="55"/>
      <c r="F182" s="89" t="s">
        <v>145</v>
      </c>
      <c r="G182" s="89"/>
      <c r="H182" s="55" t="s">
        <v>146</v>
      </c>
      <c r="I182" s="55"/>
      <c r="J182" s="56" t="s">
        <v>147</v>
      </c>
      <c r="K182" s="56" t="s">
        <v>30</v>
      </c>
      <c r="L182" s="128"/>
      <c r="M182" s="129"/>
      <c r="N182" s="129"/>
    </row>
    <row r="183" spans="1:14" ht="15" customHeight="1" x14ac:dyDescent="0.25">
      <c r="A183" s="2">
        <f t="shared" si="3"/>
        <v>1</v>
      </c>
      <c r="B183" s="43"/>
      <c r="C183" s="44"/>
      <c r="D183" s="88"/>
      <c r="E183" s="55"/>
      <c r="F183" s="89" t="s">
        <v>148</v>
      </c>
      <c r="G183" s="89"/>
      <c r="H183" s="55" t="s">
        <v>149</v>
      </c>
      <c r="I183" s="55"/>
      <c r="J183" s="56" t="s">
        <v>16</v>
      </c>
      <c r="K183" s="56" t="s">
        <v>17</v>
      </c>
      <c r="L183" s="128"/>
      <c r="M183" s="129"/>
      <c r="N183" s="129"/>
    </row>
    <row r="184" spans="1:14" ht="15" customHeight="1" x14ac:dyDescent="0.25">
      <c r="A184" s="2">
        <f t="shared" si="3"/>
        <v>1</v>
      </c>
      <c r="B184" s="43"/>
      <c r="C184" s="44"/>
      <c r="D184" s="88"/>
      <c r="E184" s="55"/>
      <c r="F184" s="89" t="s">
        <v>150</v>
      </c>
      <c r="G184" s="89"/>
      <c r="H184" s="55" t="s">
        <v>151</v>
      </c>
      <c r="I184" s="55"/>
      <c r="J184" s="56" t="s">
        <v>16</v>
      </c>
      <c r="K184" s="56" t="s">
        <v>17</v>
      </c>
      <c r="L184" s="128"/>
      <c r="M184" s="129"/>
      <c r="N184" s="129"/>
    </row>
    <row r="185" spans="1:14" ht="15" customHeight="1" x14ac:dyDescent="0.25">
      <c r="A185" s="2">
        <f t="shared" si="3"/>
        <v>1</v>
      </c>
      <c r="B185" s="43"/>
      <c r="C185" s="44"/>
      <c r="D185" s="88"/>
      <c r="E185" s="55"/>
      <c r="F185" s="136" t="s">
        <v>150</v>
      </c>
      <c r="G185" s="136"/>
      <c r="H185" s="133" t="s">
        <v>152</v>
      </c>
      <c r="I185" s="80"/>
      <c r="J185" s="56" t="s">
        <v>16</v>
      </c>
      <c r="K185" s="56" t="s">
        <v>17</v>
      </c>
      <c r="L185" s="128"/>
      <c r="M185" s="129"/>
      <c r="N185" s="129"/>
    </row>
    <row r="186" spans="1:14" ht="15" customHeight="1" thickBot="1" x14ac:dyDescent="0.3">
      <c r="A186" s="2">
        <f t="shared" si="3"/>
        <v>1</v>
      </c>
      <c r="B186" s="43"/>
      <c r="C186" s="44"/>
      <c r="D186" s="142"/>
      <c r="E186" s="69"/>
      <c r="F186" s="131" t="s">
        <v>153</v>
      </c>
      <c r="G186" s="132"/>
      <c r="H186" s="67" t="s">
        <v>154</v>
      </c>
      <c r="I186" s="68"/>
      <c r="J186" s="143" t="s">
        <v>155</v>
      </c>
      <c r="K186" s="143" t="s">
        <v>30</v>
      </c>
      <c r="L186" s="144"/>
      <c r="M186" s="129"/>
      <c r="N186" s="129"/>
    </row>
    <row r="187" spans="1:14" ht="15" customHeight="1" x14ac:dyDescent="0.25">
      <c r="A187" s="2">
        <f t="shared" si="3"/>
        <v>1</v>
      </c>
      <c r="B187" s="43"/>
      <c r="C187" s="44"/>
      <c r="D187" s="85" t="s">
        <v>156</v>
      </c>
      <c r="E187" s="47"/>
      <c r="F187" s="97" t="s">
        <v>157</v>
      </c>
      <c r="G187" s="97"/>
      <c r="H187" s="182" t="s">
        <v>158</v>
      </c>
      <c r="I187" s="77"/>
      <c r="J187" s="48" t="s">
        <v>29</v>
      </c>
      <c r="K187" s="48" t="s">
        <v>30</v>
      </c>
      <c r="L187" s="145"/>
      <c r="M187" s="129"/>
      <c r="N187" s="129"/>
    </row>
    <row r="188" spans="1:14" ht="15" customHeight="1" thickBot="1" x14ac:dyDescent="0.3">
      <c r="A188" s="2">
        <f t="shared" si="3"/>
        <v>1</v>
      </c>
      <c r="B188" s="43"/>
      <c r="C188" s="44"/>
      <c r="D188" s="88"/>
      <c r="E188" s="55"/>
      <c r="F188" s="89" t="s">
        <v>159</v>
      </c>
      <c r="G188" s="89"/>
      <c r="H188" s="55" t="s">
        <v>160</v>
      </c>
      <c r="I188" s="55"/>
      <c r="J188" s="56" t="s">
        <v>29</v>
      </c>
      <c r="K188" s="56" t="s">
        <v>30</v>
      </c>
      <c r="L188" s="139"/>
      <c r="M188" s="129"/>
      <c r="N188" s="129"/>
    </row>
    <row r="189" spans="1:14" ht="15" customHeight="1" x14ac:dyDescent="0.25">
      <c r="A189" s="2">
        <f t="shared" si="3"/>
        <v>1</v>
      </c>
      <c r="B189" s="43"/>
      <c r="C189" s="44"/>
      <c r="D189" s="88"/>
      <c r="E189" s="55"/>
      <c r="F189" s="89" t="s">
        <v>161</v>
      </c>
      <c r="G189" s="89"/>
      <c r="H189" s="55" t="s">
        <v>162</v>
      </c>
      <c r="I189" s="55"/>
      <c r="J189" s="56" t="s">
        <v>29</v>
      </c>
      <c r="K189" s="56" t="s">
        <v>30</v>
      </c>
      <c r="L189" s="105"/>
      <c r="M189" s="129"/>
      <c r="N189" s="129"/>
    </row>
    <row r="190" spans="1:14" ht="15" customHeight="1" x14ac:dyDescent="0.25">
      <c r="A190" s="2">
        <f t="shared" si="3"/>
        <v>1</v>
      </c>
      <c r="B190" s="43"/>
      <c r="C190" s="44"/>
      <c r="D190" s="88"/>
      <c r="E190" s="55"/>
      <c r="F190" s="137" t="s">
        <v>163</v>
      </c>
      <c r="G190" s="138"/>
      <c r="H190" s="55" t="s">
        <v>164</v>
      </c>
      <c r="I190" s="55"/>
      <c r="J190" s="56" t="s">
        <v>29</v>
      </c>
      <c r="K190" s="56" t="s">
        <v>30</v>
      </c>
      <c r="L190" s="128"/>
      <c r="M190" s="129"/>
      <c r="N190" s="129"/>
    </row>
    <row r="191" spans="1:14" ht="15" customHeight="1" x14ac:dyDescent="0.25">
      <c r="A191" s="2">
        <f t="shared" si="3"/>
        <v>1</v>
      </c>
      <c r="B191" s="43"/>
      <c r="C191" s="44"/>
      <c r="D191" s="88"/>
      <c r="E191" s="55"/>
      <c r="F191" s="137" t="s">
        <v>165</v>
      </c>
      <c r="G191" s="138"/>
      <c r="H191" s="55" t="s">
        <v>166</v>
      </c>
      <c r="I191" s="55"/>
      <c r="J191" s="56" t="s">
        <v>29</v>
      </c>
      <c r="K191" s="56" t="s">
        <v>30</v>
      </c>
      <c r="L191" s="128"/>
      <c r="M191" s="129"/>
      <c r="N191" s="129"/>
    </row>
    <row r="192" spans="1:14" ht="26.25" customHeight="1" x14ac:dyDescent="0.25">
      <c r="A192" s="2">
        <f t="shared" si="3"/>
        <v>1</v>
      </c>
      <c r="B192" s="43"/>
      <c r="C192" s="44"/>
      <c r="D192" s="88"/>
      <c r="E192" s="55"/>
      <c r="F192" s="136" t="s">
        <v>167</v>
      </c>
      <c r="G192" s="136"/>
      <c r="H192" s="55" t="s">
        <v>168</v>
      </c>
      <c r="I192" s="55"/>
      <c r="J192" s="56" t="s">
        <v>169</v>
      </c>
      <c r="K192" s="56" t="s">
        <v>30</v>
      </c>
      <c r="L192" s="128"/>
      <c r="M192" s="129"/>
      <c r="N192" s="129"/>
    </row>
    <row r="193" spans="1:14" ht="28.5" customHeight="1" x14ac:dyDescent="0.25">
      <c r="A193" s="2">
        <f t="shared" si="3"/>
        <v>1</v>
      </c>
      <c r="B193" s="43"/>
      <c r="C193" s="44"/>
      <c r="D193" s="88"/>
      <c r="E193" s="55"/>
      <c r="F193" s="136" t="s">
        <v>170</v>
      </c>
      <c r="G193" s="136"/>
      <c r="H193" s="55" t="s">
        <v>171</v>
      </c>
      <c r="I193" s="55"/>
      <c r="J193" s="56" t="s">
        <v>172</v>
      </c>
      <c r="K193" s="56" t="s">
        <v>30</v>
      </c>
      <c r="L193" s="128"/>
      <c r="M193" s="129"/>
      <c r="N193" s="129"/>
    </row>
    <row r="194" spans="1:14" ht="26.25" customHeight="1" x14ac:dyDescent="0.25">
      <c r="A194" s="2">
        <f t="shared" si="3"/>
        <v>1</v>
      </c>
      <c r="B194" s="43"/>
      <c r="C194" s="44"/>
      <c r="D194" s="88"/>
      <c r="E194" s="55"/>
      <c r="F194" s="136" t="s">
        <v>173</v>
      </c>
      <c r="G194" s="136"/>
      <c r="H194" s="55" t="s">
        <v>174</v>
      </c>
      <c r="I194" s="55"/>
      <c r="J194" s="56" t="s">
        <v>16</v>
      </c>
      <c r="K194" s="56" t="s">
        <v>17</v>
      </c>
      <c r="L194" s="128"/>
      <c r="M194" s="129"/>
      <c r="N194" s="129"/>
    </row>
    <row r="195" spans="1:14" ht="15" customHeight="1" x14ac:dyDescent="0.25">
      <c r="A195" s="2">
        <f t="shared" si="3"/>
        <v>1</v>
      </c>
      <c r="B195" s="43"/>
      <c r="C195" s="44"/>
      <c r="D195" s="88"/>
      <c r="E195" s="55"/>
      <c r="F195" s="183" t="s">
        <v>175</v>
      </c>
      <c r="G195" s="184"/>
      <c r="H195" s="133" t="s">
        <v>176</v>
      </c>
      <c r="I195" s="80"/>
      <c r="J195" s="56" t="s">
        <v>57</v>
      </c>
      <c r="K195" s="56" t="s">
        <v>30</v>
      </c>
      <c r="L195" s="128"/>
      <c r="M195" s="129"/>
      <c r="N195" s="129"/>
    </row>
    <row r="196" spans="1:14" ht="15" customHeight="1" thickBot="1" x14ac:dyDescent="0.3">
      <c r="A196" s="2">
        <f t="shared" si="3"/>
        <v>1</v>
      </c>
      <c r="B196" s="43"/>
      <c r="C196" s="44"/>
      <c r="D196" s="142"/>
      <c r="E196" s="69"/>
      <c r="F196" s="185" t="s">
        <v>177</v>
      </c>
      <c r="G196" s="186"/>
      <c r="H196" s="187" t="s">
        <v>178</v>
      </c>
      <c r="I196" s="188"/>
      <c r="J196" s="143" t="s">
        <v>16</v>
      </c>
      <c r="K196" s="143" t="s">
        <v>17</v>
      </c>
      <c r="L196" s="144"/>
      <c r="M196" s="129"/>
      <c r="N196" s="129"/>
    </row>
    <row r="197" spans="1:14" ht="15" customHeight="1" x14ac:dyDescent="0.25">
      <c r="A197" s="2">
        <f t="shared" si="3"/>
        <v>1</v>
      </c>
      <c r="B197" s="43"/>
      <c r="C197" s="44"/>
      <c r="D197" s="85" t="s">
        <v>179</v>
      </c>
      <c r="E197" s="47"/>
      <c r="F197" s="189" t="s">
        <v>180</v>
      </c>
      <c r="G197" s="97"/>
      <c r="H197" s="47" t="s">
        <v>181</v>
      </c>
      <c r="I197" s="47"/>
      <c r="J197" s="48" t="s">
        <v>29</v>
      </c>
      <c r="K197" s="48" t="s">
        <v>30</v>
      </c>
      <c r="L197" s="145"/>
      <c r="M197" s="129"/>
      <c r="N197" s="129"/>
    </row>
    <row r="198" spans="1:14" ht="15" customHeight="1" x14ac:dyDescent="0.25">
      <c r="A198" s="2">
        <f t="shared" si="3"/>
        <v>1</v>
      </c>
      <c r="B198" s="43"/>
      <c r="C198" s="44"/>
      <c r="D198" s="88"/>
      <c r="E198" s="55"/>
      <c r="F198" s="132" t="s">
        <v>182</v>
      </c>
      <c r="G198" s="66"/>
      <c r="H198" s="69" t="s">
        <v>15</v>
      </c>
      <c r="I198" s="69"/>
      <c r="J198" s="143" t="s">
        <v>16</v>
      </c>
      <c r="K198" s="143" t="s">
        <v>17</v>
      </c>
      <c r="L198" s="128"/>
      <c r="M198" s="129"/>
      <c r="N198" s="129"/>
    </row>
    <row r="199" spans="1:14" ht="15" customHeight="1" x14ac:dyDescent="0.25">
      <c r="A199" s="2">
        <f t="shared" si="3"/>
        <v>1</v>
      </c>
      <c r="B199" s="43"/>
      <c r="C199" s="44"/>
      <c r="D199" s="88"/>
      <c r="E199" s="55"/>
      <c r="F199" s="138" t="s">
        <v>183</v>
      </c>
      <c r="G199" s="163"/>
      <c r="H199" s="88" t="s">
        <v>184</v>
      </c>
      <c r="I199" s="164"/>
      <c r="J199" s="165" t="s">
        <v>185</v>
      </c>
      <c r="K199" s="166" t="s">
        <v>30</v>
      </c>
      <c r="L199" s="128"/>
      <c r="M199" s="129"/>
      <c r="N199" s="129"/>
    </row>
    <row r="200" spans="1:14" ht="26.25" customHeight="1" thickBot="1" x14ac:dyDescent="0.3">
      <c r="A200" s="2">
        <f t="shared" si="3"/>
        <v>1</v>
      </c>
      <c r="B200" s="43"/>
      <c r="C200" s="44"/>
      <c r="D200" s="142"/>
      <c r="E200" s="69"/>
      <c r="F200" s="132" t="s">
        <v>186</v>
      </c>
      <c r="G200" s="66"/>
      <c r="H200" s="69" t="s">
        <v>187</v>
      </c>
      <c r="I200" s="69"/>
      <c r="J200" s="143" t="s">
        <v>29</v>
      </c>
      <c r="K200" s="143" t="s">
        <v>30</v>
      </c>
      <c r="L200" s="144"/>
      <c r="M200" s="129"/>
      <c r="N200" s="129"/>
    </row>
    <row r="201" spans="1:14" ht="15" customHeight="1" x14ac:dyDescent="0.25">
      <c r="A201" s="2">
        <f t="shared" si="3"/>
        <v>1</v>
      </c>
      <c r="B201" s="43"/>
      <c r="C201" s="44"/>
      <c r="D201" s="85" t="s">
        <v>188</v>
      </c>
      <c r="E201" s="47"/>
      <c r="F201" s="97" t="s">
        <v>189</v>
      </c>
      <c r="G201" s="97"/>
      <c r="H201" s="47" t="s">
        <v>190</v>
      </c>
      <c r="I201" s="47"/>
      <c r="J201" s="48" t="s">
        <v>83</v>
      </c>
      <c r="K201" s="48" t="s">
        <v>30</v>
      </c>
      <c r="L201" s="145"/>
      <c r="M201" s="129"/>
      <c r="N201" s="129"/>
    </row>
    <row r="202" spans="1:14" ht="15" customHeight="1" x14ac:dyDescent="0.25">
      <c r="A202" s="2">
        <f t="shared" si="3"/>
        <v>1</v>
      </c>
      <c r="B202" s="43"/>
      <c r="C202" s="44"/>
      <c r="D202" s="88"/>
      <c r="E202" s="55"/>
      <c r="F202" s="136" t="s">
        <v>191</v>
      </c>
      <c r="G202" s="136"/>
      <c r="H202" s="55" t="s">
        <v>192</v>
      </c>
      <c r="I202" s="55"/>
      <c r="J202" s="56" t="s">
        <v>193</v>
      </c>
      <c r="K202" s="56" t="s">
        <v>30</v>
      </c>
      <c r="L202" s="128"/>
      <c r="M202" s="129"/>
      <c r="N202" s="129"/>
    </row>
    <row r="203" spans="1:14" ht="15" customHeight="1" x14ac:dyDescent="0.25">
      <c r="A203" s="2">
        <f t="shared" si="3"/>
        <v>1</v>
      </c>
      <c r="B203" s="43"/>
      <c r="C203" s="44"/>
      <c r="D203" s="88"/>
      <c r="E203" s="55"/>
      <c r="F203" s="136" t="s">
        <v>194</v>
      </c>
      <c r="G203" s="136"/>
      <c r="H203" s="55" t="s">
        <v>195</v>
      </c>
      <c r="I203" s="55"/>
      <c r="J203" s="56" t="s">
        <v>45</v>
      </c>
      <c r="K203" s="56" t="s">
        <v>30</v>
      </c>
      <c r="L203" s="128"/>
      <c r="M203" s="129"/>
      <c r="N203" s="129"/>
    </row>
    <row r="204" spans="1:14" ht="15" customHeight="1" x14ac:dyDescent="0.25">
      <c r="A204" s="2">
        <f t="shared" si="3"/>
        <v>1</v>
      </c>
      <c r="B204" s="43"/>
      <c r="C204" s="44"/>
      <c r="D204" s="88"/>
      <c r="E204" s="55"/>
      <c r="F204" s="136" t="s">
        <v>196</v>
      </c>
      <c r="G204" s="136"/>
      <c r="H204" s="55" t="s">
        <v>197</v>
      </c>
      <c r="I204" s="55"/>
      <c r="J204" s="56" t="s">
        <v>83</v>
      </c>
      <c r="K204" s="56" t="s">
        <v>30</v>
      </c>
      <c r="L204" s="128"/>
      <c r="M204" s="129"/>
      <c r="N204" s="129"/>
    </row>
    <row r="205" spans="1:14" ht="15" customHeight="1" x14ac:dyDescent="0.25">
      <c r="A205" s="2">
        <f t="shared" si="3"/>
        <v>1</v>
      </c>
      <c r="B205" s="43"/>
      <c r="C205" s="44"/>
      <c r="D205" s="88"/>
      <c r="E205" s="55"/>
      <c r="F205" s="136" t="s">
        <v>198</v>
      </c>
      <c r="G205" s="136"/>
      <c r="H205" s="55" t="s">
        <v>199</v>
      </c>
      <c r="I205" s="55"/>
      <c r="J205" s="56" t="s">
        <v>83</v>
      </c>
      <c r="K205" s="56" t="s">
        <v>30</v>
      </c>
      <c r="L205" s="128"/>
      <c r="M205" s="129"/>
      <c r="N205" s="129"/>
    </row>
    <row r="206" spans="1:14" ht="15" customHeight="1" x14ac:dyDescent="0.25">
      <c r="A206" s="2">
        <f t="shared" si="3"/>
        <v>1</v>
      </c>
      <c r="B206" s="43"/>
      <c r="C206" s="44"/>
      <c r="D206" s="88"/>
      <c r="E206" s="55"/>
      <c r="F206" s="136" t="s">
        <v>200</v>
      </c>
      <c r="G206" s="136"/>
      <c r="H206" s="55" t="s">
        <v>201</v>
      </c>
      <c r="I206" s="55"/>
      <c r="J206" s="56" t="s">
        <v>16</v>
      </c>
      <c r="K206" s="56" t="s">
        <v>17</v>
      </c>
      <c r="L206" s="128"/>
      <c r="M206" s="129"/>
      <c r="N206" s="129"/>
    </row>
    <row r="207" spans="1:14" ht="15" customHeight="1" x14ac:dyDescent="0.25">
      <c r="A207" s="2">
        <f t="shared" si="3"/>
        <v>1</v>
      </c>
      <c r="B207" s="43"/>
      <c r="C207" s="44"/>
      <c r="D207" s="88"/>
      <c r="E207" s="55"/>
      <c r="F207" s="136" t="s">
        <v>202</v>
      </c>
      <c r="G207" s="136"/>
      <c r="H207" s="55" t="s">
        <v>190</v>
      </c>
      <c r="I207" s="55"/>
      <c r="J207" s="56" t="s">
        <v>83</v>
      </c>
      <c r="K207" s="56" t="s">
        <v>30</v>
      </c>
      <c r="L207" s="128"/>
      <c r="M207" s="129"/>
      <c r="N207" s="129"/>
    </row>
    <row r="208" spans="1:14" ht="26.25" customHeight="1" x14ac:dyDescent="0.25">
      <c r="A208" s="2">
        <f t="shared" si="3"/>
        <v>1</v>
      </c>
      <c r="B208" s="43"/>
      <c r="C208" s="44"/>
      <c r="D208" s="88"/>
      <c r="E208" s="55"/>
      <c r="F208" s="136" t="s">
        <v>203</v>
      </c>
      <c r="G208" s="136"/>
      <c r="H208" s="55" t="s">
        <v>15</v>
      </c>
      <c r="I208" s="55"/>
      <c r="J208" s="56" t="s">
        <v>16</v>
      </c>
      <c r="K208" s="56" t="s">
        <v>17</v>
      </c>
      <c r="L208" s="128"/>
      <c r="M208" s="129"/>
      <c r="N208" s="129"/>
    </row>
    <row r="209" spans="1:14" ht="15" customHeight="1" x14ac:dyDescent="0.25">
      <c r="A209" s="2">
        <f t="shared" si="3"/>
        <v>1</v>
      </c>
      <c r="B209" s="43"/>
      <c r="C209" s="44"/>
      <c r="D209" s="88"/>
      <c r="E209" s="55"/>
      <c r="F209" s="136" t="s">
        <v>204</v>
      </c>
      <c r="G209" s="136"/>
      <c r="H209" s="55" t="s">
        <v>15</v>
      </c>
      <c r="I209" s="55"/>
      <c r="J209" s="56" t="s">
        <v>16</v>
      </c>
      <c r="K209" s="56" t="s">
        <v>17</v>
      </c>
      <c r="L209" s="128"/>
      <c r="M209" s="129"/>
      <c r="N209" s="129"/>
    </row>
    <row r="210" spans="1:14" ht="15" customHeight="1" x14ac:dyDescent="0.25">
      <c r="A210" s="2">
        <f t="shared" si="3"/>
        <v>1</v>
      </c>
      <c r="B210" s="43"/>
      <c r="C210" s="44"/>
      <c r="D210" s="88"/>
      <c r="E210" s="55"/>
      <c r="F210" s="136" t="s">
        <v>205</v>
      </c>
      <c r="G210" s="136"/>
      <c r="H210" s="55" t="s">
        <v>15</v>
      </c>
      <c r="I210" s="55"/>
      <c r="J210" s="56" t="s">
        <v>16</v>
      </c>
      <c r="K210" s="56" t="s">
        <v>17</v>
      </c>
      <c r="L210" s="128"/>
      <c r="M210" s="129"/>
      <c r="N210" s="129"/>
    </row>
    <row r="211" spans="1:14" ht="15" customHeight="1" thickBot="1" x14ac:dyDescent="0.3">
      <c r="A211" s="2">
        <f t="shared" si="3"/>
        <v>1</v>
      </c>
      <c r="B211" s="43"/>
      <c r="C211" s="44"/>
      <c r="D211" s="91"/>
      <c r="E211" s="62"/>
      <c r="F211" s="96" t="s">
        <v>206</v>
      </c>
      <c r="G211" s="96"/>
      <c r="H211" s="62" t="s">
        <v>15</v>
      </c>
      <c r="I211" s="62"/>
      <c r="J211" s="63" t="s">
        <v>16</v>
      </c>
      <c r="K211" s="63" t="s">
        <v>17</v>
      </c>
      <c r="L211" s="139"/>
      <c r="M211" s="129"/>
      <c r="N211" s="129"/>
    </row>
    <row r="212" spans="1:14" ht="32.25" customHeight="1" x14ac:dyDescent="0.25">
      <c r="A212" s="2">
        <f t="shared" si="3"/>
        <v>1</v>
      </c>
      <c r="B212" s="43"/>
      <c r="C212" s="44"/>
      <c r="D212" s="43" t="s">
        <v>84</v>
      </c>
      <c r="E212" s="160"/>
      <c r="F212" s="99" t="s">
        <v>85</v>
      </c>
      <c r="G212" s="99"/>
      <c r="H212" s="190" t="s">
        <v>86</v>
      </c>
      <c r="I212" s="190"/>
      <c r="J212" s="191" t="s">
        <v>87</v>
      </c>
      <c r="K212" s="191" t="s">
        <v>30</v>
      </c>
      <c r="L212" s="192"/>
      <c r="M212" s="129"/>
      <c r="N212" s="129"/>
    </row>
    <row r="213" spans="1:14" ht="15" customHeight="1" x14ac:dyDescent="0.25">
      <c r="A213" s="2">
        <f t="shared" si="3"/>
        <v>1</v>
      </c>
      <c r="B213" s="43"/>
      <c r="C213" s="44"/>
      <c r="D213" s="43"/>
      <c r="E213" s="160"/>
      <c r="F213" s="89" t="s">
        <v>88</v>
      </c>
      <c r="G213" s="89"/>
      <c r="H213" s="55" t="s">
        <v>89</v>
      </c>
      <c r="I213" s="55"/>
      <c r="J213" s="56" t="s">
        <v>90</v>
      </c>
      <c r="K213" s="56" t="s">
        <v>30</v>
      </c>
      <c r="L213" s="128"/>
      <c r="M213" s="129"/>
      <c r="N213" s="129"/>
    </row>
    <row r="214" spans="1:14" ht="14.25" customHeight="1" thickBot="1" x14ac:dyDescent="0.3">
      <c r="A214" s="2">
        <f t="shared" si="3"/>
        <v>1</v>
      </c>
      <c r="B214" s="43"/>
      <c r="C214" s="44"/>
      <c r="D214" s="108"/>
      <c r="E214" s="73"/>
      <c r="F214" s="92" t="s">
        <v>114</v>
      </c>
      <c r="G214" s="92"/>
      <c r="H214" s="62" t="s">
        <v>89</v>
      </c>
      <c r="I214" s="62"/>
      <c r="J214" s="63" t="s">
        <v>90</v>
      </c>
      <c r="K214" s="63" t="s">
        <v>30</v>
      </c>
      <c r="L214" s="139"/>
      <c r="M214" s="150"/>
      <c r="N214" s="150"/>
    </row>
    <row r="215" spans="1:14" s="5" customFormat="1" ht="30" customHeight="1" x14ac:dyDescent="0.25">
      <c r="A215" s="2">
        <f t="shared" si="3"/>
        <v>1</v>
      </c>
      <c r="B215" s="33" t="s">
        <v>91</v>
      </c>
      <c r="C215" s="98"/>
      <c r="D215" s="86" t="s">
        <v>92</v>
      </c>
      <c r="E215" s="152"/>
      <c r="F215" s="85" t="s">
        <v>16</v>
      </c>
      <c r="G215" s="153" t="s">
        <v>16</v>
      </c>
      <c r="H215" s="85" t="s">
        <v>15</v>
      </c>
      <c r="I215" s="153"/>
      <c r="J215" s="154" t="s">
        <v>16</v>
      </c>
      <c r="K215" s="155" t="s">
        <v>17</v>
      </c>
      <c r="L215" s="125"/>
      <c r="M215" s="106" t="s">
        <v>16</v>
      </c>
      <c r="N215" s="107" t="s">
        <v>16</v>
      </c>
    </row>
    <row r="216" spans="1:14" s="5" customFormat="1" ht="30" customHeight="1" thickBot="1" x14ac:dyDescent="0.3">
      <c r="A216" s="2">
        <f t="shared" si="3"/>
        <v>1</v>
      </c>
      <c r="B216" s="108"/>
      <c r="C216" s="73"/>
      <c r="D216" s="92" t="s">
        <v>93</v>
      </c>
      <c r="E216" s="109"/>
      <c r="F216" s="91" t="s">
        <v>16</v>
      </c>
      <c r="G216" s="110" t="s">
        <v>16</v>
      </c>
      <c r="H216" s="91" t="s">
        <v>15</v>
      </c>
      <c r="I216" s="110"/>
      <c r="J216" s="111" t="s">
        <v>16</v>
      </c>
      <c r="K216" s="112" t="s">
        <v>17</v>
      </c>
      <c r="L216" s="113"/>
      <c r="M216" s="114" t="s">
        <v>16</v>
      </c>
      <c r="N216" s="115" t="s">
        <v>16</v>
      </c>
    </row>
    <row r="217" spans="1:14" x14ac:dyDescent="0.25">
      <c r="A217" s="2">
        <f t="shared" si="3"/>
        <v>1</v>
      </c>
    </row>
    <row r="218" spans="1:14" x14ac:dyDescent="0.25">
      <c r="A218" s="2">
        <f t="shared" si="3"/>
        <v>1</v>
      </c>
    </row>
    <row r="219" spans="1:14" ht="15" customHeight="1" x14ac:dyDescent="0.25">
      <c r="A219" s="2">
        <f t="shared" si="3"/>
        <v>1</v>
      </c>
      <c r="B219" s="116" t="s">
        <v>94</v>
      </c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</row>
    <row r="220" spans="1:14" x14ac:dyDescent="0.25">
      <c r="A220" s="2">
        <f t="shared" si="3"/>
        <v>1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</row>
    <row r="221" spans="1:14" x14ac:dyDescent="0.25">
      <c r="A221" s="2">
        <f t="shared" si="3"/>
        <v>1</v>
      </c>
    </row>
    <row r="222" spans="1:14" x14ac:dyDescent="0.25">
      <c r="A222" s="2">
        <v>1</v>
      </c>
      <c r="C222" s="117" t="s">
        <v>95</v>
      </c>
      <c r="D222" s="118"/>
      <c r="E222" s="118"/>
    </row>
    <row r="223" spans="1:14" s="119" customFormat="1" x14ac:dyDescent="0.25">
      <c r="A223" s="2">
        <v>1</v>
      </c>
      <c r="C223" s="117"/>
    </row>
    <row r="224" spans="1:14" s="119" customFormat="1" ht="15" customHeight="1" x14ac:dyDescent="0.25">
      <c r="A224" s="2">
        <v>1</v>
      </c>
      <c r="C224" s="117" t="s">
        <v>96</v>
      </c>
      <c r="D224" s="120"/>
      <c r="E224" s="120"/>
      <c r="I224" s="121"/>
      <c r="J224" s="121"/>
      <c r="K224" s="121"/>
      <c r="L224" s="121"/>
      <c r="M224" s="122"/>
      <c r="N224" s="122"/>
    </row>
    <row r="225" spans="1:16" s="119" customFormat="1" x14ac:dyDescent="0.25">
      <c r="A225" s="2">
        <v>1</v>
      </c>
      <c r="G225" s="122"/>
      <c r="I225" s="123" t="str">
        <f>"podpis a pečiatka "&amp;IF([1]summary!$K$24="","navrhovateľa","dodávateľa")</f>
        <v>podpis a pečiatka navrhovateľa</v>
      </c>
      <c r="J225" s="123"/>
      <c r="K225" s="123"/>
      <c r="L225" s="123"/>
      <c r="M225" s="124"/>
      <c r="N225" s="124"/>
    </row>
    <row r="226" spans="1:16" s="5" customFormat="1" ht="21" hidden="1" x14ac:dyDescent="0.25">
      <c r="A226" s="2">
        <f>$A$227*IF(N226="",0,1)</f>
        <v>0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M226" s="6"/>
      <c r="N226" s="7" t="str">
        <f>IF([1]summary!$K$24="",'[1]Výzva na prieskum trhu'!$C$97,"")</f>
        <v xml:space="preserve">Príloha č. 1: </v>
      </c>
    </row>
    <row r="227" spans="1:16" s="5" customFormat="1" ht="23.25" hidden="1" customHeight="1" x14ac:dyDescent="0.25">
      <c r="A227" s="2">
        <f>IF([1]summary!$K$24="",IF([1]summary!$G$19="všetky predmety spolu",0,1)*A232,IF([1]summary!$E$67="cenové ponuky komplexne",0,1)*A232)</f>
        <v>0</v>
      </c>
      <c r="B227" s="8" t="str">
        <f>IF([1]summary!$K$24="",'[1]Výzva na prieskum trhu'!$B$2,'[1]Výzva na predkladanie ponúk'!$D$98)</f>
        <v>Výzva na predloženie ponúk - prieskum trhu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6" s="5" customFormat="1" hidden="1" x14ac:dyDescent="0.25">
      <c r="A228" s="2">
        <f>$A$227</f>
        <v>0</v>
      </c>
      <c r="B228" s="9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6" s="5" customFormat="1" ht="23.25" hidden="1" customHeight="1" x14ac:dyDescent="0.25">
      <c r="A229" s="2">
        <f>$A$227</f>
        <v>0</v>
      </c>
      <c r="B229" s="8" t="str">
        <f>IF([1]summary!$K$24="",'[1]Výzva na prieskum trhu'!$E$97,'[1]Výzva na predkladanie ponúk'!$F$98)</f>
        <v>Podrobný technický opis a údaje deklarujúce technické parametre dodávaného predmetu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6" hidden="1" x14ac:dyDescent="0.25">
      <c r="A230" s="2">
        <f>$A$227</f>
        <v>0</v>
      </c>
    </row>
    <row r="231" spans="1:16" hidden="1" x14ac:dyDescent="0.25">
      <c r="A231" s="2">
        <f>$A$227</f>
        <v>0</v>
      </c>
    </row>
    <row r="232" spans="1:16" s="18" customFormat="1" ht="15.75" hidden="1" x14ac:dyDescent="0.25">
      <c r="A232" s="1">
        <f>IF(SUM($A$10:$A$10)=0,1,0)*IF(D232&lt;&gt;"",1,0)</f>
        <v>0</v>
      </c>
      <c r="B232" s="14" t="s">
        <v>3</v>
      </c>
      <c r="C232" s="14"/>
      <c r="D232" s="15" t="str">
        <f>IF([1]summary!$B$55&lt;&gt;"",[1]summary!$B$55,"")</f>
        <v/>
      </c>
      <c r="E232" s="15"/>
      <c r="F232" s="15"/>
      <c r="G232" s="15"/>
      <c r="H232" s="15"/>
      <c r="I232" s="15"/>
      <c r="J232" s="15"/>
      <c r="K232" s="15"/>
      <c r="L232" s="15"/>
      <c r="M232" s="16" t="s">
        <v>4</v>
      </c>
      <c r="N232" s="17" t="str">
        <f>IF([1]summary!$G$55&lt;&gt;"",[1]summary!$G$55,"")</f>
        <v/>
      </c>
      <c r="P232" s="19"/>
    </row>
    <row r="233" spans="1:16" hidden="1" x14ac:dyDescent="0.25">
      <c r="A233" s="2">
        <f>$A$232</f>
        <v>0</v>
      </c>
      <c r="P233" s="20"/>
    </row>
    <row r="234" spans="1:16" ht="69.95" hidden="1" customHeight="1" thickBot="1" x14ac:dyDescent="0.3">
      <c r="A234" s="2">
        <f t="shared" ref="A234:A265" si="4">$A$232</f>
        <v>0</v>
      </c>
      <c r="B234" s="21" t="s">
        <v>5</v>
      </c>
      <c r="C234" s="22"/>
      <c r="D234" s="22"/>
      <c r="E234" s="193"/>
      <c r="F234" s="25" t="s">
        <v>6</v>
      </c>
      <c r="G234" s="26"/>
      <c r="H234" s="27" t="s">
        <v>7</v>
      </c>
      <c r="I234" s="24"/>
      <c r="J234" s="28" t="s">
        <v>8</v>
      </c>
      <c r="K234" s="29" t="s">
        <v>9</v>
      </c>
      <c r="L234" s="30"/>
      <c r="M234" s="31" t="s">
        <v>10</v>
      </c>
      <c r="N234" s="32" t="s">
        <v>11</v>
      </c>
      <c r="P234" s="20"/>
    </row>
    <row r="235" spans="1:16" ht="15" hidden="1" customHeight="1" x14ac:dyDescent="0.25">
      <c r="A235" s="2">
        <f t="shared" si="4"/>
        <v>0</v>
      </c>
      <c r="B235" s="33" t="s">
        <v>115</v>
      </c>
      <c r="C235" s="98"/>
      <c r="D235" s="86"/>
      <c r="E235" s="152"/>
      <c r="F235" s="157"/>
      <c r="G235" s="158"/>
      <c r="H235" s="85"/>
      <c r="I235" s="153"/>
      <c r="J235" s="154"/>
      <c r="K235" s="155"/>
      <c r="L235" s="125"/>
      <c r="M235" s="194"/>
      <c r="N235" s="195"/>
    </row>
    <row r="236" spans="1:16" ht="15" hidden="1" customHeight="1" x14ac:dyDescent="0.25">
      <c r="A236" s="2">
        <f t="shared" si="4"/>
        <v>0</v>
      </c>
      <c r="B236" s="43"/>
      <c r="C236" s="160"/>
      <c r="D236" s="89"/>
      <c r="E236" s="137"/>
      <c r="F236" s="162"/>
      <c r="G236" s="163"/>
      <c r="H236" s="88"/>
      <c r="I236" s="164"/>
      <c r="J236" s="165"/>
      <c r="K236" s="166"/>
      <c r="L236" s="128"/>
      <c r="M236" s="196"/>
      <c r="N236" s="197"/>
    </row>
    <row r="237" spans="1:16" ht="15" hidden="1" customHeight="1" x14ac:dyDescent="0.25">
      <c r="A237" s="2">
        <f t="shared" si="4"/>
        <v>0</v>
      </c>
      <c r="B237" s="43"/>
      <c r="C237" s="160"/>
      <c r="D237" s="89"/>
      <c r="E237" s="137"/>
      <c r="F237" s="162"/>
      <c r="G237" s="163"/>
      <c r="H237" s="88"/>
      <c r="I237" s="164"/>
      <c r="J237" s="165"/>
      <c r="K237" s="166"/>
      <c r="L237" s="128"/>
      <c r="M237" s="196"/>
      <c r="N237" s="197"/>
    </row>
    <row r="238" spans="1:16" ht="15" hidden="1" customHeight="1" x14ac:dyDescent="0.25">
      <c r="A238" s="2">
        <f t="shared" si="4"/>
        <v>0</v>
      </c>
      <c r="B238" s="43"/>
      <c r="C238" s="160"/>
      <c r="D238" s="89"/>
      <c r="E238" s="137"/>
      <c r="F238" s="162"/>
      <c r="G238" s="163"/>
      <c r="H238" s="88"/>
      <c r="I238" s="164"/>
      <c r="J238" s="165"/>
      <c r="K238" s="166"/>
      <c r="L238" s="128"/>
      <c r="M238" s="198"/>
      <c r="N238" s="199"/>
    </row>
    <row r="239" spans="1:16" ht="15" hidden="1" customHeight="1" x14ac:dyDescent="0.25">
      <c r="A239" s="2">
        <f t="shared" si="4"/>
        <v>0</v>
      </c>
      <c r="B239" s="43"/>
      <c r="C239" s="160"/>
      <c r="D239" s="200"/>
      <c r="E239" s="201"/>
      <c r="F239" s="168"/>
      <c r="G239" s="169"/>
      <c r="H239" s="95"/>
      <c r="I239" s="170"/>
      <c r="J239" s="165"/>
      <c r="K239" s="166"/>
      <c r="L239" s="128"/>
      <c r="M239" s="202"/>
      <c r="N239" s="203"/>
    </row>
    <row r="240" spans="1:16" ht="15" hidden="1" customHeight="1" x14ac:dyDescent="0.25">
      <c r="A240" s="2">
        <f t="shared" si="4"/>
        <v>0</v>
      </c>
      <c r="B240" s="43"/>
      <c r="C240" s="160"/>
      <c r="D240" s="204"/>
      <c r="E240" s="205"/>
      <c r="F240" s="168"/>
      <c r="G240" s="169"/>
      <c r="H240" s="95"/>
      <c r="I240" s="170"/>
      <c r="J240" s="165"/>
      <c r="K240" s="166"/>
      <c r="L240" s="128"/>
      <c r="M240" s="196"/>
      <c r="N240" s="197"/>
    </row>
    <row r="241" spans="1:14" ht="15" hidden="1" customHeight="1" x14ac:dyDescent="0.25">
      <c r="A241" s="2">
        <f t="shared" si="4"/>
        <v>0</v>
      </c>
      <c r="B241" s="43"/>
      <c r="C241" s="160"/>
      <c r="D241" s="204"/>
      <c r="E241" s="205"/>
      <c r="F241" s="168"/>
      <c r="G241" s="169"/>
      <c r="H241" s="95"/>
      <c r="I241" s="170"/>
      <c r="J241" s="165"/>
      <c r="K241" s="166"/>
      <c r="L241" s="128"/>
      <c r="M241" s="196"/>
      <c r="N241" s="197"/>
    </row>
    <row r="242" spans="1:14" ht="15" hidden="1" customHeight="1" x14ac:dyDescent="0.25">
      <c r="A242" s="2">
        <f t="shared" si="4"/>
        <v>0</v>
      </c>
      <c r="B242" s="43"/>
      <c r="C242" s="160"/>
      <c r="D242" s="100"/>
      <c r="E242" s="206"/>
      <c r="F242" s="168"/>
      <c r="G242" s="169"/>
      <c r="H242" s="95"/>
      <c r="I242" s="170"/>
      <c r="J242" s="165"/>
      <c r="K242" s="166"/>
      <c r="L242" s="128"/>
      <c r="M242" s="198"/>
      <c r="N242" s="199"/>
    </row>
    <row r="243" spans="1:14" ht="15" hidden="1" customHeight="1" x14ac:dyDescent="0.25">
      <c r="A243" s="2">
        <f t="shared" si="4"/>
        <v>0</v>
      </c>
      <c r="B243" s="43"/>
      <c r="C243" s="160"/>
      <c r="D243" s="200"/>
      <c r="E243" s="201"/>
      <c r="F243" s="168"/>
      <c r="G243" s="169"/>
      <c r="H243" s="95"/>
      <c r="I243" s="170"/>
      <c r="J243" s="165"/>
      <c r="K243" s="166"/>
      <c r="L243" s="128"/>
      <c r="M243" s="202"/>
      <c r="N243" s="203"/>
    </row>
    <row r="244" spans="1:14" ht="15" hidden="1" customHeight="1" x14ac:dyDescent="0.25">
      <c r="A244" s="2">
        <f t="shared" si="4"/>
        <v>0</v>
      </c>
      <c r="B244" s="43"/>
      <c r="C244" s="160"/>
      <c r="D244" s="204"/>
      <c r="E244" s="205"/>
      <c r="F244" s="168"/>
      <c r="G244" s="169"/>
      <c r="H244" s="95"/>
      <c r="I244" s="170"/>
      <c r="J244" s="165"/>
      <c r="K244" s="166"/>
      <c r="L244" s="128"/>
      <c r="M244" s="196"/>
      <c r="N244" s="197"/>
    </row>
    <row r="245" spans="1:14" ht="15" hidden="1" customHeight="1" x14ac:dyDescent="0.25">
      <c r="A245" s="2">
        <f t="shared" si="4"/>
        <v>0</v>
      </c>
      <c r="B245" s="43"/>
      <c r="C245" s="160"/>
      <c r="D245" s="204"/>
      <c r="E245" s="205"/>
      <c r="F245" s="168"/>
      <c r="G245" s="169"/>
      <c r="H245" s="95"/>
      <c r="I245" s="170"/>
      <c r="J245" s="165"/>
      <c r="K245" s="166"/>
      <c r="L245" s="128"/>
      <c r="M245" s="196"/>
      <c r="N245" s="197"/>
    </row>
    <row r="246" spans="1:14" ht="15" hidden="1" customHeight="1" thickBot="1" x14ac:dyDescent="0.3">
      <c r="A246" s="2">
        <f t="shared" si="4"/>
        <v>0</v>
      </c>
      <c r="B246" s="108"/>
      <c r="C246" s="73"/>
      <c r="D246" s="207"/>
      <c r="E246" s="208"/>
      <c r="F246" s="171"/>
      <c r="G246" s="172"/>
      <c r="H246" s="173"/>
      <c r="I246" s="174"/>
      <c r="J246" s="111"/>
      <c r="K246" s="112"/>
      <c r="L246" s="139"/>
      <c r="M246" s="209"/>
      <c r="N246" s="210"/>
    </row>
    <row r="247" spans="1:14" ht="15" hidden="1" customHeight="1" x14ac:dyDescent="0.25">
      <c r="A247" s="2">
        <f t="shared" si="4"/>
        <v>0</v>
      </c>
      <c r="B247" s="43" t="s">
        <v>207</v>
      </c>
      <c r="C247" s="160"/>
      <c r="D247" s="99"/>
      <c r="E247" s="100"/>
      <c r="F247" s="211"/>
      <c r="G247" s="212"/>
      <c r="H247" s="101"/>
      <c r="I247" s="102"/>
      <c r="J247" s="103"/>
      <c r="K247" s="104"/>
      <c r="L247" s="105"/>
      <c r="M247" s="194"/>
      <c r="N247" s="195"/>
    </row>
    <row r="248" spans="1:14" ht="15" hidden="1" customHeight="1" x14ac:dyDescent="0.25">
      <c r="A248" s="2">
        <f t="shared" si="4"/>
        <v>0</v>
      </c>
      <c r="B248" s="43"/>
      <c r="C248" s="160"/>
      <c r="D248" s="89"/>
      <c r="E248" s="137"/>
      <c r="F248" s="162"/>
      <c r="G248" s="163"/>
      <c r="H248" s="88"/>
      <c r="I248" s="164"/>
      <c r="J248" s="165"/>
      <c r="K248" s="166"/>
      <c r="L248" s="128"/>
      <c r="M248" s="196"/>
      <c r="N248" s="197"/>
    </row>
    <row r="249" spans="1:14" ht="15" hidden="1" customHeight="1" x14ac:dyDescent="0.25">
      <c r="A249" s="2">
        <f t="shared" si="4"/>
        <v>0</v>
      </c>
      <c r="B249" s="43"/>
      <c r="C249" s="160"/>
      <c r="D249" s="89"/>
      <c r="E249" s="137"/>
      <c r="F249" s="162"/>
      <c r="G249" s="163"/>
      <c r="H249" s="88"/>
      <c r="I249" s="164"/>
      <c r="J249" s="165"/>
      <c r="K249" s="166"/>
      <c r="L249" s="128"/>
      <c r="M249" s="196"/>
      <c r="N249" s="197"/>
    </row>
    <row r="250" spans="1:14" ht="15" hidden="1" customHeight="1" x14ac:dyDescent="0.25">
      <c r="A250" s="2">
        <f t="shared" si="4"/>
        <v>0</v>
      </c>
      <c r="B250" s="43"/>
      <c r="C250" s="160"/>
      <c r="D250" s="89"/>
      <c r="E250" s="137"/>
      <c r="F250" s="162"/>
      <c r="G250" s="163"/>
      <c r="H250" s="88"/>
      <c r="I250" s="164"/>
      <c r="J250" s="165"/>
      <c r="K250" s="166"/>
      <c r="L250" s="128"/>
      <c r="M250" s="198"/>
      <c r="N250" s="199"/>
    </row>
    <row r="251" spans="1:14" ht="15" hidden="1" customHeight="1" x14ac:dyDescent="0.25">
      <c r="A251" s="2">
        <f t="shared" si="4"/>
        <v>0</v>
      </c>
      <c r="B251" s="43"/>
      <c r="C251" s="160"/>
      <c r="D251" s="89"/>
      <c r="E251" s="137"/>
      <c r="F251" s="162"/>
      <c r="G251" s="163"/>
      <c r="H251" s="88"/>
      <c r="I251" s="164"/>
      <c r="J251" s="165"/>
      <c r="K251" s="166"/>
      <c r="L251" s="128"/>
      <c r="M251" s="202"/>
      <c r="N251" s="203"/>
    </row>
    <row r="252" spans="1:14" ht="15" hidden="1" customHeight="1" x14ac:dyDescent="0.25">
      <c r="A252" s="2">
        <f t="shared" si="4"/>
        <v>0</v>
      </c>
      <c r="B252" s="43"/>
      <c r="C252" s="160"/>
      <c r="D252" s="89"/>
      <c r="E252" s="137"/>
      <c r="F252" s="162"/>
      <c r="G252" s="163"/>
      <c r="H252" s="88"/>
      <c r="I252" s="164"/>
      <c r="J252" s="165"/>
      <c r="K252" s="166"/>
      <c r="L252" s="128"/>
      <c r="M252" s="196"/>
      <c r="N252" s="197"/>
    </row>
    <row r="253" spans="1:14" ht="15" hidden="1" customHeight="1" x14ac:dyDescent="0.25">
      <c r="A253" s="2">
        <f t="shared" si="4"/>
        <v>0</v>
      </c>
      <c r="B253" s="43"/>
      <c r="C253" s="160"/>
      <c r="D253" s="89"/>
      <c r="E253" s="137"/>
      <c r="F253" s="162"/>
      <c r="G253" s="163"/>
      <c r="H253" s="88"/>
      <c r="I253" s="164"/>
      <c r="J253" s="165"/>
      <c r="K253" s="166"/>
      <c r="L253" s="128"/>
      <c r="M253" s="196"/>
      <c r="N253" s="197"/>
    </row>
    <row r="254" spans="1:14" ht="15" hidden="1" customHeight="1" x14ac:dyDescent="0.25">
      <c r="A254" s="2">
        <f t="shared" si="4"/>
        <v>0</v>
      </c>
      <c r="B254" s="43"/>
      <c r="C254" s="160"/>
      <c r="D254" s="89"/>
      <c r="E254" s="137"/>
      <c r="F254" s="162"/>
      <c r="G254" s="163"/>
      <c r="H254" s="88"/>
      <c r="I254" s="164"/>
      <c r="J254" s="165"/>
      <c r="K254" s="166"/>
      <c r="L254" s="128"/>
      <c r="M254" s="198"/>
      <c r="N254" s="199"/>
    </row>
    <row r="255" spans="1:14" ht="15" hidden="1" customHeight="1" x14ac:dyDescent="0.25">
      <c r="A255" s="2">
        <f t="shared" si="4"/>
        <v>0</v>
      </c>
      <c r="B255" s="43"/>
      <c r="C255" s="160"/>
      <c r="D255" s="89"/>
      <c r="E255" s="137"/>
      <c r="F255" s="162"/>
      <c r="G255" s="163"/>
      <c r="H255" s="88"/>
      <c r="I255" s="164"/>
      <c r="J255" s="165"/>
      <c r="K255" s="166"/>
      <c r="L255" s="128"/>
      <c r="M255" s="202"/>
      <c r="N255" s="203"/>
    </row>
    <row r="256" spans="1:14" ht="15" hidden="1" customHeight="1" x14ac:dyDescent="0.25">
      <c r="A256" s="2">
        <f t="shared" si="4"/>
        <v>0</v>
      </c>
      <c r="B256" s="43"/>
      <c r="C256" s="160"/>
      <c r="D256" s="89"/>
      <c r="E256" s="137"/>
      <c r="F256" s="162"/>
      <c r="G256" s="163"/>
      <c r="H256" s="88"/>
      <c r="I256" s="164"/>
      <c r="J256" s="165"/>
      <c r="K256" s="166"/>
      <c r="L256" s="128"/>
      <c r="M256" s="196"/>
      <c r="N256" s="197"/>
    </row>
    <row r="257" spans="1:14" ht="15" hidden="1" customHeight="1" x14ac:dyDescent="0.25">
      <c r="A257" s="2">
        <f t="shared" si="4"/>
        <v>0</v>
      </c>
      <c r="B257" s="43"/>
      <c r="C257" s="160"/>
      <c r="D257" s="89"/>
      <c r="E257" s="137"/>
      <c r="F257" s="162"/>
      <c r="G257" s="163"/>
      <c r="H257" s="88"/>
      <c r="I257" s="164"/>
      <c r="J257" s="165"/>
      <c r="K257" s="166"/>
      <c r="L257" s="128"/>
      <c r="M257" s="196"/>
      <c r="N257" s="197"/>
    </row>
    <row r="258" spans="1:14" ht="15" hidden="1" customHeight="1" thickBot="1" x14ac:dyDescent="0.3">
      <c r="A258" s="2">
        <f t="shared" si="4"/>
        <v>0</v>
      </c>
      <c r="B258" s="43"/>
      <c r="C258" s="160"/>
      <c r="D258" s="213"/>
      <c r="E258" s="200"/>
      <c r="F258" s="214"/>
      <c r="G258" s="215"/>
      <c r="H258" s="142"/>
      <c r="I258" s="70"/>
      <c r="J258" s="216"/>
      <c r="K258" s="217"/>
      <c r="L258" s="144"/>
      <c r="M258" s="209"/>
      <c r="N258" s="210"/>
    </row>
    <row r="259" spans="1:14" s="5" customFormat="1" ht="30" hidden="1" customHeight="1" x14ac:dyDescent="0.25">
      <c r="A259" s="2">
        <f t="shared" si="4"/>
        <v>0</v>
      </c>
      <c r="B259" s="33" t="s">
        <v>91</v>
      </c>
      <c r="C259" s="98"/>
      <c r="D259" s="86" t="s">
        <v>92</v>
      </c>
      <c r="E259" s="152"/>
      <c r="F259" s="85" t="s">
        <v>16</v>
      </c>
      <c r="G259" s="153" t="s">
        <v>16</v>
      </c>
      <c r="H259" s="85" t="s">
        <v>15</v>
      </c>
      <c r="I259" s="153"/>
      <c r="J259" s="154" t="s">
        <v>16</v>
      </c>
      <c r="K259" s="155" t="s">
        <v>17</v>
      </c>
      <c r="L259" s="125"/>
      <c r="M259" s="106" t="s">
        <v>16</v>
      </c>
      <c r="N259" s="107" t="s">
        <v>16</v>
      </c>
    </row>
    <row r="260" spans="1:14" s="5" customFormat="1" ht="30" hidden="1" customHeight="1" thickBot="1" x14ac:dyDescent="0.3">
      <c r="A260" s="2">
        <f t="shared" si="4"/>
        <v>0</v>
      </c>
      <c r="B260" s="108"/>
      <c r="C260" s="73"/>
      <c r="D260" s="92" t="s">
        <v>93</v>
      </c>
      <c r="E260" s="109"/>
      <c r="F260" s="91" t="s">
        <v>16</v>
      </c>
      <c r="G260" s="110" t="s">
        <v>16</v>
      </c>
      <c r="H260" s="91" t="s">
        <v>15</v>
      </c>
      <c r="I260" s="110"/>
      <c r="J260" s="111" t="s">
        <v>16</v>
      </c>
      <c r="K260" s="112" t="s">
        <v>17</v>
      </c>
      <c r="L260" s="113"/>
      <c r="M260" s="114" t="s">
        <v>16</v>
      </c>
      <c r="N260" s="115" t="s">
        <v>16</v>
      </c>
    </row>
    <row r="261" spans="1:14" hidden="1" x14ac:dyDescent="0.25">
      <c r="A261" s="2">
        <f t="shared" si="4"/>
        <v>0</v>
      </c>
    </row>
    <row r="262" spans="1:14" hidden="1" x14ac:dyDescent="0.25">
      <c r="A262" s="2">
        <f t="shared" si="4"/>
        <v>0</v>
      </c>
    </row>
    <row r="263" spans="1:14" ht="15" hidden="1" customHeight="1" x14ac:dyDescent="0.25">
      <c r="A263" s="2">
        <f t="shared" si="4"/>
        <v>0</v>
      </c>
      <c r="B263" s="116" t="s">
        <v>94</v>
      </c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</row>
    <row r="264" spans="1:14" hidden="1" x14ac:dyDescent="0.25">
      <c r="A264" s="2">
        <f t="shared" si="4"/>
        <v>0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</row>
    <row r="265" spans="1:14" hidden="1" x14ac:dyDescent="0.25">
      <c r="A265" s="2">
        <f t="shared" si="4"/>
        <v>0</v>
      </c>
    </row>
    <row r="266" spans="1:14" hidden="1" x14ac:dyDescent="0.25">
      <c r="A266" s="2">
        <f>$A$271</f>
        <v>0</v>
      </c>
      <c r="C266" s="117" t="s">
        <v>95</v>
      </c>
      <c r="D266" s="118"/>
      <c r="E266" s="118"/>
    </row>
    <row r="267" spans="1:14" s="119" customFormat="1" hidden="1" x14ac:dyDescent="0.25">
      <c r="A267" s="2">
        <f>$A$271</f>
        <v>0</v>
      </c>
      <c r="C267" s="117"/>
    </row>
    <row r="268" spans="1:14" s="119" customFormat="1" ht="15" hidden="1" customHeight="1" x14ac:dyDescent="0.25">
      <c r="A268" s="2">
        <f>$A$271</f>
        <v>0</v>
      </c>
      <c r="C268" s="117" t="s">
        <v>96</v>
      </c>
      <c r="D268" s="120"/>
      <c r="E268" s="120"/>
      <c r="I268" s="121"/>
      <c r="J268" s="121"/>
      <c r="K268" s="121"/>
      <c r="L268" s="121"/>
      <c r="M268" s="122"/>
      <c r="N268" s="122"/>
    </row>
    <row r="269" spans="1:14" s="119" customFormat="1" hidden="1" x14ac:dyDescent="0.25">
      <c r="A269" s="2">
        <f>$A$271</f>
        <v>0</v>
      </c>
      <c r="G269" s="122"/>
      <c r="I269" s="123" t="str">
        <f>"podpis a pečiatka "&amp;IF([1]summary!$K$24="","navrhovateľa","dodávateľa")</f>
        <v>podpis a pečiatka navrhovateľa</v>
      </c>
      <c r="J269" s="123"/>
      <c r="K269" s="123"/>
      <c r="L269" s="123"/>
      <c r="M269" s="124"/>
      <c r="N269" s="124"/>
    </row>
    <row r="270" spans="1:14" s="5" customFormat="1" ht="21" hidden="1" x14ac:dyDescent="0.25">
      <c r="A270" s="2">
        <f>$A$271*IF(N270="",0,1)</f>
        <v>0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M270" s="6"/>
      <c r="N270" s="7" t="str">
        <f>IF([1]summary!$K$24="",'[1]Výzva na prieskum trhu'!$C$97,"")</f>
        <v xml:space="preserve">Príloha č. 1: </v>
      </c>
    </row>
    <row r="271" spans="1:14" s="5" customFormat="1" ht="23.25" hidden="1" customHeight="1" x14ac:dyDescent="0.25">
      <c r="A271" s="2">
        <f>IF([1]summary!$K$24="",IF([1]summary!$G$19="všetky predmety spolu",0,1)*A276,IF([1]summary!$E$67="cenové ponuky komplexne",0,1)*A276)</f>
        <v>0</v>
      </c>
      <c r="B271" s="8" t="str">
        <f>IF([1]summary!$K$24="",'[1]Výzva na prieskum trhu'!$B$2,'[1]Výzva na predkladanie ponúk'!$D$98)</f>
        <v>Výzva na predloženie ponúk - prieskum trhu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s="5" customFormat="1" hidden="1" x14ac:dyDescent="0.25">
      <c r="A272" s="2">
        <f>$A$271</f>
        <v>0</v>
      </c>
      <c r="B272" s="9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6" s="5" customFormat="1" ht="23.25" hidden="1" customHeight="1" x14ac:dyDescent="0.25">
      <c r="A273" s="2">
        <f>$A$271</f>
        <v>0</v>
      </c>
      <c r="B273" s="8" t="str">
        <f>IF([1]summary!$K$24="",'[1]Výzva na prieskum trhu'!$E$97,'[1]Výzva na predkladanie ponúk'!$F$98)</f>
        <v>Podrobný technický opis a údaje deklarujúce technické parametre dodávaného predmetu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6" hidden="1" x14ac:dyDescent="0.25">
      <c r="A274" s="2">
        <f>$A$271</f>
        <v>0</v>
      </c>
    </row>
    <row r="275" spans="1:16" hidden="1" x14ac:dyDescent="0.25">
      <c r="A275" s="2">
        <f>$A$271</f>
        <v>0</v>
      </c>
    </row>
    <row r="276" spans="1:16" s="18" customFormat="1" ht="15.75" hidden="1" x14ac:dyDescent="0.25">
      <c r="A276" s="1">
        <f>IF(SUM($A$10:$A$10)=0,1,0)*IF(D276&lt;&gt;"",1,0)</f>
        <v>0</v>
      </c>
      <c r="B276" s="14" t="s">
        <v>3</v>
      </c>
      <c r="C276" s="14"/>
      <c r="D276" s="15" t="str">
        <f>IF([1]summary!$B$56&lt;&gt;"",[1]summary!$B$56,"")</f>
        <v/>
      </c>
      <c r="E276" s="15"/>
      <c r="F276" s="15"/>
      <c r="G276" s="15"/>
      <c r="H276" s="15"/>
      <c r="I276" s="15"/>
      <c r="J276" s="15"/>
      <c r="K276" s="15"/>
      <c r="L276" s="15"/>
      <c r="M276" s="16" t="s">
        <v>4</v>
      </c>
      <c r="N276" s="17" t="str">
        <f>IF([1]summary!$G$56&lt;&gt;"",[1]summary!$G$56,"")</f>
        <v/>
      </c>
      <c r="P276" s="19"/>
    </row>
    <row r="277" spans="1:16" hidden="1" x14ac:dyDescent="0.25">
      <c r="A277" s="2">
        <f>$A$276</f>
        <v>0</v>
      </c>
      <c r="P277" s="20"/>
    </row>
    <row r="278" spans="1:16" ht="69.95" hidden="1" customHeight="1" thickBot="1" x14ac:dyDescent="0.3">
      <c r="A278" s="2">
        <f t="shared" ref="A278:A309" si="5">$A$276</f>
        <v>0</v>
      </c>
      <c r="B278" s="21" t="s">
        <v>5</v>
      </c>
      <c r="C278" s="22"/>
      <c r="D278" s="22"/>
      <c r="E278" s="193"/>
      <c r="F278" s="25" t="s">
        <v>6</v>
      </c>
      <c r="G278" s="26"/>
      <c r="H278" s="27" t="s">
        <v>7</v>
      </c>
      <c r="I278" s="24"/>
      <c r="J278" s="28" t="s">
        <v>8</v>
      </c>
      <c r="K278" s="29" t="s">
        <v>9</v>
      </c>
      <c r="L278" s="30"/>
      <c r="M278" s="31" t="s">
        <v>10</v>
      </c>
      <c r="N278" s="32" t="s">
        <v>11</v>
      </c>
      <c r="P278" s="20"/>
    </row>
    <row r="279" spans="1:16" ht="15" hidden="1" customHeight="1" x14ac:dyDescent="0.25">
      <c r="A279" s="2">
        <f t="shared" si="5"/>
        <v>0</v>
      </c>
      <c r="B279" s="33" t="s">
        <v>115</v>
      </c>
      <c r="C279" s="98"/>
      <c r="D279" s="86"/>
      <c r="E279" s="152"/>
      <c r="F279" s="157"/>
      <c r="G279" s="158"/>
      <c r="H279" s="85"/>
      <c r="I279" s="153"/>
      <c r="J279" s="154"/>
      <c r="K279" s="155"/>
      <c r="L279" s="125"/>
      <c r="M279" s="194"/>
      <c r="N279" s="195"/>
    </row>
    <row r="280" spans="1:16" ht="15" hidden="1" customHeight="1" x14ac:dyDescent="0.25">
      <c r="A280" s="2">
        <f t="shared" si="5"/>
        <v>0</v>
      </c>
      <c r="B280" s="43"/>
      <c r="C280" s="160"/>
      <c r="D280" s="89"/>
      <c r="E280" s="137"/>
      <c r="F280" s="162"/>
      <c r="G280" s="163"/>
      <c r="H280" s="88"/>
      <c r="I280" s="164"/>
      <c r="J280" s="165"/>
      <c r="K280" s="166"/>
      <c r="L280" s="128"/>
      <c r="M280" s="196"/>
      <c r="N280" s="197"/>
    </row>
    <row r="281" spans="1:16" ht="15" hidden="1" customHeight="1" x14ac:dyDescent="0.25">
      <c r="A281" s="2">
        <f t="shared" si="5"/>
        <v>0</v>
      </c>
      <c r="B281" s="43"/>
      <c r="C281" s="160"/>
      <c r="D281" s="89"/>
      <c r="E281" s="137"/>
      <c r="F281" s="162"/>
      <c r="G281" s="163"/>
      <c r="H281" s="88"/>
      <c r="I281" s="164"/>
      <c r="J281" s="165"/>
      <c r="K281" s="166"/>
      <c r="L281" s="128"/>
      <c r="M281" s="196"/>
      <c r="N281" s="197"/>
    </row>
    <row r="282" spans="1:16" ht="15" hidden="1" customHeight="1" x14ac:dyDescent="0.25">
      <c r="A282" s="2">
        <f t="shared" si="5"/>
        <v>0</v>
      </c>
      <c r="B282" s="43"/>
      <c r="C282" s="160"/>
      <c r="D282" s="89"/>
      <c r="E282" s="137"/>
      <c r="F282" s="162"/>
      <c r="G282" s="163"/>
      <c r="H282" s="88"/>
      <c r="I282" s="164"/>
      <c r="J282" s="165"/>
      <c r="K282" s="166"/>
      <c r="L282" s="128"/>
      <c r="M282" s="198"/>
      <c r="N282" s="199"/>
    </row>
    <row r="283" spans="1:16" ht="15" hidden="1" customHeight="1" x14ac:dyDescent="0.25">
      <c r="A283" s="2">
        <f t="shared" si="5"/>
        <v>0</v>
      </c>
      <c r="B283" s="43"/>
      <c r="C283" s="160"/>
      <c r="D283" s="200"/>
      <c r="E283" s="201"/>
      <c r="F283" s="168"/>
      <c r="G283" s="169"/>
      <c r="H283" s="95"/>
      <c r="I283" s="170"/>
      <c r="J283" s="165"/>
      <c r="K283" s="166"/>
      <c r="L283" s="128"/>
      <c r="M283" s="202"/>
      <c r="N283" s="203"/>
    </row>
    <row r="284" spans="1:16" ht="15" hidden="1" customHeight="1" x14ac:dyDescent="0.25">
      <c r="A284" s="2">
        <f t="shared" si="5"/>
        <v>0</v>
      </c>
      <c r="B284" s="43"/>
      <c r="C284" s="160"/>
      <c r="D284" s="204"/>
      <c r="E284" s="205"/>
      <c r="F284" s="168"/>
      <c r="G284" s="169"/>
      <c r="H284" s="95"/>
      <c r="I284" s="170"/>
      <c r="J284" s="165"/>
      <c r="K284" s="166"/>
      <c r="L284" s="128"/>
      <c r="M284" s="196"/>
      <c r="N284" s="197"/>
    </row>
    <row r="285" spans="1:16" ht="15" hidden="1" customHeight="1" x14ac:dyDescent="0.25">
      <c r="A285" s="2">
        <f t="shared" si="5"/>
        <v>0</v>
      </c>
      <c r="B285" s="43"/>
      <c r="C285" s="160"/>
      <c r="D285" s="204"/>
      <c r="E285" s="205"/>
      <c r="F285" s="168"/>
      <c r="G285" s="169"/>
      <c r="H285" s="95"/>
      <c r="I285" s="170"/>
      <c r="J285" s="165"/>
      <c r="K285" s="166"/>
      <c r="L285" s="128"/>
      <c r="M285" s="196"/>
      <c r="N285" s="197"/>
    </row>
    <row r="286" spans="1:16" ht="15" hidden="1" customHeight="1" x14ac:dyDescent="0.25">
      <c r="A286" s="2">
        <f t="shared" si="5"/>
        <v>0</v>
      </c>
      <c r="B286" s="43"/>
      <c r="C286" s="160"/>
      <c r="D286" s="100"/>
      <c r="E286" s="206"/>
      <c r="F286" s="168"/>
      <c r="G286" s="169"/>
      <c r="H286" s="95"/>
      <c r="I286" s="170"/>
      <c r="J286" s="165"/>
      <c r="K286" s="166"/>
      <c r="L286" s="128"/>
      <c r="M286" s="198"/>
      <c r="N286" s="199"/>
    </row>
    <row r="287" spans="1:16" ht="15" hidden="1" customHeight="1" x14ac:dyDescent="0.25">
      <c r="A287" s="2">
        <f t="shared" si="5"/>
        <v>0</v>
      </c>
      <c r="B287" s="43"/>
      <c r="C287" s="160"/>
      <c r="D287" s="200"/>
      <c r="E287" s="201"/>
      <c r="F287" s="168"/>
      <c r="G287" s="169"/>
      <c r="H287" s="95"/>
      <c r="I287" s="170"/>
      <c r="J287" s="165"/>
      <c r="K287" s="166"/>
      <c r="L287" s="128"/>
      <c r="M287" s="202"/>
      <c r="N287" s="203"/>
    </row>
    <row r="288" spans="1:16" ht="15" hidden="1" customHeight="1" x14ac:dyDescent="0.25">
      <c r="A288" s="2">
        <f t="shared" si="5"/>
        <v>0</v>
      </c>
      <c r="B288" s="43"/>
      <c r="C288" s="160"/>
      <c r="D288" s="204"/>
      <c r="E288" s="205"/>
      <c r="F288" s="168"/>
      <c r="G288" s="169"/>
      <c r="H288" s="95"/>
      <c r="I288" s="170"/>
      <c r="J288" s="165"/>
      <c r="K288" s="166"/>
      <c r="L288" s="128"/>
      <c r="M288" s="196"/>
      <c r="N288" s="197"/>
    </row>
    <row r="289" spans="1:14" ht="15" hidden="1" customHeight="1" x14ac:dyDescent="0.25">
      <c r="A289" s="2">
        <f t="shared" si="5"/>
        <v>0</v>
      </c>
      <c r="B289" s="43"/>
      <c r="C289" s="160"/>
      <c r="D289" s="204"/>
      <c r="E289" s="205"/>
      <c r="F289" s="168"/>
      <c r="G289" s="169"/>
      <c r="H289" s="95"/>
      <c r="I289" s="170"/>
      <c r="J289" s="165"/>
      <c r="K289" s="166"/>
      <c r="L289" s="128"/>
      <c r="M289" s="196"/>
      <c r="N289" s="197"/>
    </row>
    <row r="290" spans="1:14" ht="15" hidden="1" customHeight="1" thickBot="1" x14ac:dyDescent="0.3">
      <c r="A290" s="2">
        <f t="shared" si="5"/>
        <v>0</v>
      </c>
      <c r="B290" s="108"/>
      <c r="C290" s="73"/>
      <c r="D290" s="207"/>
      <c r="E290" s="208"/>
      <c r="F290" s="171"/>
      <c r="G290" s="172"/>
      <c r="H290" s="173"/>
      <c r="I290" s="174"/>
      <c r="J290" s="111"/>
      <c r="K290" s="112"/>
      <c r="L290" s="139"/>
      <c r="M290" s="209"/>
      <c r="N290" s="210"/>
    </row>
    <row r="291" spans="1:14" ht="15" hidden="1" customHeight="1" x14ac:dyDescent="0.25">
      <c r="A291" s="2">
        <f t="shared" si="5"/>
        <v>0</v>
      </c>
      <c r="B291" s="43" t="s">
        <v>207</v>
      </c>
      <c r="C291" s="160"/>
      <c r="D291" s="99"/>
      <c r="E291" s="100"/>
      <c r="F291" s="211"/>
      <c r="G291" s="212"/>
      <c r="H291" s="101"/>
      <c r="I291" s="102"/>
      <c r="J291" s="103"/>
      <c r="K291" s="104"/>
      <c r="L291" s="105"/>
      <c r="M291" s="194"/>
      <c r="N291" s="195"/>
    </row>
    <row r="292" spans="1:14" ht="15" hidden="1" customHeight="1" x14ac:dyDescent="0.25">
      <c r="A292" s="2">
        <f t="shared" si="5"/>
        <v>0</v>
      </c>
      <c r="B292" s="43"/>
      <c r="C292" s="160"/>
      <c r="D292" s="89"/>
      <c r="E292" s="137"/>
      <c r="F292" s="162"/>
      <c r="G292" s="163"/>
      <c r="H292" s="88"/>
      <c r="I292" s="164"/>
      <c r="J292" s="165"/>
      <c r="K292" s="166"/>
      <c r="L292" s="128"/>
      <c r="M292" s="196"/>
      <c r="N292" s="197"/>
    </row>
    <row r="293" spans="1:14" ht="15" hidden="1" customHeight="1" x14ac:dyDescent="0.25">
      <c r="A293" s="2">
        <f t="shared" si="5"/>
        <v>0</v>
      </c>
      <c r="B293" s="43"/>
      <c r="C293" s="160"/>
      <c r="D293" s="89"/>
      <c r="E293" s="137"/>
      <c r="F293" s="162"/>
      <c r="G293" s="163"/>
      <c r="H293" s="88"/>
      <c r="I293" s="164"/>
      <c r="J293" s="165"/>
      <c r="K293" s="166"/>
      <c r="L293" s="128"/>
      <c r="M293" s="196"/>
      <c r="N293" s="197"/>
    </row>
    <row r="294" spans="1:14" ht="15" hidden="1" customHeight="1" x14ac:dyDescent="0.25">
      <c r="A294" s="2">
        <f t="shared" si="5"/>
        <v>0</v>
      </c>
      <c r="B294" s="43"/>
      <c r="C294" s="160"/>
      <c r="D294" s="89"/>
      <c r="E294" s="137"/>
      <c r="F294" s="162"/>
      <c r="G294" s="163"/>
      <c r="H294" s="88"/>
      <c r="I294" s="164"/>
      <c r="J294" s="165"/>
      <c r="K294" s="166"/>
      <c r="L294" s="128"/>
      <c r="M294" s="198"/>
      <c r="N294" s="199"/>
    </row>
    <row r="295" spans="1:14" ht="15" hidden="1" customHeight="1" x14ac:dyDescent="0.25">
      <c r="A295" s="2">
        <f t="shared" si="5"/>
        <v>0</v>
      </c>
      <c r="B295" s="43"/>
      <c r="C295" s="160"/>
      <c r="D295" s="89"/>
      <c r="E295" s="137"/>
      <c r="F295" s="162"/>
      <c r="G295" s="163"/>
      <c r="H295" s="88"/>
      <c r="I295" s="164"/>
      <c r="J295" s="165"/>
      <c r="K295" s="166"/>
      <c r="L295" s="128"/>
      <c r="M295" s="202"/>
      <c r="N295" s="203"/>
    </row>
    <row r="296" spans="1:14" ht="15" hidden="1" customHeight="1" x14ac:dyDescent="0.25">
      <c r="A296" s="2">
        <f t="shared" si="5"/>
        <v>0</v>
      </c>
      <c r="B296" s="43"/>
      <c r="C296" s="160"/>
      <c r="D296" s="89"/>
      <c r="E296" s="137"/>
      <c r="F296" s="162"/>
      <c r="G296" s="163"/>
      <c r="H296" s="88"/>
      <c r="I296" s="164"/>
      <c r="J296" s="165"/>
      <c r="K296" s="166"/>
      <c r="L296" s="128"/>
      <c r="M296" s="196"/>
      <c r="N296" s="197"/>
    </row>
    <row r="297" spans="1:14" ht="15" hidden="1" customHeight="1" x14ac:dyDescent="0.25">
      <c r="A297" s="2">
        <f t="shared" si="5"/>
        <v>0</v>
      </c>
      <c r="B297" s="43"/>
      <c r="C297" s="160"/>
      <c r="D297" s="89"/>
      <c r="E297" s="137"/>
      <c r="F297" s="162"/>
      <c r="G297" s="163"/>
      <c r="H297" s="88"/>
      <c r="I297" s="164"/>
      <c r="J297" s="165"/>
      <c r="K297" s="166"/>
      <c r="L297" s="128"/>
      <c r="M297" s="196"/>
      <c r="N297" s="197"/>
    </row>
    <row r="298" spans="1:14" ht="15" hidden="1" customHeight="1" x14ac:dyDescent="0.25">
      <c r="A298" s="2">
        <f t="shared" si="5"/>
        <v>0</v>
      </c>
      <c r="B298" s="43"/>
      <c r="C298" s="160"/>
      <c r="D298" s="89"/>
      <c r="E298" s="137"/>
      <c r="F298" s="162"/>
      <c r="G298" s="163"/>
      <c r="H298" s="88"/>
      <c r="I298" s="164"/>
      <c r="J298" s="165"/>
      <c r="K298" s="166"/>
      <c r="L298" s="128"/>
      <c r="M298" s="198"/>
      <c r="N298" s="199"/>
    </row>
    <row r="299" spans="1:14" ht="15" hidden="1" customHeight="1" x14ac:dyDescent="0.25">
      <c r="A299" s="2">
        <f t="shared" si="5"/>
        <v>0</v>
      </c>
      <c r="B299" s="43"/>
      <c r="C299" s="160"/>
      <c r="D299" s="89"/>
      <c r="E299" s="137"/>
      <c r="F299" s="162"/>
      <c r="G299" s="163"/>
      <c r="H299" s="88"/>
      <c r="I299" s="164"/>
      <c r="J299" s="165"/>
      <c r="K299" s="166"/>
      <c r="L299" s="128"/>
      <c r="M299" s="202"/>
      <c r="N299" s="203"/>
    </row>
    <row r="300" spans="1:14" ht="15" hidden="1" customHeight="1" x14ac:dyDescent="0.25">
      <c r="A300" s="2">
        <f t="shared" si="5"/>
        <v>0</v>
      </c>
      <c r="B300" s="43"/>
      <c r="C300" s="160"/>
      <c r="D300" s="89"/>
      <c r="E300" s="137"/>
      <c r="F300" s="162"/>
      <c r="G300" s="163"/>
      <c r="H300" s="88"/>
      <c r="I300" s="164"/>
      <c r="J300" s="165"/>
      <c r="K300" s="166"/>
      <c r="L300" s="128"/>
      <c r="M300" s="196"/>
      <c r="N300" s="197"/>
    </row>
    <row r="301" spans="1:14" ht="15" hidden="1" customHeight="1" x14ac:dyDescent="0.25">
      <c r="A301" s="2">
        <f t="shared" si="5"/>
        <v>0</v>
      </c>
      <c r="B301" s="43"/>
      <c r="C301" s="160"/>
      <c r="D301" s="89"/>
      <c r="E301" s="137"/>
      <c r="F301" s="162"/>
      <c r="G301" s="163"/>
      <c r="H301" s="88"/>
      <c r="I301" s="164"/>
      <c r="J301" s="165"/>
      <c r="K301" s="166"/>
      <c r="L301" s="128"/>
      <c r="M301" s="196"/>
      <c r="N301" s="197"/>
    </row>
    <row r="302" spans="1:14" ht="15" hidden="1" customHeight="1" thickBot="1" x14ac:dyDescent="0.3">
      <c r="A302" s="2">
        <f t="shared" si="5"/>
        <v>0</v>
      </c>
      <c r="B302" s="43"/>
      <c r="C302" s="160"/>
      <c r="D302" s="213"/>
      <c r="E302" s="200"/>
      <c r="F302" s="214"/>
      <c r="G302" s="215"/>
      <c r="H302" s="142"/>
      <c r="I302" s="70"/>
      <c r="J302" s="216"/>
      <c r="K302" s="217"/>
      <c r="L302" s="144"/>
      <c r="M302" s="209"/>
      <c r="N302" s="210"/>
    </row>
    <row r="303" spans="1:14" s="5" customFormat="1" ht="30" hidden="1" customHeight="1" x14ac:dyDescent="0.25">
      <c r="A303" s="2">
        <f t="shared" si="5"/>
        <v>0</v>
      </c>
      <c r="B303" s="33" t="s">
        <v>91</v>
      </c>
      <c r="C303" s="98"/>
      <c r="D303" s="86" t="s">
        <v>92</v>
      </c>
      <c r="E303" s="152"/>
      <c r="F303" s="85" t="s">
        <v>16</v>
      </c>
      <c r="G303" s="153" t="s">
        <v>16</v>
      </c>
      <c r="H303" s="85" t="s">
        <v>15</v>
      </c>
      <c r="I303" s="153"/>
      <c r="J303" s="154" t="s">
        <v>16</v>
      </c>
      <c r="K303" s="155" t="s">
        <v>17</v>
      </c>
      <c r="L303" s="125"/>
      <c r="M303" s="106" t="s">
        <v>16</v>
      </c>
      <c r="N303" s="107" t="s">
        <v>16</v>
      </c>
    </row>
    <row r="304" spans="1:14" s="5" customFormat="1" ht="30" hidden="1" customHeight="1" thickBot="1" x14ac:dyDescent="0.3">
      <c r="A304" s="2">
        <f t="shared" si="5"/>
        <v>0</v>
      </c>
      <c r="B304" s="108"/>
      <c r="C304" s="73"/>
      <c r="D304" s="92" t="s">
        <v>93</v>
      </c>
      <c r="E304" s="109"/>
      <c r="F304" s="91" t="s">
        <v>16</v>
      </c>
      <c r="G304" s="110" t="s">
        <v>16</v>
      </c>
      <c r="H304" s="91" t="s">
        <v>15</v>
      </c>
      <c r="I304" s="110"/>
      <c r="J304" s="111" t="s">
        <v>16</v>
      </c>
      <c r="K304" s="112" t="s">
        <v>17</v>
      </c>
      <c r="L304" s="113"/>
      <c r="M304" s="114" t="s">
        <v>16</v>
      </c>
      <c r="N304" s="115" t="s">
        <v>16</v>
      </c>
    </row>
    <row r="305" spans="1:16" hidden="1" x14ac:dyDescent="0.25">
      <c r="A305" s="2">
        <f t="shared" si="5"/>
        <v>0</v>
      </c>
    </row>
    <row r="306" spans="1:16" hidden="1" x14ac:dyDescent="0.25">
      <c r="A306" s="2">
        <f t="shared" si="5"/>
        <v>0</v>
      </c>
    </row>
    <row r="307" spans="1:16" ht="15" hidden="1" customHeight="1" x14ac:dyDescent="0.25">
      <c r="A307" s="2">
        <f t="shared" si="5"/>
        <v>0</v>
      </c>
      <c r="B307" s="116" t="s">
        <v>94</v>
      </c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</row>
    <row r="308" spans="1:16" hidden="1" x14ac:dyDescent="0.25">
      <c r="A308" s="2">
        <f t="shared" si="5"/>
        <v>0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</row>
    <row r="309" spans="1:16" hidden="1" x14ac:dyDescent="0.25">
      <c r="A309" s="2">
        <f t="shared" si="5"/>
        <v>0</v>
      </c>
    </row>
    <row r="310" spans="1:16" hidden="1" x14ac:dyDescent="0.25">
      <c r="A310" s="2">
        <f>$A$315</f>
        <v>0</v>
      </c>
      <c r="C310" s="117" t="s">
        <v>95</v>
      </c>
      <c r="D310" s="118"/>
      <c r="E310" s="118"/>
    </row>
    <row r="311" spans="1:16" s="119" customFormat="1" hidden="1" x14ac:dyDescent="0.25">
      <c r="A311" s="2">
        <f>$A$315</f>
        <v>0</v>
      </c>
      <c r="C311" s="117"/>
    </row>
    <row r="312" spans="1:16" s="119" customFormat="1" ht="15" hidden="1" customHeight="1" x14ac:dyDescent="0.25">
      <c r="A312" s="2">
        <f>$A$315</f>
        <v>0</v>
      </c>
      <c r="C312" s="117" t="s">
        <v>96</v>
      </c>
      <c r="D312" s="120"/>
      <c r="E312" s="120"/>
      <c r="I312" s="121"/>
      <c r="J312" s="121"/>
      <c r="K312" s="121"/>
      <c r="L312" s="121"/>
      <c r="M312" s="122"/>
      <c r="N312" s="122"/>
    </row>
    <row r="313" spans="1:16" s="119" customFormat="1" hidden="1" x14ac:dyDescent="0.25">
      <c r="A313" s="2">
        <f>$A$315</f>
        <v>0</v>
      </c>
      <c r="G313" s="122"/>
      <c r="I313" s="123" t="str">
        <f>"podpis a pečiatka "&amp;IF([1]summary!$K$24="","navrhovateľa","dodávateľa")</f>
        <v>podpis a pečiatka navrhovateľa</v>
      </c>
      <c r="J313" s="123"/>
      <c r="K313" s="123"/>
      <c r="L313" s="123"/>
      <c r="M313" s="124"/>
      <c r="N313" s="124"/>
    </row>
    <row r="314" spans="1:16" s="5" customFormat="1" ht="21" hidden="1" x14ac:dyDescent="0.25">
      <c r="A314" s="2">
        <f>$A$315*IF(N314="",0,1)</f>
        <v>0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M314" s="6"/>
      <c r="N314" s="7" t="str">
        <f>IF([1]summary!$K$24="",'[1]Výzva na prieskum trhu'!$C$97,"")</f>
        <v xml:space="preserve">Príloha č. 1: </v>
      </c>
    </row>
    <row r="315" spans="1:16" s="5" customFormat="1" ht="23.25" hidden="1" customHeight="1" x14ac:dyDescent="0.25">
      <c r="A315" s="2">
        <f>IF([1]summary!$K$24="",IF([1]summary!$G$19="všetky predmety spolu",0,1)*A320,IF([1]summary!$E$67="cenové ponuky komplexne",0,1)*A320)</f>
        <v>0</v>
      </c>
      <c r="B315" s="8" t="str">
        <f>IF([1]summary!$K$24="",'[1]Výzva na prieskum trhu'!$B$2,'[1]Výzva na predkladanie ponúk'!$D$98)</f>
        <v>Výzva na predloženie ponúk - prieskum trhu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6" s="5" customFormat="1" hidden="1" x14ac:dyDescent="0.25">
      <c r="A316" s="2">
        <f>$A$315</f>
        <v>0</v>
      </c>
      <c r="B316" s="9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6" s="5" customFormat="1" ht="23.25" hidden="1" customHeight="1" x14ac:dyDescent="0.25">
      <c r="A317" s="2">
        <f>$A$315</f>
        <v>0</v>
      </c>
      <c r="B317" s="8" t="str">
        <f>IF([1]summary!$K$24="",'[1]Výzva na prieskum trhu'!$E$97,'[1]Výzva na predkladanie ponúk'!$F$98)</f>
        <v>Podrobný technický opis a údaje deklarujúce technické parametre dodávaného predmetu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6" hidden="1" x14ac:dyDescent="0.25">
      <c r="A318" s="2">
        <f>$A$315</f>
        <v>0</v>
      </c>
    </row>
    <row r="319" spans="1:16" hidden="1" x14ac:dyDescent="0.25">
      <c r="A319" s="2">
        <f>$A$315</f>
        <v>0</v>
      </c>
    </row>
    <row r="320" spans="1:16" s="18" customFormat="1" ht="15.75" hidden="1" x14ac:dyDescent="0.25">
      <c r="A320" s="1">
        <f>IF(SUM($A$10:$A$10)=0,1,0)*IF(D320&lt;&gt;"",1,0)</f>
        <v>0</v>
      </c>
      <c r="B320" s="14" t="s">
        <v>3</v>
      </c>
      <c r="C320" s="14"/>
      <c r="D320" s="15" t="str">
        <f>IF([1]summary!$B$57&lt;&gt;"",[1]summary!$B$57,"")</f>
        <v/>
      </c>
      <c r="E320" s="15"/>
      <c r="F320" s="15"/>
      <c r="G320" s="15"/>
      <c r="H320" s="15"/>
      <c r="I320" s="15"/>
      <c r="J320" s="15"/>
      <c r="K320" s="15"/>
      <c r="L320" s="15"/>
      <c r="M320" s="16" t="s">
        <v>4</v>
      </c>
      <c r="N320" s="17" t="str">
        <f>IF([1]summary!$G$57&lt;&gt;"",[1]summary!$G$57,"")</f>
        <v/>
      </c>
      <c r="P320" s="19"/>
    </row>
    <row r="321" spans="1:16" hidden="1" x14ac:dyDescent="0.25">
      <c r="A321" s="2">
        <f>$A$320</f>
        <v>0</v>
      </c>
      <c r="P321" s="20"/>
    </row>
    <row r="322" spans="1:16" ht="69.95" hidden="1" customHeight="1" thickBot="1" x14ac:dyDescent="0.3">
      <c r="A322" s="2">
        <f t="shared" ref="A322:A353" si="6">$A$320</f>
        <v>0</v>
      </c>
      <c r="B322" s="21" t="s">
        <v>5</v>
      </c>
      <c r="C322" s="22"/>
      <c r="D322" s="22"/>
      <c r="E322" s="193"/>
      <c r="F322" s="25" t="s">
        <v>6</v>
      </c>
      <c r="G322" s="26"/>
      <c r="H322" s="27" t="s">
        <v>7</v>
      </c>
      <c r="I322" s="24"/>
      <c r="J322" s="28" t="s">
        <v>8</v>
      </c>
      <c r="K322" s="29" t="s">
        <v>9</v>
      </c>
      <c r="L322" s="30"/>
      <c r="M322" s="31" t="s">
        <v>10</v>
      </c>
      <c r="N322" s="32" t="s">
        <v>11</v>
      </c>
      <c r="P322" s="20"/>
    </row>
    <row r="323" spans="1:16" ht="15" hidden="1" customHeight="1" x14ac:dyDescent="0.25">
      <c r="A323" s="2">
        <f t="shared" si="6"/>
        <v>0</v>
      </c>
      <c r="B323" s="33" t="s">
        <v>115</v>
      </c>
      <c r="C323" s="98"/>
      <c r="D323" s="86"/>
      <c r="E323" s="152"/>
      <c r="F323" s="157"/>
      <c r="G323" s="158"/>
      <c r="H323" s="85"/>
      <c r="I323" s="153"/>
      <c r="J323" s="154"/>
      <c r="K323" s="155"/>
      <c r="L323" s="125"/>
      <c r="M323" s="194"/>
      <c r="N323" s="195"/>
    </row>
    <row r="324" spans="1:16" ht="15" hidden="1" customHeight="1" x14ac:dyDescent="0.25">
      <c r="A324" s="2">
        <f t="shared" si="6"/>
        <v>0</v>
      </c>
      <c r="B324" s="43"/>
      <c r="C324" s="160"/>
      <c r="D324" s="89"/>
      <c r="E324" s="137"/>
      <c r="F324" s="162"/>
      <c r="G324" s="163"/>
      <c r="H324" s="88"/>
      <c r="I324" s="164"/>
      <c r="J324" s="165"/>
      <c r="K324" s="166"/>
      <c r="L324" s="128"/>
      <c r="M324" s="196"/>
      <c r="N324" s="197"/>
    </row>
    <row r="325" spans="1:16" ht="15" hidden="1" customHeight="1" x14ac:dyDescent="0.25">
      <c r="A325" s="2">
        <f t="shared" si="6"/>
        <v>0</v>
      </c>
      <c r="B325" s="43"/>
      <c r="C325" s="160"/>
      <c r="D325" s="89"/>
      <c r="E325" s="137"/>
      <c r="F325" s="162"/>
      <c r="G325" s="163"/>
      <c r="H325" s="88"/>
      <c r="I325" s="164"/>
      <c r="J325" s="165"/>
      <c r="K325" s="166"/>
      <c r="L325" s="128"/>
      <c r="M325" s="196"/>
      <c r="N325" s="197"/>
    </row>
    <row r="326" spans="1:16" ht="15" hidden="1" customHeight="1" x14ac:dyDescent="0.25">
      <c r="A326" s="2">
        <f t="shared" si="6"/>
        <v>0</v>
      </c>
      <c r="B326" s="43"/>
      <c r="C326" s="160"/>
      <c r="D326" s="89"/>
      <c r="E326" s="137"/>
      <c r="F326" s="162"/>
      <c r="G326" s="163"/>
      <c r="H326" s="88"/>
      <c r="I326" s="164"/>
      <c r="J326" s="165"/>
      <c r="K326" s="166"/>
      <c r="L326" s="128"/>
      <c r="M326" s="198"/>
      <c r="N326" s="199"/>
    </row>
    <row r="327" spans="1:16" ht="15" hidden="1" customHeight="1" x14ac:dyDescent="0.25">
      <c r="A327" s="2">
        <f t="shared" si="6"/>
        <v>0</v>
      </c>
      <c r="B327" s="43"/>
      <c r="C327" s="160"/>
      <c r="D327" s="200"/>
      <c r="E327" s="201"/>
      <c r="F327" s="168"/>
      <c r="G327" s="169"/>
      <c r="H327" s="95"/>
      <c r="I327" s="170"/>
      <c r="J327" s="165"/>
      <c r="K327" s="166"/>
      <c r="L327" s="128"/>
      <c r="M327" s="202"/>
      <c r="N327" s="203"/>
    </row>
    <row r="328" spans="1:16" ht="15" hidden="1" customHeight="1" x14ac:dyDescent="0.25">
      <c r="A328" s="2">
        <f t="shared" si="6"/>
        <v>0</v>
      </c>
      <c r="B328" s="43"/>
      <c r="C328" s="160"/>
      <c r="D328" s="204"/>
      <c r="E328" s="205"/>
      <c r="F328" s="168"/>
      <c r="G328" s="169"/>
      <c r="H328" s="95"/>
      <c r="I328" s="170"/>
      <c r="J328" s="165"/>
      <c r="K328" s="166"/>
      <c r="L328" s="128"/>
      <c r="M328" s="196"/>
      <c r="N328" s="197"/>
    </row>
    <row r="329" spans="1:16" ht="15" hidden="1" customHeight="1" x14ac:dyDescent="0.25">
      <c r="A329" s="2">
        <f t="shared" si="6"/>
        <v>0</v>
      </c>
      <c r="B329" s="43"/>
      <c r="C329" s="160"/>
      <c r="D329" s="204"/>
      <c r="E329" s="205"/>
      <c r="F329" s="168"/>
      <c r="G329" s="169"/>
      <c r="H329" s="95"/>
      <c r="I329" s="170"/>
      <c r="J329" s="165"/>
      <c r="K329" s="166"/>
      <c r="L329" s="128"/>
      <c r="M329" s="196"/>
      <c r="N329" s="197"/>
    </row>
    <row r="330" spans="1:16" ht="15" hidden="1" customHeight="1" x14ac:dyDescent="0.25">
      <c r="A330" s="2">
        <f t="shared" si="6"/>
        <v>0</v>
      </c>
      <c r="B330" s="43"/>
      <c r="C330" s="160"/>
      <c r="D330" s="100"/>
      <c r="E330" s="206"/>
      <c r="F330" s="168"/>
      <c r="G330" s="169"/>
      <c r="H330" s="95"/>
      <c r="I330" s="170"/>
      <c r="J330" s="165"/>
      <c r="K330" s="166"/>
      <c r="L330" s="128"/>
      <c r="M330" s="198"/>
      <c r="N330" s="199"/>
    </row>
    <row r="331" spans="1:16" ht="15" hidden="1" customHeight="1" x14ac:dyDescent="0.25">
      <c r="A331" s="2">
        <f t="shared" si="6"/>
        <v>0</v>
      </c>
      <c r="B331" s="43"/>
      <c r="C331" s="160"/>
      <c r="D331" s="200"/>
      <c r="E331" s="201"/>
      <c r="F331" s="168"/>
      <c r="G331" s="169"/>
      <c r="H331" s="95"/>
      <c r="I331" s="170"/>
      <c r="J331" s="165"/>
      <c r="K331" s="166"/>
      <c r="L331" s="128"/>
      <c r="M331" s="202"/>
      <c r="N331" s="203"/>
    </row>
    <row r="332" spans="1:16" ht="15" hidden="1" customHeight="1" x14ac:dyDescent="0.25">
      <c r="A332" s="2">
        <f t="shared" si="6"/>
        <v>0</v>
      </c>
      <c r="B332" s="43"/>
      <c r="C332" s="160"/>
      <c r="D332" s="204"/>
      <c r="E332" s="205"/>
      <c r="F332" s="168"/>
      <c r="G332" s="169"/>
      <c r="H332" s="95"/>
      <c r="I332" s="170"/>
      <c r="J332" s="165"/>
      <c r="K332" s="166"/>
      <c r="L332" s="128"/>
      <c r="M332" s="196"/>
      <c r="N332" s="197"/>
    </row>
    <row r="333" spans="1:16" ht="15" hidden="1" customHeight="1" x14ac:dyDescent="0.25">
      <c r="A333" s="2">
        <f t="shared" si="6"/>
        <v>0</v>
      </c>
      <c r="B333" s="43"/>
      <c r="C333" s="160"/>
      <c r="D333" s="204"/>
      <c r="E333" s="205"/>
      <c r="F333" s="168"/>
      <c r="G333" s="169"/>
      <c r="H333" s="95"/>
      <c r="I333" s="170"/>
      <c r="J333" s="165"/>
      <c r="K333" s="166"/>
      <c r="L333" s="128"/>
      <c r="M333" s="196"/>
      <c r="N333" s="197"/>
    </row>
    <row r="334" spans="1:16" ht="15" hidden="1" customHeight="1" thickBot="1" x14ac:dyDescent="0.3">
      <c r="A334" s="2">
        <f t="shared" si="6"/>
        <v>0</v>
      </c>
      <c r="B334" s="108"/>
      <c r="C334" s="73"/>
      <c r="D334" s="207"/>
      <c r="E334" s="208"/>
      <c r="F334" s="171"/>
      <c r="G334" s="172"/>
      <c r="H334" s="173"/>
      <c r="I334" s="174"/>
      <c r="J334" s="111"/>
      <c r="K334" s="112"/>
      <c r="L334" s="139"/>
      <c r="M334" s="209"/>
      <c r="N334" s="210"/>
    </row>
    <row r="335" spans="1:16" ht="15" hidden="1" customHeight="1" x14ac:dyDescent="0.25">
      <c r="A335" s="2">
        <f t="shared" si="6"/>
        <v>0</v>
      </c>
      <c r="B335" s="43" t="s">
        <v>207</v>
      </c>
      <c r="C335" s="160"/>
      <c r="D335" s="99"/>
      <c r="E335" s="100"/>
      <c r="F335" s="211"/>
      <c r="G335" s="212"/>
      <c r="H335" s="101"/>
      <c r="I335" s="102"/>
      <c r="J335" s="103"/>
      <c r="K335" s="104"/>
      <c r="L335" s="105"/>
      <c r="M335" s="194"/>
      <c r="N335" s="195"/>
    </row>
    <row r="336" spans="1:16" ht="15" hidden="1" customHeight="1" x14ac:dyDescent="0.25">
      <c r="A336" s="2">
        <f t="shared" si="6"/>
        <v>0</v>
      </c>
      <c r="B336" s="43"/>
      <c r="C336" s="160"/>
      <c r="D336" s="89"/>
      <c r="E336" s="137"/>
      <c r="F336" s="162"/>
      <c r="G336" s="163"/>
      <c r="H336" s="88"/>
      <c r="I336" s="164"/>
      <c r="J336" s="165"/>
      <c r="K336" s="166"/>
      <c r="L336" s="128"/>
      <c r="M336" s="196"/>
      <c r="N336" s="197"/>
    </row>
    <row r="337" spans="1:14" ht="15" hidden="1" customHeight="1" x14ac:dyDescent="0.25">
      <c r="A337" s="2">
        <f t="shared" si="6"/>
        <v>0</v>
      </c>
      <c r="B337" s="43"/>
      <c r="C337" s="160"/>
      <c r="D337" s="89"/>
      <c r="E337" s="137"/>
      <c r="F337" s="162"/>
      <c r="G337" s="163"/>
      <c r="H337" s="88"/>
      <c r="I337" s="164"/>
      <c r="J337" s="165"/>
      <c r="K337" s="166"/>
      <c r="L337" s="128"/>
      <c r="M337" s="196"/>
      <c r="N337" s="197"/>
    </row>
    <row r="338" spans="1:14" ht="15" hidden="1" customHeight="1" x14ac:dyDescent="0.25">
      <c r="A338" s="2">
        <f t="shared" si="6"/>
        <v>0</v>
      </c>
      <c r="B338" s="43"/>
      <c r="C338" s="160"/>
      <c r="D338" s="89"/>
      <c r="E338" s="137"/>
      <c r="F338" s="162"/>
      <c r="G338" s="163"/>
      <c r="H338" s="88"/>
      <c r="I338" s="164"/>
      <c r="J338" s="165"/>
      <c r="K338" s="166"/>
      <c r="L338" s="128"/>
      <c r="M338" s="198"/>
      <c r="N338" s="199"/>
    </row>
    <row r="339" spans="1:14" ht="15" hidden="1" customHeight="1" x14ac:dyDescent="0.25">
      <c r="A339" s="2">
        <f t="shared" si="6"/>
        <v>0</v>
      </c>
      <c r="B339" s="43"/>
      <c r="C339" s="160"/>
      <c r="D339" s="89"/>
      <c r="E339" s="137"/>
      <c r="F339" s="162"/>
      <c r="G339" s="163"/>
      <c r="H339" s="88"/>
      <c r="I339" s="164"/>
      <c r="J339" s="165"/>
      <c r="K339" s="166"/>
      <c r="L339" s="128"/>
      <c r="M339" s="202"/>
      <c r="N339" s="203"/>
    </row>
    <row r="340" spans="1:14" ht="15" hidden="1" customHeight="1" x14ac:dyDescent="0.25">
      <c r="A340" s="2">
        <f t="shared" si="6"/>
        <v>0</v>
      </c>
      <c r="B340" s="43"/>
      <c r="C340" s="160"/>
      <c r="D340" s="89"/>
      <c r="E340" s="137"/>
      <c r="F340" s="162"/>
      <c r="G340" s="163"/>
      <c r="H340" s="88"/>
      <c r="I340" s="164"/>
      <c r="J340" s="165"/>
      <c r="K340" s="166"/>
      <c r="L340" s="128"/>
      <c r="M340" s="196"/>
      <c r="N340" s="197"/>
    </row>
    <row r="341" spans="1:14" ht="15" hidden="1" customHeight="1" x14ac:dyDescent="0.25">
      <c r="A341" s="2">
        <f t="shared" si="6"/>
        <v>0</v>
      </c>
      <c r="B341" s="43"/>
      <c r="C341" s="160"/>
      <c r="D341" s="89"/>
      <c r="E341" s="137"/>
      <c r="F341" s="162"/>
      <c r="G341" s="163"/>
      <c r="H341" s="88"/>
      <c r="I341" s="164"/>
      <c r="J341" s="165"/>
      <c r="K341" s="166"/>
      <c r="L341" s="128"/>
      <c r="M341" s="196"/>
      <c r="N341" s="197"/>
    </row>
    <row r="342" spans="1:14" ht="15" hidden="1" customHeight="1" x14ac:dyDescent="0.25">
      <c r="A342" s="2">
        <f t="shared" si="6"/>
        <v>0</v>
      </c>
      <c r="B342" s="43"/>
      <c r="C342" s="160"/>
      <c r="D342" s="89"/>
      <c r="E342" s="137"/>
      <c r="F342" s="162"/>
      <c r="G342" s="163"/>
      <c r="H342" s="88"/>
      <c r="I342" s="164"/>
      <c r="J342" s="165"/>
      <c r="K342" s="166"/>
      <c r="L342" s="128"/>
      <c r="M342" s="198"/>
      <c r="N342" s="199"/>
    </row>
    <row r="343" spans="1:14" ht="15" hidden="1" customHeight="1" x14ac:dyDescent="0.25">
      <c r="A343" s="2">
        <f t="shared" si="6"/>
        <v>0</v>
      </c>
      <c r="B343" s="43"/>
      <c r="C343" s="160"/>
      <c r="D343" s="89"/>
      <c r="E343" s="137"/>
      <c r="F343" s="162"/>
      <c r="G343" s="163"/>
      <c r="H343" s="88"/>
      <c r="I343" s="164"/>
      <c r="J343" s="165"/>
      <c r="K343" s="166"/>
      <c r="L343" s="128"/>
      <c r="M343" s="202"/>
      <c r="N343" s="203"/>
    </row>
    <row r="344" spans="1:14" ht="15" hidden="1" customHeight="1" x14ac:dyDescent="0.25">
      <c r="A344" s="2">
        <f t="shared" si="6"/>
        <v>0</v>
      </c>
      <c r="B344" s="43"/>
      <c r="C344" s="160"/>
      <c r="D344" s="89"/>
      <c r="E344" s="137"/>
      <c r="F344" s="162"/>
      <c r="G344" s="163"/>
      <c r="H344" s="88"/>
      <c r="I344" s="164"/>
      <c r="J344" s="165"/>
      <c r="K344" s="166"/>
      <c r="L344" s="128"/>
      <c r="M344" s="196"/>
      <c r="N344" s="197"/>
    </row>
    <row r="345" spans="1:14" ht="15" hidden="1" customHeight="1" x14ac:dyDescent="0.25">
      <c r="A345" s="2">
        <f t="shared" si="6"/>
        <v>0</v>
      </c>
      <c r="B345" s="43"/>
      <c r="C345" s="160"/>
      <c r="D345" s="89"/>
      <c r="E345" s="137"/>
      <c r="F345" s="162"/>
      <c r="G345" s="163"/>
      <c r="H345" s="88"/>
      <c r="I345" s="164"/>
      <c r="J345" s="165"/>
      <c r="K345" s="166"/>
      <c r="L345" s="128"/>
      <c r="M345" s="196"/>
      <c r="N345" s="197"/>
    </row>
    <row r="346" spans="1:14" ht="15" hidden="1" customHeight="1" thickBot="1" x14ac:dyDescent="0.3">
      <c r="A346" s="2">
        <f t="shared" si="6"/>
        <v>0</v>
      </c>
      <c r="B346" s="43"/>
      <c r="C346" s="160"/>
      <c r="D346" s="213"/>
      <c r="E346" s="200"/>
      <c r="F346" s="214"/>
      <c r="G346" s="215"/>
      <c r="H346" s="142"/>
      <c r="I346" s="70"/>
      <c r="J346" s="216"/>
      <c r="K346" s="217"/>
      <c r="L346" s="144"/>
      <c r="M346" s="209"/>
      <c r="N346" s="210"/>
    </row>
    <row r="347" spans="1:14" s="5" customFormat="1" ht="30" hidden="1" customHeight="1" x14ac:dyDescent="0.25">
      <c r="A347" s="2">
        <f t="shared" si="6"/>
        <v>0</v>
      </c>
      <c r="B347" s="33" t="s">
        <v>91</v>
      </c>
      <c r="C347" s="98"/>
      <c r="D347" s="86" t="s">
        <v>92</v>
      </c>
      <c r="E347" s="152"/>
      <c r="F347" s="85" t="s">
        <v>16</v>
      </c>
      <c r="G347" s="153" t="s">
        <v>16</v>
      </c>
      <c r="H347" s="85" t="s">
        <v>15</v>
      </c>
      <c r="I347" s="153"/>
      <c r="J347" s="154" t="s">
        <v>16</v>
      </c>
      <c r="K347" s="155" t="s">
        <v>17</v>
      </c>
      <c r="L347" s="125"/>
      <c r="M347" s="106" t="s">
        <v>16</v>
      </c>
      <c r="N347" s="107" t="s">
        <v>16</v>
      </c>
    </row>
    <row r="348" spans="1:14" s="5" customFormat="1" ht="30" hidden="1" customHeight="1" thickBot="1" x14ac:dyDescent="0.3">
      <c r="A348" s="2">
        <f t="shared" si="6"/>
        <v>0</v>
      </c>
      <c r="B348" s="108"/>
      <c r="C348" s="73"/>
      <c r="D348" s="92" t="s">
        <v>93</v>
      </c>
      <c r="E348" s="109"/>
      <c r="F348" s="91" t="s">
        <v>16</v>
      </c>
      <c r="G348" s="110" t="s">
        <v>16</v>
      </c>
      <c r="H348" s="91" t="s">
        <v>15</v>
      </c>
      <c r="I348" s="110"/>
      <c r="J348" s="111" t="s">
        <v>16</v>
      </c>
      <c r="K348" s="112" t="s">
        <v>17</v>
      </c>
      <c r="L348" s="113"/>
      <c r="M348" s="114" t="s">
        <v>16</v>
      </c>
      <c r="N348" s="115" t="s">
        <v>16</v>
      </c>
    </row>
    <row r="349" spans="1:14" hidden="1" x14ac:dyDescent="0.25">
      <c r="A349" s="2">
        <f t="shared" si="6"/>
        <v>0</v>
      </c>
    </row>
    <row r="350" spans="1:14" hidden="1" x14ac:dyDescent="0.25">
      <c r="A350" s="2">
        <f t="shared" si="6"/>
        <v>0</v>
      </c>
    </row>
    <row r="351" spans="1:14" ht="15" hidden="1" customHeight="1" x14ac:dyDescent="0.25">
      <c r="A351" s="2">
        <f t="shared" si="6"/>
        <v>0</v>
      </c>
      <c r="B351" s="116" t="s">
        <v>94</v>
      </c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</row>
    <row r="352" spans="1:14" hidden="1" x14ac:dyDescent="0.25">
      <c r="A352" s="2">
        <f t="shared" si="6"/>
        <v>0</v>
      </c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</row>
    <row r="353" spans="1:16" hidden="1" x14ac:dyDescent="0.25">
      <c r="A353" s="2">
        <f t="shared" si="6"/>
        <v>0</v>
      </c>
    </row>
    <row r="354" spans="1:16" hidden="1" x14ac:dyDescent="0.25">
      <c r="A354" s="2">
        <f>$A$359</f>
        <v>0</v>
      </c>
      <c r="C354" s="117" t="s">
        <v>95</v>
      </c>
      <c r="D354" s="118"/>
      <c r="E354" s="118"/>
    </row>
    <row r="355" spans="1:16" s="119" customFormat="1" hidden="1" x14ac:dyDescent="0.25">
      <c r="A355" s="2">
        <f>$A$359</f>
        <v>0</v>
      </c>
      <c r="C355" s="117"/>
    </row>
    <row r="356" spans="1:16" s="119" customFormat="1" ht="15" hidden="1" customHeight="1" x14ac:dyDescent="0.25">
      <c r="A356" s="2">
        <f>$A$359</f>
        <v>0</v>
      </c>
      <c r="C356" s="117" t="s">
        <v>96</v>
      </c>
      <c r="D356" s="120"/>
      <c r="E356" s="120"/>
      <c r="I356" s="121"/>
      <c r="J356" s="121"/>
      <c r="K356" s="121"/>
      <c r="L356" s="121"/>
      <c r="M356" s="122"/>
      <c r="N356" s="122"/>
    </row>
    <row r="357" spans="1:16" s="119" customFormat="1" hidden="1" x14ac:dyDescent="0.25">
      <c r="A357" s="2">
        <f>$A$359</f>
        <v>0</v>
      </c>
      <c r="G357" s="122"/>
      <c r="I357" s="123" t="str">
        <f>"podpis a pečiatka "&amp;IF([1]summary!$K$24="","navrhovateľa","dodávateľa")</f>
        <v>podpis a pečiatka navrhovateľa</v>
      </c>
      <c r="J357" s="123"/>
      <c r="K357" s="123"/>
      <c r="L357" s="123"/>
      <c r="M357" s="124"/>
      <c r="N357" s="124"/>
    </row>
    <row r="358" spans="1:16" s="5" customFormat="1" ht="21" hidden="1" x14ac:dyDescent="0.25">
      <c r="A358" s="2">
        <f>$A$359*IF(N358="",0,1)</f>
        <v>0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M358" s="6"/>
      <c r="N358" s="7" t="str">
        <f>IF([1]summary!$K$24="",'[1]Výzva na prieskum trhu'!$C$97,"")</f>
        <v xml:space="preserve">Príloha č. 1: </v>
      </c>
    </row>
    <row r="359" spans="1:16" s="5" customFormat="1" ht="23.25" hidden="1" customHeight="1" x14ac:dyDescent="0.25">
      <c r="A359" s="2">
        <f>IF([1]summary!$K$24="",IF([1]summary!$G$19="všetky predmety spolu",0,1)*A364,IF([1]summary!$E$67="cenové ponuky komplexne",0,1)*A364)</f>
        <v>0</v>
      </c>
      <c r="B359" s="8" t="str">
        <f>IF([1]summary!$K$24="",'[1]Výzva na prieskum trhu'!$B$2,'[1]Výzva na predkladanie ponúk'!$D$98)</f>
        <v>Výzva na predloženie ponúk - prieskum trhu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6" s="5" customFormat="1" hidden="1" x14ac:dyDescent="0.25">
      <c r="A360" s="2">
        <f>$A$359</f>
        <v>0</v>
      </c>
      <c r="B360" s="9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6" s="5" customFormat="1" ht="23.25" hidden="1" customHeight="1" x14ac:dyDescent="0.25">
      <c r="A361" s="2">
        <f>$A$359</f>
        <v>0</v>
      </c>
      <c r="B361" s="8" t="str">
        <f>IF([1]summary!$K$24="",'[1]Výzva na prieskum trhu'!$E$97,'[1]Výzva na predkladanie ponúk'!$F$98)</f>
        <v>Podrobný technický opis a údaje deklarujúce technické parametre dodávaného predmetu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6" hidden="1" x14ac:dyDescent="0.25">
      <c r="A362" s="2">
        <f>$A$359</f>
        <v>0</v>
      </c>
    </row>
    <row r="363" spans="1:16" hidden="1" x14ac:dyDescent="0.25">
      <c r="A363" s="2">
        <f>$A$359</f>
        <v>0</v>
      </c>
    </row>
    <row r="364" spans="1:16" s="18" customFormat="1" ht="15.75" hidden="1" x14ac:dyDescent="0.25">
      <c r="A364" s="1">
        <f>IF(SUM($A$10:$A$10)=0,1,0)*IF(D364&lt;&gt;"",1,0)</f>
        <v>0</v>
      </c>
      <c r="B364" s="14" t="s">
        <v>3</v>
      </c>
      <c r="C364" s="14"/>
      <c r="D364" s="15" t="str">
        <f>IF([1]summary!$B$58&lt;&gt;"",[1]summary!$B$58,"")</f>
        <v/>
      </c>
      <c r="E364" s="15"/>
      <c r="F364" s="15"/>
      <c r="G364" s="15"/>
      <c r="H364" s="15"/>
      <c r="I364" s="15"/>
      <c r="J364" s="15"/>
      <c r="K364" s="15"/>
      <c r="L364" s="15"/>
      <c r="M364" s="16" t="s">
        <v>4</v>
      </c>
      <c r="N364" s="17" t="str">
        <f>IF([1]summary!$G$58&lt;&gt;"",[1]summary!$G$58,"")</f>
        <v/>
      </c>
      <c r="P364" s="19"/>
    </row>
    <row r="365" spans="1:16" hidden="1" x14ac:dyDescent="0.25">
      <c r="A365" s="2">
        <f>$A$364</f>
        <v>0</v>
      </c>
      <c r="P365" s="20"/>
    </row>
    <row r="366" spans="1:16" ht="69.95" hidden="1" customHeight="1" thickBot="1" x14ac:dyDescent="0.3">
      <c r="A366" s="2">
        <f t="shared" ref="A366:A397" si="7">$A$364</f>
        <v>0</v>
      </c>
      <c r="B366" s="21" t="s">
        <v>5</v>
      </c>
      <c r="C366" s="22"/>
      <c r="D366" s="22"/>
      <c r="E366" s="193"/>
      <c r="F366" s="25" t="s">
        <v>6</v>
      </c>
      <c r="G366" s="26"/>
      <c r="H366" s="27" t="s">
        <v>7</v>
      </c>
      <c r="I366" s="24"/>
      <c r="J366" s="28" t="s">
        <v>8</v>
      </c>
      <c r="K366" s="29" t="s">
        <v>9</v>
      </c>
      <c r="L366" s="30"/>
      <c r="M366" s="31" t="s">
        <v>10</v>
      </c>
      <c r="N366" s="32" t="s">
        <v>11</v>
      </c>
      <c r="P366" s="20"/>
    </row>
    <row r="367" spans="1:16" ht="15" hidden="1" customHeight="1" x14ac:dyDescent="0.25">
      <c r="A367" s="2">
        <f t="shared" si="7"/>
        <v>0</v>
      </c>
      <c r="B367" s="33" t="s">
        <v>115</v>
      </c>
      <c r="C367" s="98"/>
      <c r="D367" s="86"/>
      <c r="E367" s="152"/>
      <c r="F367" s="157"/>
      <c r="G367" s="158"/>
      <c r="H367" s="85"/>
      <c r="I367" s="153"/>
      <c r="J367" s="154"/>
      <c r="K367" s="155"/>
      <c r="L367" s="125"/>
      <c r="M367" s="194"/>
      <c r="N367" s="195"/>
    </row>
    <row r="368" spans="1:16" ht="15" hidden="1" customHeight="1" x14ac:dyDescent="0.25">
      <c r="A368" s="2">
        <f t="shared" si="7"/>
        <v>0</v>
      </c>
      <c r="B368" s="43"/>
      <c r="C368" s="160"/>
      <c r="D368" s="89"/>
      <c r="E368" s="137"/>
      <c r="F368" s="162"/>
      <c r="G368" s="163"/>
      <c r="H368" s="88"/>
      <c r="I368" s="164"/>
      <c r="J368" s="165"/>
      <c r="K368" s="166"/>
      <c r="L368" s="128"/>
      <c r="M368" s="196"/>
      <c r="N368" s="197"/>
    </row>
    <row r="369" spans="1:14" ht="15" hidden="1" customHeight="1" x14ac:dyDescent="0.25">
      <c r="A369" s="2">
        <f t="shared" si="7"/>
        <v>0</v>
      </c>
      <c r="B369" s="43"/>
      <c r="C369" s="160"/>
      <c r="D369" s="89"/>
      <c r="E369" s="137"/>
      <c r="F369" s="162"/>
      <c r="G369" s="163"/>
      <c r="H369" s="88"/>
      <c r="I369" s="164"/>
      <c r="J369" s="165"/>
      <c r="K369" s="166"/>
      <c r="L369" s="128"/>
      <c r="M369" s="196"/>
      <c r="N369" s="197"/>
    </row>
    <row r="370" spans="1:14" ht="15" hidden="1" customHeight="1" x14ac:dyDescent="0.25">
      <c r="A370" s="2">
        <f t="shared" si="7"/>
        <v>0</v>
      </c>
      <c r="B370" s="43"/>
      <c r="C370" s="160"/>
      <c r="D370" s="89"/>
      <c r="E370" s="137"/>
      <c r="F370" s="162"/>
      <c r="G370" s="163"/>
      <c r="H370" s="88"/>
      <c r="I370" s="164"/>
      <c r="J370" s="165"/>
      <c r="K370" s="166"/>
      <c r="L370" s="128"/>
      <c r="M370" s="198"/>
      <c r="N370" s="199"/>
    </row>
    <row r="371" spans="1:14" ht="15" hidden="1" customHeight="1" x14ac:dyDescent="0.25">
      <c r="A371" s="2">
        <f t="shared" si="7"/>
        <v>0</v>
      </c>
      <c r="B371" s="43"/>
      <c r="C371" s="160"/>
      <c r="D371" s="200"/>
      <c r="E371" s="201"/>
      <c r="F371" s="168"/>
      <c r="G371" s="169"/>
      <c r="H371" s="95"/>
      <c r="I371" s="170"/>
      <c r="J371" s="165"/>
      <c r="K371" s="166"/>
      <c r="L371" s="128"/>
      <c r="M371" s="202"/>
      <c r="N371" s="203"/>
    </row>
    <row r="372" spans="1:14" ht="15" hidden="1" customHeight="1" x14ac:dyDescent="0.25">
      <c r="A372" s="2">
        <f t="shared" si="7"/>
        <v>0</v>
      </c>
      <c r="B372" s="43"/>
      <c r="C372" s="160"/>
      <c r="D372" s="204"/>
      <c r="E372" s="205"/>
      <c r="F372" s="168"/>
      <c r="G372" s="169"/>
      <c r="H372" s="95"/>
      <c r="I372" s="170"/>
      <c r="J372" s="165"/>
      <c r="K372" s="166"/>
      <c r="L372" s="128"/>
      <c r="M372" s="196"/>
      <c r="N372" s="197"/>
    </row>
    <row r="373" spans="1:14" ht="15" hidden="1" customHeight="1" x14ac:dyDescent="0.25">
      <c r="A373" s="2">
        <f t="shared" si="7"/>
        <v>0</v>
      </c>
      <c r="B373" s="43"/>
      <c r="C373" s="160"/>
      <c r="D373" s="204"/>
      <c r="E373" s="205"/>
      <c r="F373" s="168"/>
      <c r="G373" s="169"/>
      <c r="H373" s="95"/>
      <c r="I373" s="170"/>
      <c r="J373" s="165"/>
      <c r="K373" s="166"/>
      <c r="L373" s="128"/>
      <c r="M373" s="196"/>
      <c r="N373" s="197"/>
    </row>
    <row r="374" spans="1:14" ht="15" hidden="1" customHeight="1" x14ac:dyDescent="0.25">
      <c r="A374" s="2">
        <f t="shared" si="7"/>
        <v>0</v>
      </c>
      <c r="B374" s="43"/>
      <c r="C374" s="160"/>
      <c r="D374" s="100"/>
      <c r="E374" s="206"/>
      <c r="F374" s="168"/>
      <c r="G374" s="169"/>
      <c r="H374" s="95"/>
      <c r="I374" s="170"/>
      <c r="J374" s="165"/>
      <c r="K374" s="166"/>
      <c r="L374" s="128"/>
      <c r="M374" s="198"/>
      <c r="N374" s="199"/>
    </row>
    <row r="375" spans="1:14" ht="15" hidden="1" customHeight="1" x14ac:dyDescent="0.25">
      <c r="A375" s="2">
        <f t="shared" si="7"/>
        <v>0</v>
      </c>
      <c r="B375" s="43"/>
      <c r="C375" s="160"/>
      <c r="D375" s="200"/>
      <c r="E375" s="201"/>
      <c r="F375" s="168"/>
      <c r="G375" s="169"/>
      <c r="H375" s="95"/>
      <c r="I375" s="170"/>
      <c r="J375" s="165"/>
      <c r="K375" s="166"/>
      <c r="L375" s="128"/>
      <c r="M375" s="202"/>
      <c r="N375" s="203"/>
    </row>
    <row r="376" spans="1:14" ht="15" hidden="1" customHeight="1" x14ac:dyDescent="0.25">
      <c r="A376" s="2">
        <f t="shared" si="7"/>
        <v>0</v>
      </c>
      <c r="B376" s="43"/>
      <c r="C376" s="160"/>
      <c r="D376" s="204"/>
      <c r="E376" s="205"/>
      <c r="F376" s="168"/>
      <c r="G376" s="169"/>
      <c r="H376" s="95"/>
      <c r="I376" s="170"/>
      <c r="J376" s="165"/>
      <c r="K376" s="166"/>
      <c r="L376" s="128"/>
      <c r="M376" s="196"/>
      <c r="N376" s="197"/>
    </row>
    <row r="377" spans="1:14" ht="15" hidden="1" customHeight="1" x14ac:dyDescent="0.25">
      <c r="A377" s="2">
        <f t="shared" si="7"/>
        <v>0</v>
      </c>
      <c r="B377" s="43"/>
      <c r="C377" s="160"/>
      <c r="D377" s="204"/>
      <c r="E377" s="205"/>
      <c r="F377" s="168"/>
      <c r="G377" s="169"/>
      <c r="H377" s="95"/>
      <c r="I377" s="170"/>
      <c r="J377" s="165"/>
      <c r="K377" s="166"/>
      <c r="L377" s="128"/>
      <c r="M377" s="196"/>
      <c r="N377" s="197"/>
    </row>
    <row r="378" spans="1:14" ht="15" hidden="1" customHeight="1" thickBot="1" x14ac:dyDescent="0.3">
      <c r="A378" s="2">
        <f t="shared" si="7"/>
        <v>0</v>
      </c>
      <c r="B378" s="108"/>
      <c r="C378" s="73"/>
      <c r="D378" s="207"/>
      <c r="E378" s="208"/>
      <c r="F378" s="171"/>
      <c r="G378" s="172"/>
      <c r="H378" s="173"/>
      <c r="I378" s="174"/>
      <c r="J378" s="111"/>
      <c r="K378" s="112"/>
      <c r="L378" s="139"/>
      <c r="M378" s="209"/>
      <c r="N378" s="210"/>
    </row>
    <row r="379" spans="1:14" ht="15" hidden="1" customHeight="1" x14ac:dyDescent="0.25">
      <c r="A379" s="2">
        <f t="shared" si="7"/>
        <v>0</v>
      </c>
      <c r="B379" s="43" t="s">
        <v>207</v>
      </c>
      <c r="C379" s="160"/>
      <c r="D379" s="99"/>
      <c r="E379" s="100"/>
      <c r="F379" s="211"/>
      <c r="G379" s="212"/>
      <c r="H379" s="101"/>
      <c r="I379" s="102"/>
      <c r="J379" s="103"/>
      <c r="K379" s="104"/>
      <c r="L379" s="105"/>
      <c r="M379" s="194"/>
      <c r="N379" s="195"/>
    </row>
    <row r="380" spans="1:14" ht="15" hidden="1" customHeight="1" x14ac:dyDescent="0.25">
      <c r="A380" s="2">
        <f t="shared" si="7"/>
        <v>0</v>
      </c>
      <c r="B380" s="43"/>
      <c r="C380" s="160"/>
      <c r="D380" s="89"/>
      <c r="E380" s="137"/>
      <c r="F380" s="162"/>
      <c r="G380" s="163"/>
      <c r="H380" s="88"/>
      <c r="I380" s="164"/>
      <c r="J380" s="165"/>
      <c r="K380" s="166"/>
      <c r="L380" s="128"/>
      <c r="M380" s="196"/>
      <c r="N380" s="197"/>
    </row>
    <row r="381" spans="1:14" ht="15" hidden="1" customHeight="1" x14ac:dyDescent="0.25">
      <c r="A381" s="2">
        <f t="shared" si="7"/>
        <v>0</v>
      </c>
      <c r="B381" s="43"/>
      <c r="C381" s="160"/>
      <c r="D381" s="89"/>
      <c r="E381" s="137"/>
      <c r="F381" s="162"/>
      <c r="G381" s="163"/>
      <c r="H381" s="88"/>
      <c r="I381" s="164"/>
      <c r="J381" s="165"/>
      <c r="K381" s="166"/>
      <c r="L381" s="128"/>
      <c r="M381" s="196"/>
      <c r="N381" s="197"/>
    </row>
    <row r="382" spans="1:14" ht="15" hidden="1" customHeight="1" x14ac:dyDescent="0.25">
      <c r="A382" s="2">
        <f t="shared" si="7"/>
        <v>0</v>
      </c>
      <c r="B382" s="43"/>
      <c r="C382" s="160"/>
      <c r="D382" s="89"/>
      <c r="E382" s="137"/>
      <c r="F382" s="162"/>
      <c r="G382" s="163"/>
      <c r="H382" s="88"/>
      <c r="I382" s="164"/>
      <c r="J382" s="165"/>
      <c r="K382" s="166"/>
      <c r="L382" s="128"/>
      <c r="M382" s="198"/>
      <c r="N382" s="199"/>
    </row>
    <row r="383" spans="1:14" ht="15" hidden="1" customHeight="1" x14ac:dyDescent="0.25">
      <c r="A383" s="2">
        <f t="shared" si="7"/>
        <v>0</v>
      </c>
      <c r="B383" s="43"/>
      <c r="C383" s="160"/>
      <c r="D383" s="89"/>
      <c r="E383" s="137"/>
      <c r="F383" s="162"/>
      <c r="G383" s="163"/>
      <c r="H383" s="88"/>
      <c r="I383" s="164"/>
      <c r="J383" s="165"/>
      <c r="K383" s="166"/>
      <c r="L383" s="128"/>
      <c r="M383" s="202"/>
      <c r="N383" s="203"/>
    </row>
    <row r="384" spans="1:14" ht="15" hidden="1" customHeight="1" x14ac:dyDescent="0.25">
      <c r="A384" s="2">
        <f t="shared" si="7"/>
        <v>0</v>
      </c>
      <c r="B384" s="43"/>
      <c r="C384" s="160"/>
      <c r="D384" s="89"/>
      <c r="E384" s="137"/>
      <c r="F384" s="162"/>
      <c r="G384" s="163"/>
      <c r="H384" s="88"/>
      <c r="I384" s="164"/>
      <c r="J384" s="165"/>
      <c r="K384" s="166"/>
      <c r="L384" s="128"/>
      <c r="M384" s="196"/>
      <c r="N384" s="197"/>
    </row>
    <row r="385" spans="1:14" ht="15" hidden="1" customHeight="1" x14ac:dyDescent="0.25">
      <c r="A385" s="2">
        <f t="shared" si="7"/>
        <v>0</v>
      </c>
      <c r="B385" s="43"/>
      <c r="C385" s="160"/>
      <c r="D385" s="89"/>
      <c r="E385" s="137"/>
      <c r="F385" s="162"/>
      <c r="G385" s="163"/>
      <c r="H385" s="88"/>
      <c r="I385" s="164"/>
      <c r="J385" s="165"/>
      <c r="K385" s="166"/>
      <c r="L385" s="128"/>
      <c r="M385" s="196"/>
      <c r="N385" s="197"/>
    </row>
    <row r="386" spans="1:14" ht="15" hidden="1" customHeight="1" x14ac:dyDescent="0.25">
      <c r="A386" s="2">
        <f t="shared" si="7"/>
        <v>0</v>
      </c>
      <c r="B386" s="43"/>
      <c r="C386" s="160"/>
      <c r="D386" s="89"/>
      <c r="E386" s="137"/>
      <c r="F386" s="162"/>
      <c r="G386" s="163"/>
      <c r="H386" s="88"/>
      <c r="I386" s="164"/>
      <c r="J386" s="165"/>
      <c r="K386" s="166"/>
      <c r="L386" s="128"/>
      <c r="M386" s="198"/>
      <c r="N386" s="199"/>
    </row>
    <row r="387" spans="1:14" ht="15" hidden="1" customHeight="1" x14ac:dyDescent="0.25">
      <c r="A387" s="2">
        <f t="shared" si="7"/>
        <v>0</v>
      </c>
      <c r="B387" s="43"/>
      <c r="C387" s="160"/>
      <c r="D387" s="89"/>
      <c r="E387" s="137"/>
      <c r="F387" s="162"/>
      <c r="G387" s="163"/>
      <c r="H387" s="88"/>
      <c r="I387" s="164"/>
      <c r="J387" s="165"/>
      <c r="K387" s="166"/>
      <c r="L387" s="128"/>
      <c r="M387" s="202"/>
      <c r="N387" s="203"/>
    </row>
    <row r="388" spans="1:14" ht="15" hidden="1" customHeight="1" x14ac:dyDescent="0.25">
      <c r="A388" s="2">
        <f t="shared" si="7"/>
        <v>0</v>
      </c>
      <c r="B388" s="43"/>
      <c r="C388" s="160"/>
      <c r="D388" s="89"/>
      <c r="E388" s="137"/>
      <c r="F388" s="162"/>
      <c r="G388" s="163"/>
      <c r="H388" s="88"/>
      <c r="I388" s="164"/>
      <c r="J388" s="165"/>
      <c r="K388" s="166"/>
      <c r="L388" s="128"/>
      <c r="M388" s="196"/>
      <c r="N388" s="197"/>
    </row>
    <row r="389" spans="1:14" ht="15" hidden="1" customHeight="1" x14ac:dyDescent="0.25">
      <c r="A389" s="2">
        <f t="shared" si="7"/>
        <v>0</v>
      </c>
      <c r="B389" s="43"/>
      <c r="C389" s="160"/>
      <c r="D389" s="89"/>
      <c r="E389" s="137"/>
      <c r="F389" s="162"/>
      <c r="G389" s="163"/>
      <c r="H389" s="88"/>
      <c r="I389" s="164"/>
      <c r="J389" s="165"/>
      <c r="K389" s="166"/>
      <c r="L389" s="128"/>
      <c r="M389" s="196"/>
      <c r="N389" s="197"/>
    </row>
    <row r="390" spans="1:14" ht="15" hidden="1" customHeight="1" thickBot="1" x14ac:dyDescent="0.3">
      <c r="A390" s="2">
        <f t="shared" si="7"/>
        <v>0</v>
      </c>
      <c r="B390" s="43"/>
      <c r="C390" s="160"/>
      <c r="D390" s="213"/>
      <c r="E390" s="200"/>
      <c r="F390" s="214"/>
      <c r="G390" s="215"/>
      <c r="H390" s="142"/>
      <c r="I390" s="70"/>
      <c r="J390" s="216"/>
      <c r="K390" s="217"/>
      <c r="L390" s="144"/>
      <c r="M390" s="209"/>
      <c r="N390" s="210"/>
    </row>
    <row r="391" spans="1:14" s="5" customFormat="1" ht="30" hidden="1" customHeight="1" x14ac:dyDescent="0.25">
      <c r="A391" s="2">
        <f t="shared" si="7"/>
        <v>0</v>
      </c>
      <c r="B391" s="33" t="s">
        <v>91</v>
      </c>
      <c r="C391" s="98"/>
      <c r="D391" s="86" t="s">
        <v>92</v>
      </c>
      <c r="E391" s="152"/>
      <c r="F391" s="85" t="s">
        <v>16</v>
      </c>
      <c r="G391" s="153" t="s">
        <v>16</v>
      </c>
      <c r="H391" s="85" t="s">
        <v>15</v>
      </c>
      <c r="I391" s="153"/>
      <c r="J391" s="154" t="s">
        <v>16</v>
      </c>
      <c r="K391" s="155" t="s">
        <v>17</v>
      </c>
      <c r="L391" s="125"/>
      <c r="M391" s="106" t="s">
        <v>16</v>
      </c>
      <c r="N391" s="107" t="s">
        <v>16</v>
      </c>
    </row>
    <row r="392" spans="1:14" s="5" customFormat="1" ht="30" hidden="1" customHeight="1" thickBot="1" x14ac:dyDescent="0.3">
      <c r="A392" s="2">
        <f t="shared" si="7"/>
        <v>0</v>
      </c>
      <c r="B392" s="108"/>
      <c r="C392" s="73"/>
      <c r="D392" s="92" t="s">
        <v>93</v>
      </c>
      <c r="E392" s="109"/>
      <c r="F392" s="91" t="s">
        <v>16</v>
      </c>
      <c r="G392" s="110" t="s">
        <v>16</v>
      </c>
      <c r="H392" s="91" t="s">
        <v>15</v>
      </c>
      <c r="I392" s="110"/>
      <c r="J392" s="111" t="s">
        <v>16</v>
      </c>
      <c r="K392" s="112" t="s">
        <v>17</v>
      </c>
      <c r="L392" s="113"/>
      <c r="M392" s="114" t="s">
        <v>16</v>
      </c>
      <c r="N392" s="115" t="s">
        <v>16</v>
      </c>
    </row>
    <row r="393" spans="1:14" hidden="1" x14ac:dyDescent="0.25">
      <c r="A393" s="2">
        <f t="shared" si="7"/>
        <v>0</v>
      </c>
    </row>
    <row r="394" spans="1:14" hidden="1" x14ac:dyDescent="0.25">
      <c r="A394" s="2">
        <f t="shared" si="7"/>
        <v>0</v>
      </c>
    </row>
    <row r="395" spans="1:14" ht="15" hidden="1" customHeight="1" x14ac:dyDescent="0.25">
      <c r="A395" s="2">
        <f t="shared" si="7"/>
        <v>0</v>
      </c>
      <c r="B395" s="116" t="s">
        <v>94</v>
      </c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</row>
    <row r="396" spans="1:14" hidden="1" x14ac:dyDescent="0.25">
      <c r="A396" s="2">
        <f t="shared" si="7"/>
        <v>0</v>
      </c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</row>
    <row r="397" spans="1:14" hidden="1" x14ac:dyDescent="0.25">
      <c r="A397" s="2">
        <f t="shared" si="7"/>
        <v>0</v>
      </c>
    </row>
    <row r="398" spans="1:14" hidden="1" x14ac:dyDescent="0.25">
      <c r="A398" s="2">
        <f>$A$403</f>
        <v>0</v>
      </c>
      <c r="C398" s="117" t="s">
        <v>95</v>
      </c>
      <c r="D398" s="118"/>
      <c r="E398" s="118"/>
    </row>
    <row r="399" spans="1:14" s="119" customFormat="1" hidden="1" x14ac:dyDescent="0.25">
      <c r="A399" s="2">
        <f>$A$403</f>
        <v>0</v>
      </c>
      <c r="C399" s="117"/>
    </row>
    <row r="400" spans="1:14" s="119" customFormat="1" ht="15" hidden="1" customHeight="1" x14ac:dyDescent="0.25">
      <c r="A400" s="2">
        <f>$A$403</f>
        <v>0</v>
      </c>
      <c r="C400" s="117" t="s">
        <v>96</v>
      </c>
      <c r="D400" s="120"/>
      <c r="E400" s="120"/>
      <c r="I400" s="121"/>
      <c r="J400" s="121"/>
      <c r="K400" s="121"/>
      <c r="L400" s="121"/>
      <c r="M400" s="122"/>
      <c r="N400" s="122"/>
    </row>
    <row r="401" spans="1:16" s="119" customFormat="1" hidden="1" x14ac:dyDescent="0.25">
      <c r="A401" s="2">
        <f>$A$403</f>
        <v>0</v>
      </c>
      <c r="G401" s="122"/>
      <c r="I401" s="123" t="str">
        <f>"podpis a pečiatka "&amp;IF([1]summary!$K$24="","navrhovateľa","dodávateľa")</f>
        <v>podpis a pečiatka navrhovateľa</v>
      </c>
      <c r="J401" s="123"/>
      <c r="K401" s="123"/>
      <c r="L401" s="123"/>
      <c r="M401" s="124"/>
      <c r="N401" s="124"/>
    </row>
    <row r="402" spans="1:16" s="5" customFormat="1" ht="21" hidden="1" x14ac:dyDescent="0.25">
      <c r="A402" s="2">
        <f>$A$403*IF(N402="",0,1)</f>
        <v>0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M402" s="6"/>
      <c r="N402" s="7" t="str">
        <f>IF([1]summary!$K$24="",'[1]Výzva na prieskum trhu'!$C$97,"")</f>
        <v xml:space="preserve">Príloha č. 1: </v>
      </c>
    </row>
    <row r="403" spans="1:16" s="5" customFormat="1" ht="23.25" hidden="1" customHeight="1" x14ac:dyDescent="0.25">
      <c r="A403" s="2">
        <f>IF([1]summary!$K$24="",IF([1]summary!$G$19="všetky predmety spolu",0,1)*A408,IF([1]summary!$E$67="cenové ponuky komplexne",0,1)*A408)</f>
        <v>0</v>
      </c>
      <c r="B403" s="8" t="str">
        <f>IF([1]summary!$K$24="",'[1]Výzva na prieskum trhu'!$B$2,'[1]Výzva na predkladanie ponúk'!$D$98)</f>
        <v>Výzva na predloženie ponúk - prieskum trhu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6" s="5" customFormat="1" hidden="1" x14ac:dyDescent="0.25">
      <c r="A404" s="2">
        <f>$A$403</f>
        <v>0</v>
      </c>
      <c r="B404" s="9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6" s="5" customFormat="1" ht="23.25" hidden="1" customHeight="1" x14ac:dyDescent="0.25">
      <c r="A405" s="2">
        <f>$A$403</f>
        <v>0</v>
      </c>
      <c r="B405" s="8" t="str">
        <f>IF([1]summary!$K$24="",'[1]Výzva na prieskum trhu'!$E$97,'[1]Výzva na predkladanie ponúk'!$F$98)</f>
        <v>Podrobný technický opis a údaje deklarujúce technické parametre dodávaného predmetu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6" hidden="1" x14ac:dyDescent="0.25">
      <c r="A406" s="2">
        <f>$A$403</f>
        <v>0</v>
      </c>
    </row>
    <row r="407" spans="1:16" hidden="1" x14ac:dyDescent="0.25">
      <c r="A407" s="2">
        <f>$A$403</f>
        <v>0</v>
      </c>
    </row>
    <row r="408" spans="1:16" s="18" customFormat="1" ht="15.75" hidden="1" x14ac:dyDescent="0.25">
      <c r="A408" s="1">
        <f>IF(SUM($A$10:$A$10)=0,1,0)*IF(D408&lt;&gt;"",1,0)</f>
        <v>0</v>
      </c>
      <c r="B408" s="14" t="s">
        <v>3</v>
      </c>
      <c r="C408" s="14"/>
      <c r="D408" s="15" t="str">
        <f>IF([1]summary!$B$59&lt;&gt;"",[1]summary!$B$59,"")</f>
        <v/>
      </c>
      <c r="E408" s="15"/>
      <c r="F408" s="15"/>
      <c r="G408" s="15"/>
      <c r="H408" s="15"/>
      <c r="I408" s="15"/>
      <c r="J408" s="15"/>
      <c r="K408" s="15"/>
      <c r="L408" s="15"/>
      <c r="M408" s="16" t="s">
        <v>4</v>
      </c>
      <c r="N408" s="17" t="str">
        <f>IF([1]summary!$G$59&lt;&gt;"",[1]summary!$G$59,"")</f>
        <v/>
      </c>
      <c r="P408" s="19"/>
    </row>
    <row r="409" spans="1:16" hidden="1" x14ac:dyDescent="0.25">
      <c r="A409" s="2">
        <f>$A$408</f>
        <v>0</v>
      </c>
      <c r="P409" s="20"/>
    </row>
    <row r="410" spans="1:16" ht="69.95" hidden="1" customHeight="1" thickBot="1" x14ac:dyDescent="0.3">
      <c r="A410" s="2">
        <f t="shared" ref="A410:A441" si="8">$A$408</f>
        <v>0</v>
      </c>
      <c r="B410" s="21" t="s">
        <v>5</v>
      </c>
      <c r="C410" s="22"/>
      <c r="D410" s="22"/>
      <c r="E410" s="193"/>
      <c r="F410" s="25" t="s">
        <v>6</v>
      </c>
      <c r="G410" s="26"/>
      <c r="H410" s="27" t="s">
        <v>7</v>
      </c>
      <c r="I410" s="24"/>
      <c r="J410" s="28" t="s">
        <v>8</v>
      </c>
      <c r="K410" s="29" t="s">
        <v>9</v>
      </c>
      <c r="L410" s="30"/>
      <c r="M410" s="31" t="s">
        <v>10</v>
      </c>
      <c r="N410" s="32" t="s">
        <v>11</v>
      </c>
      <c r="P410" s="20"/>
    </row>
    <row r="411" spans="1:16" ht="15" hidden="1" customHeight="1" x14ac:dyDescent="0.25">
      <c r="A411" s="2">
        <f t="shared" si="8"/>
        <v>0</v>
      </c>
      <c r="B411" s="33" t="s">
        <v>115</v>
      </c>
      <c r="C411" s="98"/>
      <c r="D411" s="86"/>
      <c r="E411" s="152"/>
      <c r="F411" s="157"/>
      <c r="G411" s="158"/>
      <c r="H411" s="85"/>
      <c r="I411" s="153"/>
      <c r="J411" s="154"/>
      <c r="K411" s="155"/>
      <c r="L411" s="125"/>
      <c r="M411" s="194"/>
      <c r="N411" s="195"/>
    </row>
    <row r="412" spans="1:16" ht="15" hidden="1" customHeight="1" x14ac:dyDescent="0.25">
      <c r="A412" s="2">
        <f t="shared" si="8"/>
        <v>0</v>
      </c>
      <c r="B412" s="43"/>
      <c r="C412" s="160"/>
      <c r="D412" s="89"/>
      <c r="E412" s="137"/>
      <c r="F412" s="162"/>
      <c r="G412" s="163"/>
      <c r="H412" s="88"/>
      <c r="I412" s="164"/>
      <c r="J412" s="165"/>
      <c r="K412" s="166"/>
      <c r="L412" s="128"/>
      <c r="M412" s="196"/>
      <c r="N412" s="197"/>
    </row>
    <row r="413" spans="1:16" ht="15" hidden="1" customHeight="1" x14ac:dyDescent="0.25">
      <c r="A413" s="2">
        <f t="shared" si="8"/>
        <v>0</v>
      </c>
      <c r="B413" s="43"/>
      <c r="C413" s="160"/>
      <c r="D413" s="89"/>
      <c r="E413" s="137"/>
      <c r="F413" s="162"/>
      <c r="G413" s="163"/>
      <c r="H413" s="88"/>
      <c r="I413" s="164"/>
      <c r="J413" s="165"/>
      <c r="K413" s="166"/>
      <c r="L413" s="128"/>
      <c r="M413" s="196"/>
      <c r="N413" s="197"/>
    </row>
    <row r="414" spans="1:16" ht="15" hidden="1" customHeight="1" x14ac:dyDescent="0.25">
      <c r="A414" s="2">
        <f t="shared" si="8"/>
        <v>0</v>
      </c>
      <c r="B414" s="43"/>
      <c r="C414" s="160"/>
      <c r="D414" s="89"/>
      <c r="E414" s="137"/>
      <c r="F414" s="162"/>
      <c r="G414" s="163"/>
      <c r="H414" s="88"/>
      <c r="I414" s="164"/>
      <c r="J414" s="165"/>
      <c r="K414" s="166"/>
      <c r="L414" s="128"/>
      <c r="M414" s="198"/>
      <c r="N414" s="199"/>
    </row>
    <row r="415" spans="1:16" ht="15" hidden="1" customHeight="1" x14ac:dyDescent="0.25">
      <c r="A415" s="2">
        <f t="shared" si="8"/>
        <v>0</v>
      </c>
      <c r="B415" s="43"/>
      <c r="C415" s="160"/>
      <c r="D415" s="200"/>
      <c r="E415" s="201"/>
      <c r="F415" s="168"/>
      <c r="G415" s="169"/>
      <c r="H415" s="95"/>
      <c r="I415" s="170"/>
      <c r="J415" s="165"/>
      <c r="K415" s="166"/>
      <c r="L415" s="128"/>
      <c r="M415" s="202"/>
      <c r="N415" s="203"/>
    </row>
    <row r="416" spans="1:16" ht="15" hidden="1" customHeight="1" x14ac:dyDescent="0.25">
      <c r="A416" s="2">
        <f t="shared" si="8"/>
        <v>0</v>
      </c>
      <c r="B416" s="43"/>
      <c r="C416" s="160"/>
      <c r="D416" s="204"/>
      <c r="E416" s="205"/>
      <c r="F416" s="168"/>
      <c r="G416" s="169"/>
      <c r="H416" s="95"/>
      <c r="I416" s="170"/>
      <c r="J416" s="165"/>
      <c r="K416" s="166"/>
      <c r="L416" s="128"/>
      <c r="M416" s="196"/>
      <c r="N416" s="197"/>
    </row>
    <row r="417" spans="1:14" ht="15" hidden="1" customHeight="1" x14ac:dyDescent="0.25">
      <c r="A417" s="2">
        <f t="shared" si="8"/>
        <v>0</v>
      </c>
      <c r="B417" s="43"/>
      <c r="C417" s="160"/>
      <c r="D417" s="204"/>
      <c r="E417" s="205"/>
      <c r="F417" s="168"/>
      <c r="G417" s="169"/>
      <c r="H417" s="95"/>
      <c r="I417" s="170"/>
      <c r="J417" s="165"/>
      <c r="K417" s="166"/>
      <c r="L417" s="128"/>
      <c r="M417" s="196"/>
      <c r="N417" s="197"/>
    </row>
    <row r="418" spans="1:14" ht="15" hidden="1" customHeight="1" x14ac:dyDescent="0.25">
      <c r="A418" s="2">
        <f t="shared" si="8"/>
        <v>0</v>
      </c>
      <c r="B418" s="43"/>
      <c r="C418" s="160"/>
      <c r="D418" s="100"/>
      <c r="E418" s="206"/>
      <c r="F418" s="168"/>
      <c r="G418" s="169"/>
      <c r="H418" s="95"/>
      <c r="I418" s="170"/>
      <c r="J418" s="165"/>
      <c r="K418" s="166"/>
      <c r="L418" s="128"/>
      <c r="M418" s="198"/>
      <c r="N418" s="199"/>
    </row>
    <row r="419" spans="1:14" ht="15" hidden="1" customHeight="1" x14ac:dyDescent="0.25">
      <c r="A419" s="2">
        <f t="shared" si="8"/>
        <v>0</v>
      </c>
      <c r="B419" s="43"/>
      <c r="C419" s="160"/>
      <c r="D419" s="200"/>
      <c r="E419" s="201"/>
      <c r="F419" s="168"/>
      <c r="G419" s="169"/>
      <c r="H419" s="95"/>
      <c r="I419" s="170"/>
      <c r="J419" s="165"/>
      <c r="K419" s="166"/>
      <c r="L419" s="128"/>
      <c r="M419" s="202"/>
      <c r="N419" s="203"/>
    </row>
    <row r="420" spans="1:14" ht="15" hidden="1" customHeight="1" x14ac:dyDescent="0.25">
      <c r="A420" s="2">
        <f t="shared" si="8"/>
        <v>0</v>
      </c>
      <c r="B420" s="43"/>
      <c r="C420" s="160"/>
      <c r="D420" s="204"/>
      <c r="E420" s="205"/>
      <c r="F420" s="168"/>
      <c r="G420" s="169"/>
      <c r="H420" s="95"/>
      <c r="I420" s="170"/>
      <c r="J420" s="165"/>
      <c r="K420" s="166"/>
      <c r="L420" s="128"/>
      <c r="M420" s="196"/>
      <c r="N420" s="197"/>
    </row>
    <row r="421" spans="1:14" ht="15" hidden="1" customHeight="1" x14ac:dyDescent="0.25">
      <c r="A421" s="2">
        <f t="shared" si="8"/>
        <v>0</v>
      </c>
      <c r="B421" s="43"/>
      <c r="C421" s="160"/>
      <c r="D421" s="204"/>
      <c r="E421" s="205"/>
      <c r="F421" s="168"/>
      <c r="G421" s="169"/>
      <c r="H421" s="95"/>
      <c r="I421" s="170"/>
      <c r="J421" s="165"/>
      <c r="K421" s="166"/>
      <c r="L421" s="128"/>
      <c r="M421" s="196"/>
      <c r="N421" s="197"/>
    </row>
    <row r="422" spans="1:14" ht="15" hidden="1" customHeight="1" thickBot="1" x14ac:dyDescent="0.3">
      <c r="A422" s="2">
        <f t="shared" si="8"/>
        <v>0</v>
      </c>
      <c r="B422" s="108"/>
      <c r="C422" s="73"/>
      <c r="D422" s="207"/>
      <c r="E422" s="208"/>
      <c r="F422" s="171"/>
      <c r="G422" s="172"/>
      <c r="H422" s="173"/>
      <c r="I422" s="174"/>
      <c r="J422" s="111"/>
      <c r="K422" s="112"/>
      <c r="L422" s="139"/>
      <c r="M422" s="209"/>
      <c r="N422" s="210"/>
    </row>
    <row r="423" spans="1:14" ht="15" hidden="1" customHeight="1" x14ac:dyDescent="0.25">
      <c r="A423" s="2">
        <f t="shared" si="8"/>
        <v>0</v>
      </c>
      <c r="B423" s="43" t="s">
        <v>207</v>
      </c>
      <c r="C423" s="160"/>
      <c r="D423" s="99"/>
      <c r="E423" s="100"/>
      <c r="F423" s="211"/>
      <c r="G423" s="212"/>
      <c r="H423" s="101"/>
      <c r="I423" s="102"/>
      <c r="J423" s="103"/>
      <c r="K423" s="104"/>
      <c r="L423" s="105"/>
      <c r="M423" s="194"/>
      <c r="N423" s="195"/>
    </row>
    <row r="424" spans="1:14" ht="15" hidden="1" customHeight="1" x14ac:dyDescent="0.25">
      <c r="A424" s="2">
        <f t="shared" si="8"/>
        <v>0</v>
      </c>
      <c r="B424" s="43"/>
      <c r="C424" s="160"/>
      <c r="D424" s="89"/>
      <c r="E424" s="137"/>
      <c r="F424" s="162"/>
      <c r="G424" s="163"/>
      <c r="H424" s="88"/>
      <c r="I424" s="164"/>
      <c r="J424" s="165"/>
      <c r="K424" s="166"/>
      <c r="L424" s="128"/>
      <c r="M424" s="196"/>
      <c r="N424" s="197"/>
    </row>
    <row r="425" spans="1:14" ht="15" hidden="1" customHeight="1" x14ac:dyDescent="0.25">
      <c r="A425" s="2">
        <f t="shared" si="8"/>
        <v>0</v>
      </c>
      <c r="B425" s="43"/>
      <c r="C425" s="160"/>
      <c r="D425" s="89"/>
      <c r="E425" s="137"/>
      <c r="F425" s="162"/>
      <c r="G425" s="163"/>
      <c r="H425" s="88"/>
      <c r="I425" s="164"/>
      <c r="J425" s="165"/>
      <c r="K425" s="166"/>
      <c r="L425" s="128"/>
      <c r="M425" s="196"/>
      <c r="N425" s="197"/>
    </row>
    <row r="426" spans="1:14" ht="15" hidden="1" customHeight="1" x14ac:dyDescent="0.25">
      <c r="A426" s="2">
        <f t="shared" si="8"/>
        <v>0</v>
      </c>
      <c r="B426" s="43"/>
      <c r="C426" s="160"/>
      <c r="D426" s="89"/>
      <c r="E426" s="137"/>
      <c r="F426" s="162"/>
      <c r="G426" s="163"/>
      <c r="H426" s="88"/>
      <c r="I426" s="164"/>
      <c r="J426" s="165"/>
      <c r="K426" s="166"/>
      <c r="L426" s="128"/>
      <c r="M426" s="198"/>
      <c r="N426" s="199"/>
    </row>
    <row r="427" spans="1:14" ht="15" hidden="1" customHeight="1" x14ac:dyDescent="0.25">
      <c r="A427" s="2">
        <f t="shared" si="8"/>
        <v>0</v>
      </c>
      <c r="B427" s="43"/>
      <c r="C427" s="160"/>
      <c r="D427" s="89"/>
      <c r="E427" s="137"/>
      <c r="F427" s="162"/>
      <c r="G427" s="163"/>
      <c r="H427" s="88"/>
      <c r="I427" s="164"/>
      <c r="J427" s="165"/>
      <c r="K427" s="166"/>
      <c r="L427" s="128"/>
      <c r="M427" s="202"/>
      <c r="N427" s="203"/>
    </row>
    <row r="428" spans="1:14" ht="15" hidden="1" customHeight="1" x14ac:dyDescent="0.25">
      <c r="A428" s="2">
        <f t="shared" si="8"/>
        <v>0</v>
      </c>
      <c r="B428" s="43"/>
      <c r="C428" s="160"/>
      <c r="D428" s="89"/>
      <c r="E428" s="137"/>
      <c r="F428" s="162"/>
      <c r="G428" s="163"/>
      <c r="H428" s="88"/>
      <c r="I428" s="164"/>
      <c r="J428" s="165"/>
      <c r="K428" s="166"/>
      <c r="L428" s="128"/>
      <c r="M428" s="196"/>
      <c r="N428" s="197"/>
    </row>
    <row r="429" spans="1:14" ht="15" hidden="1" customHeight="1" x14ac:dyDescent="0.25">
      <c r="A429" s="2">
        <f t="shared" si="8"/>
        <v>0</v>
      </c>
      <c r="B429" s="43"/>
      <c r="C429" s="160"/>
      <c r="D429" s="89"/>
      <c r="E429" s="137"/>
      <c r="F429" s="162"/>
      <c r="G429" s="163"/>
      <c r="H429" s="88"/>
      <c r="I429" s="164"/>
      <c r="J429" s="165"/>
      <c r="K429" s="166"/>
      <c r="L429" s="128"/>
      <c r="M429" s="196"/>
      <c r="N429" s="197"/>
    </row>
    <row r="430" spans="1:14" ht="15" hidden="1" customHeight="1" x14ac:dyDescent="0.25">
      <c r="A430" s="2">
        <f t="shared" si="8"/>
        <v>0</v>
      </c>
      <c r="B430" s="43"/>
      <c r="C430" s="160"/>
      <c r="D430" s="89"/>
      <c r="E430" s="137"/>
      <c r="F430" s="162"/>
      <c r="G430" s="163"/>
      <c r="H430" s="88"/>
      <c r="I430" s="164"/>
      <c r="J430" s="165"/>
      <c r="K430" s="166"/>
      <c r="L430" s="128"/>
      <c r="M430" s="198"/>
      <c r="N430" s="199"/>
    </row>
    <row r="431" spans="1:14" ht="15" hidden="1" customHeight="1" x14ac:dyDescent="0.25">
      <c r="A431" s="2">
        <f t="shared" si="8"/>
        <v>0</v>
      </c>
      <c r="B431" s="43"/>
      <c r="C431" s="160"/>
      <c r="D431" s="89"/>
      <c r="E431" s="137"/>
      <c r="F431" s="162"/>
      <c r="G431" s="163"/>
      <c r="H431" s="88"/>
      <c r="I431" s="164"/>
      <c r="J431" s="165"/>
      <c r="K431" s="166"/>
      <c r="L431" s="128"/>
      <c r="M431" s="202"/>
      <c r="N431" s="203"/>
    </row>
    <row r="432" spans="1:14" ht="15" hidden="1" customHeight="1" x14ac:dyDescent="0.25">
      <c r="A432" s="2">
        <f t="shared" si="8"/>
        <v>0</v>
      </c>
      <c r="B432" s="43"/>
      <c r="C432" s="160"/>
      <c r="D432" s="89"/>
      <c r="E432" s="137"/>
      <c r="F432" s="162"/>
      <c r="G432" s="163"/>
      <c r="H432" s="88"/>
      <c r="I432" s="164"/>
      <c r="J432" s="165"/>
      <c r="K432" s="166"/>
      <c r="L432" s="128"/>
      <c r="M432" s="196"/>
      <c r="N432" s="197"/>
    </row>
    <row r="433" spans="1:14" ht="15" hidden="1" customHeight="1" x14ac:dyDescent="0.25">
      <c r="A433" s="2">
        <f t="shared" si="8"/>
        <v>0</v>
      </c>
      <c r="B433" s="43"/>
      <c r="C433" s="160"/>
      <c r="D433" s="89"/>
      <c r="E433" s="137"/>
      <c r="F433" s="162"/>
      <c r="G433" s="163"/>
      <c r="H433" s="88"/>
      <c r="I433" s="164"/>
      <c r="J433" s="165"/>
      <c r="K433" s="166"/>
      <c r="L433" s="128"/>
      <c r="M433" s="196"/>
      <c r="N433" s="197"/>
    </row>
    <row r="434" spans="1:14" ht="15" hidden="1" customHeight="1" thickBot="1" x14ac:dyDescent="0.3">
      <c r="A434" s="2">
        <f t="shared" si="8"/>
        <v>0</v>
      </c>
      <c r="B434" s="43"/>
      <c r="C434" s="160"/>
      <c r="D434" s="213"/>
      <c r="E434" s="200"/>
      <c r="F434" s="214"/>
      <c r="G434" s="215"/>
      <c r="H434" s="142"/>
      <c r="I434" s="70"/>
      <c r="J434" s="216"/>
      <c r="K434" s="217"/>
      <c r="L434" s="144"/>
      <c r="M434" s="209"/>
      <c r="N434" s="210"/>
    </row>
    <row r="435" spans="1:14" s="5" customFormat="1" ht="30" hidden="1" customHeight="1" x14ac:dyDescent="0.25">
      <c r="A435" s="2">
        <f t="shared" si="8"/>
        <v>0</v>
      </c>
      <c r="B435" s="33" t="s">
        <v>91</v>
      </c>
      <c r="C435" s="98"/>
      <c r="D435" s="86" t="s">
        <v>92</v>
      </c>
      <c r="E435" s="152"/>
      <c r="F435" s="85" t="s">
        <v>16</v>
      </c>
      <c r="G435" s="153" t="s">
        <v>16</v>
      </c>
      <c r="H435" s="85" t="s">
        <v>15</v>
      </c>
      <c r="I435" s="153"/>
      <c r="J435" s="154" t="s">
        <v>16</v>
      </c>
      <c r="K435" s="155" t="s">
        <v>17</v>
      </c>
      <c r="L435" s="125"/>
      <c r="M435" s="106" t="s">
        <v>16</v>
      </c>
      <c r="N435" s="107" t="s">
        <v>16</v>
      </c>
    </row>
    <row r="436" spans="1:14" s="5" customFormat="1" ht="30" hidden="1" customHeight="1" thickBot="1" x14ac:dyDescent="0.3">
      <c r="A436" s="2">
        <f t="shared" si="8"/>
        <v>0</v>
      </c>
      <c r="B436" s="108"/>
      <c r="C436" s="73"/>
      <c r="D436" s="92" t="s">
        <v>93</v>
      </c>
      <c r="E436" s="109"/>
      <c r="F436" s="91" t="s">
        <v>16</v>
      </c>
      <c r="G436" s="110" t="s">
        <v>16</v>
      </c>
      <c r="H436" s="91" t="s">
        <v>15</v>
      </c>
      <c r="I436" s="110"/>
      <c r="J436" s="111" t="s">
        <v>16</v>
      </c>
      <c r="K436" s="112" t="s">
        <v>17</v>
      </c>
      <c r="L436" s="113"/>
      <c r="M436" s="114" t="s">
        <v>16</v>
      </c>
      <c r="N436" s="115" t="s">
        <v>16</v>
      </c>
    </row>
    <row r="437" spans="1:14" hidden="1" x14ac:dyDescent="0.25">
      <c r="A437" s="2">
        <f t="shared" si="8"/>
        <v>0</v>
      </c>
    </row>
    <row r="438" spans="1:14" hidden="1" x14ac:dyDescent="0.25">
      <c r="A438" s="2">
        <f t="shared" si="8"/>
        <v>0</v>
      </c>
    </row>
    <row r="439" spans="1:14" ht="15" hidden="1" customHeight="1" x14ac:dyDescent="0.25">
      <c r="A439" s="2">
        <f t="shared" si="8"/>
        <v>0</v>
      </c>
      <c r="B439" s="116" t="s">
        <v>94</v>
      </c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</row>
    <row r="440" spans="1:14" hidden="1" x14ac:dyDescent="0.25">
      <c r="A440" s="2">
        <f t="shared" si="8"/>
        <v>0</v>
      </c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</row>
    <row r="441" spans="1:14" hidden="1" x14ac:dyDescent="0.25">
      <c r="A441" s="2">
        <f t="shared" si="8"/>
        <v>0</v>
      </c>
    </row>
    <row r="442" spans="1:14" hidden="1" x14ac:dyDescent="0.25">
      <c r="A442" s="2">
        <f>$A$447</f>
        <v>0</v>
      </c>
      <c r="C442" s="117" t="s">
        <v>95</v>
      </c>
      <c r="D442" s="118"/>
      <c r="E442" s="118"/>
    </row>
    <row r="443" spans="1:14" s="119" customFormat="1" hidden="1" x14ac:dyDescent="0.25">
      <c r="A443" s="2">
        <f>$A$447</f>
        <v>0</v>
      </c>
      <c r="C443" s="117"/>
    </row>
    <row r="444" spans="1:14" s="119" customFormat="1" ht="15" hidden="1" customHeight="1" x14ac:dyDescent="0.25">
      <c r="A444" s="2">
        <f>$A$447</f>
        <v>0</v>
      </c>
      <c r="C444" s="117" t="s">
        <v>96</v>
      </c>
      <c r="D444" s="120"/>
      <c r="E444" s="120"/>
      <c r="I444" s="121"/>
      <c r="J444" s="121"/>
      <c r="K444" s="121"/>
      <c r="L444" s="121"/>
      <c r="M444" s="122"/>
      <c r="N444" s="122"/>
    </row>
    <row r="445" spans="1:14" s="119" customFormat="1" hidden="1" x14ac:dyDescent="0.25">
      <c r="A445" s="2">
        <f>$A$447</f>
        <v>0</v>
      </c>
      <c r="G445" s="122"/>
      <c r="I445" s="123" t="str">
        <f>"podpis a pečiatka "&amp;IF([1]summary!$K$24="","navrhovateľa","dodávateľa")</f>
        <v>podpis a pečiatka navrhovateľa</v>
      </c>
      <c r="J445" s="123"/>
      <c r="K445" s="123"/>
      <c r="L445" s="123"/>
      <c r="M445" s="124"/>
      <c r="N445" s="124"/>
    </row>
    <row r="446" spans="1:14" s="5" customFormat="1" ht="21" hidden="1" x14ac:dyDescent="0.25">
      <c r="A446" s="2">
        <f>$A$447*IF(N446="",0,1)</f>
        <v>0</v>
      </c>
      <c r="B446" s="4"/>
      <c r="C446" s="4"/>
      <c r="D446" s="4"/>
      <c r="E446" s="4"/>
      <c r="F446" s="4"/>
      <c r="G446" s="4"/>
      <c r="H446" s="4"/>
      <c r="I446" s="4"/>
      <c r="J446" s="4"/>
      <c r="K446" s="4"/>
      <c r="M446" s="6"/>
      <c r="N446" s="7" t="str">
        <f>IF([1]summary!$K$24="",'[1]Výzva na prieskum trhu'!$C$97,"")</f>
        <v xml:space="preserve">Príloha č. 1: </v>
      </c>
    </row>
    <row r="447" spans="1:14" s="5" customFormat="1" ht="23.25" hidden="1" customHeight="1" x14ac:dyDescent="0.25">
      <c r="A447" s="2">
        <f>IF([1]summary!$K$24="",IF([1]summary!$G$19="všetky predmety spolu",0,1)*A452,IF([1]summary!$E$67="cenové ponuky komplexne",0,1)*A452)</f>
        <v>0</v>
      </c>
      <c r="B447" s="8" t="str">
        <f>IF([1]summary!$K$24="",'[1]Výzva na prieskum trhu'!$B$2,'[1]Výzva na predkladanie ponúk'!$D$98)</f>
        <v>Výzva na predloženie ponúk - prieskum trhu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s="5" customFormat="1" hidden="1" x14ac:dyDescent="0.25">
      <c r="A448" s="2">
        <f>$A$447</f>
        <v>0</v>
      </c>
      <c r="B448" s="9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6" s="5" customFormat="1" ht="23.25" hidden="1" customHeight="1" x14ac:dyDescent="0.25">
      <c r="A449" s="2">
        <f>$A$447</f>
        <v>0</v>
      </c>
      <c r="B449" s="8" t="str">
        <f>IF([1]summary!$K$24="",'[1]Výzva na prieskum trhu'!$E$97,'[1]Výzva na predkladanie ponúk'!$F$98)</f>
        <v>Podrobný technický opis a údaje deklarujúce technické parametre dodávaného predmetu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6" hidden="1" x14ac:dyDescent="0.25">
      <c r="A450" s="2">
        <f>$A$447</f>
        <v>0</v>
      </c>
    </row>
    <row r="451" spans="1:16" hidden="1" x14ac:dyDescent="0.25">
      <c r="A451" s="2">
        <f>$A$447</f>
        <v>0</v>
      </c>
    </row>
    <row r="452" spans="1:16" s="18" customFormat="1" ht="15.75" hidden="1" x14ac:dyDescent="0.25">
      <c r="A452" s="1">
        <f>IF(SUM($A$10:$A$10)=0,1,0)*IF(D452&lt;&gt;"",1,0)</f>
        <v>0</v>
      </c>
      <c r="B452" s="14" t="s">
        <v>3</v>
      </c>
      <c r="C452" s="14"/>
      <c r="D452" s="15" t="str">
        <f>IF([1]summary!$B$60&lt;&gt;"",[1]summary!$B$60,"")</f>
        <v/>
      </c>
      <c r="E452" s="15"/>
      <c r="F452" s="15"/>
      <c r="G452" s="15"/>
      <c r="H452" s="15"/>
      <c r="I452" s="15"/>
      <c r="J452" s="15"/>
      <c r="K452" s="15"/>
      <c r="L452" s="15"/>
      <c r="M452" s="16" t="s">
        <v>4</v>
      </c>
      <c r="N452" s="17" t="str">
        <f>IF([1]summary!$G$60&lt;&gt;"",[1]summary!$G$60,"")</f>
        <v/>
      </c>
      <c r="P452" s="19"/>
    </row>
    <row r="453" spans="1:16" hidden="1" x14ac:dyDescent="0.25">
      <c r="A453" s="2">
        <f>$A$452</f>
        <v>0</v>
      </c>
      <c r="P453" s="20"/>
    </row>
    <row r="454" spans="1:16" ht="69.95" hidden="1" customHeight="1" thickBot="1" x14ac:dyDescent="0.3">
      <c r="A454" s="2">
        <f t="shared" ref="A454:A485" si="9">$A$452</f>
        <v>0</v>
      </c>
      <c r="B454" s="21" t="s">
        <v>5</v>
      </c>
      <c r="C454" s="22"/>
      <c r="D454" s="22"/>
      <c r="E454" s="193"/>
      <c r="F454" s="25" t="s">
        <v>6</v>
      </c>
      <c r="G454" s="26"/>
      <c r="H454" s="27" t="s">
        <v>7</v>
      </c>
      <c r="I454" s="24"/>
      <c r="J454" s="28" t="s">
        <v>8</v>
      </c>
      <c r="K454" s="29" t="s">
        <v>9</v>
      </c>
      <c r="L454" s="30"/>
      <c r="M454" s="31" t="s">
        <v>10</v>
      </c>
      <c r="N454" s="32" t="s">
        <v>11</v>
      </c>
      <c r="P454" s="20"/>
    </row>
    <row r="455" spans="1:16" ht="15" hidden="1" customHeight="1" x14ac:dyDescent="0.25">
      <c r="A455" s="2">
        <f t="shared" si="9"/>
        <v>0</v>
      </c>
      <c r="B455" s="33" t="s">
        <v>115</v>
      </c>
      <c r="C455" s="98"/>
      <c r="D455" s="86"/>
      <c r="E455" s="152"/>
      <c r="F455" s="157"/>
      <c r="G455" s="158"/>
      <c r="H455" s="85"/>
      <c r="I455" s="153"/>
      <c r="J455" s="154"/>
      <c r="K455" s="155"/>
      <c r="L455" s="125"/>
      <c r="M455" s="194"/>
      <c r="N455" s="195"/>
    </row>
    <row r="456" spans="1:16" ht="15" hidden="1" customHeight="1" x14ac:dyDescent="0.25">
      <c r="A456" s="2">
        <f t="shared" si="9"/>
        <v>0</v>
      </c>
      <c r="B456" s="43"/>
      <c r="C456" s="160"/>
      <c r="D456" s="89"/>
      <c r="E456" s="137"/>
      <c r="F456" s="162"/>
      <c r="G456" s="163"/>
      <c r="H456" s="88"/>
      <c r="I456" s="164"/>
      <c r="J456" s="165"/>
      <c r="K456" s="166"/>
      <c r="L456" s="128"/>
      <c r="M456" s="196"/>
      <c r="N456" s="197"/>
    </row>
    <row r="457" spans="1:16" ht="15" hidden="1" customHeight="1" x14ac:dyDescent="0.25">
      <c r="A457" s="2">
        <f t="shared" si="9"/>
        <v>0</v>
      </c>
      <c r="B457" s="43"/>
      <c r="C457" s="160"/>
      <c r="D457" s="89"/>
      <c r="E457" s="137"/>
      <c r="F457" s="162"/>
      <c r="G457" s="163"/>
      <c r="H457" s="88"/>
      <c r="I457" s="164"/>
      <c r="J457" s="165"/>
      <c r="K457" s="166"/>
      <c r="L457" s="128"/>
      <c r="M457" s="196"/>
      <c r="N457" s="197"/>
    </row>
    <row r="458" spans="1:16" ht="15" hidden="1" customHeight="1" x14ac:dyDescent="0.25">
      <c r="A458" s="2">
        <f t="shared" si="9"/>
        <v>0</v>
      </c>
      <c r="B458" s="43"/>
      <c r="C458" s="160"/>
      <c r="D458" s="89"/>
      <c r="E458" s="137"/>
      <c r="F458" s="162"/>
      <c r="G458" s="163"/>
      <c r="H458" s="88"/>
      <c r="I458" s="164"/>
      <c r="J458" s="165"/>
      <c r="K458" s="166"/>
      <c r="L458" s="128"/>
      <c r="M458" s="198"/>
      <c r="N458" s="199"/>
    </row>
    <row r="459" spans="1:16" ht="15" hidden="1" customHeight="1" x14ac:dyDescent="0.25">
      <c r="A459" s="2">
        <f t="shared" si="9"/>
        <v>0</v>
      </c>
      <c r="B459" s="43"/>
      <c r="C459" s="160"/>
      <c r="D459" s="200"/>
      <c r="E459" s="201"/>
      <c r="F459" s="168"/>
      <c r="G459" s="169"/>
      <c r="H459" s="95"/>
      <c r="I459" s="170"/>
      <c r="J459" s="165"/>
      <c r="K459" s="166"/>
      <c r="L459" s="128"/>
      <c r="M459" s="202"/>
      <c r="N459" s="203"/>
    </row>
    <row r="460" spans="1:16" ht="15" hidden="1" customHeight="1" x14ac:dyDescent="0.25">
      <c r="A460" s="2">
        <f t="shared" si="9"/>
        <v>0</v>
      </c>
      <c r="B460" s="43"/>
      <c r="C460" s="160"/>
      <c r="D460" s="204"/>
      <c r="E460" s="205"/>
      <c r="F460" s="168"/>
      <c r="G460" s="169"/>
      <c r="H460" s="95"/>
      <c r="I460" s="170"/>
      <c r="J460" s="165"/>
      <c r="K460" s="166"/>
      <c r="L460" s="128"/>
      <c r="M460" s="196"/>
      <c r="N460" s="197"/>
    </row>
    <row r="461" spans="1:16" ht="15" hidden="1" customHeight="1" x14ac:dyDescent="0.25">
      <c r="A461" s="2">
        <f t="shared" si="9"/>
        <v>0</v>
      </c>
      <c r="B461" s="43"/>
      <c r="C461" s="160"/>
      <c r="D461" s="204"/>
      <c r="E461" s="205"/>
      <c r="F461" s="168"/>
      <c r="G461" s="169"/>
      <c r="H461" s="95"/>
      <c r="I461" s="170"/>
      <c r="J461" s="165"/>
      <c r="K461" s="166"/>
      <c r="L461" s="128"/>
      <c r="M461" s="196"/>
      <c r="N461" s="197"/>
    </row>
    <row r="462" spans="1:16" ht="15" hidden="1" customHeight="1" x14ac:dyDescent="0.25">
      <c r="A462" s="2">
        <f t="shared" si="9"/>
        <v>0</v>
      </c>
      <c r="B462" s="43"/>
      <c r="C462" s="160"/>
      <c r="D462" s="100"/>
      <c r="E462" s="206"/>
      <c r="F462" s="168"/>
      <c r="G462" s="169"/>
      <c r="H462" s="95"/>
      <c r="I462" s="170"/>
      <c r="J462" s="165"/>
      <c r="K462" s="166"/>
      <c r="L462" s="128"/>
      <c r="M462" s="198"/>
      <c r="N462" s="199"/>
    </row>
    <row r="463" spans="1:16" ht="15" hidden="1" customHeight="1" x14ac:dyDescent="0.25">
      <c r="A463" s="2">
        <f t="shared" si="9"/>
        <v>0</v>
      </c>
      <c r="B463" s="43"/>
      <c r="C463" s="160"/>
      <c r="D463" s="200"/>
      <c r="E463" s="201"/>
      <c r="F463" s="168"/>
      <c r="G463" s="169"/>
      <c r="H463" s="95"/>
      <c r="I463" s="170"/>
      <c r="J463" s="165"/>
      <c r="K463" s="166"/>
      <c r="L463" s="128"/>
      <c r="M463" s="202"/>
      <c r="N463" s="203"/>
    </row>
    <row r="464" spans="1:16" ht="15" hidden="1" customHeight="1" x14ac:dyDescent="0.25">
      <c r="A464" s="2">
        <f t="shared" si="9"/>
        <v>0</v>
      </c>
      <c r="B464" s="43"/>
      <c r="C464" s="160"/>
      <c r="D464" s="204"/>
      <c r="E464" s="205"/>
      <c r="F464" s="168"/>
      <c r="G464" s="169"/>
      <c r="H464" s="95"/>
      <c r="I464" s="170"/>
      <c r="J464" s="165"/>
      <c r="K464" s="166"/>
      <c r="L464" s="128"/>
      <c r="M464" s="196"/>
      <c r="N464" s="197"/>
    </row>
    <row r="465" spans="1:14" ht="15" hidden="1" customHeight="1" x14ac:dyDescent="0.25">
      <c r="A465" s="2">
        <f t="shared" si="9"/>
        <v>0</v>
      </c>
      <c r="B465" s="43"/>
      <c r="C465" s="160"/>
      <c r="D465" s="204"/>
      <c r="E465" s="205"/>
      <c r="F465" s="168"/>
      <c r="G465" s="169"/>
      <c r="H465" s="95"/>
      <c r="I465" s="170"/>
      <c r="J465" s="165"/>
      <c r="K465" s="166"/>
      <c r="L465" s="128"/>
      <c r="M465" s="196"/>
      <c r="N465" s="197"/>
    </row>
    <row r="466" spans="1:14" ht="15" hidden="1" customHeight="1" thickBot="1" x14ac:dyDescent="0.3">
      <c r="A466" s="2">
        <f t="shared" si="9"/>
        <v>0</v>
      </c>
      <c r="B466" s="108"/>
      <c r="C466" s="73"/>
      <c r="D466" s="207"/>
      <c r="E466" s="208"/>
      <c r="F466" s="171"/>
      <c r="G466" s="172"/>
      <c r="H466" s="173"/>
      <c r="I466" s="174"/>
      <c r="J466" s="111"/>
      <c r="K466" s="112"/>
      <c r="L466" s="139"/>
      <c r="M466" s="209"/>
      <c r="N466" s="210"/>
    </row>
    <row r="467" spans="1:14" ht="15" hidden="1" customHeight="1" x14ac:dyDescent="0.25">
      <c r="A467" s="2">
        <f t="shared" si="9"/>
        <v>0</v>
      </c>
      <c r="B467" s="43" t="s">
        <v>207</v>
      </c>
      <c r="C467" s="160"/>
      <c r="D467" s="99"/>
      <c r="E467" s="100"/>
      <c r="F467" s="211"/>
      <c r="G467" s="212"/>
      <c r="H467" s="101"/>
      <c r="I467" s="102"/>
      <c r="J467" s="103"/>
      <c r="K467" s="104"/>
      <c r="L467" s="105"/>
      <c r="M467" s="194"/>
      <c r="N467" s="195"/>
    </row>
    <row r="468" spans="1:14" ht="15" hidden="1" customHeight="1" x14ac:dyDescent="0.25">
      <c r="A468" s="2">
        <f t="shared" si="9"/>
        <v>0</v>
      </c>
      <c r="B468" s="43"/>
      <c r="C468" s="160"/>
      <c r="D468" s="89"/>
      <c r="E468" s="137"/>
      <c r="F468" s="162"/>
      <c r="G468" s="163"/>
      <c r="H468" s="88"/>
      <c r="I468" s="164"/>
      <c r="J468" s="165"/>
      <c r="K468" s="166"/>
      <c r="L468" s="128"/>
      <c r="M468" s="196"/>
      <c r="N468" s="197"/>
    </row>
    <row r="469" spans="1:14" ht="15" hidden="1" customHeight="1" x14ac:dyDescent="0.25">
      <c r="A469" s="2">
        <f t="shared" si="9"/>
        <v>0</v>
      </c>
      <c r="B469" s="43"/>
      <c r="C469" s="160"/>
      <c r="D469" s="89"/>
      <c r="E469" s="137"/>
      <c r="F469" s="162"/>
      <c r="G469" s="163"/>
      <c r="H469" s="88"/>
      <c r="I469" s="164"/>
      <c r="J469" s="165"/>
      <c r="K469" s="166"/>
      <c r="L469" s="128"/>
      <c r="M469" s="196"/>
      <c r="N469" s="197"/>
    </row>
    <row r="470" spans="1:14" ht="15" hidden="1" customHeight="1" x14ac:dyDescent="0.25">
      <c r="A470" s="2">
        <f t="shared" si="9"/>
        <v>0</v>
      </c>
      <c r="B470" s="43"/>
      <c r="C470" s="160"/>
      <c r="D470" s="89"/>
      <c r="E470" s="137"/>
      <c r="F470" s="162"/>
      <c r="G470" s="163"/>
      <c r="H470" s="88"/>
      <c r="I470" s="164"/>
      <c r="J470" s="165"/>
      <c r="K470" s="166"/>
      <c r="L470" s="128"/>
      <c r="M470" s="198"/>
      <c r="N470" s="199"/>
    </row>
    <row r="471" spans="1:14" ht="15" hidden="1" customHeight="1" x14ac:dyDescent="0.25">
      <c r="A471" s="2">
        <f t="shared" si="9"/>
        <v>0</v>
      </c>
      <c r="B471" s="43"/>
      <c r="C471" s="160"/>
      <c r="D471" s="89"/>
      <c r="E471" s="137"/>
      <c r="F471" s="162"/>
      <c r="G471" s="163"/>
      <c r="H471" s="88"/>
      <c r="I471" s="164"/>
      <c r="J471" s="165"/>
      <c r="K471" s="166"/>
      <c r="L471" s="128"/>
      <c r="M471" s="202"/>
      <c r="N471" s="203"/>
    </row>
    <row r="472" spans="1:14" ht="15" hidden="1" customHeight="1" x14ac:dyDescent="0.25">
      <c r="A472" s="2">
        <f t="shared" si="9"/>
        <v>0</v>
      </c>
      <c r="B472" s="43"/>
      <c r="C472" s="160"/>
      <c r="D472" s="89"/>
      <c r="E472" s="137"/>
      <c r="F472" s="162"/>
      <c r="G472" s="163"/>
      <c r="H472" s="88"/>
      <c r="I472" s="164"/>
      <c r="J472" s="165"/>
      <c r="K472" s="166"/>
      <c r="L472" s="128"/>
      <c r="M472" s="196"/>
      <c r="N472" s="197"/>
    </row>
    <row r="473" spans="1:14" ht="15" hidden="1" customHeight="1" x14ac:dyDescent="0.25">
      <c r="A473" s="2">
        <f t="shared" si="9"/>
        <v>0</v>
      </c>
      <c r="B473" s="43"/>
      <c r="C473" s="160"/>
      <c r="D473" s="89"/>
      <c r="E473" s="137"/>
      <c r="F473" s="162"/>
      <c r="G473" s="163"/>
      <c r="H473" s="88"/>
      <c r="I473" s="164"/>
      <c r="J473" s="165"/>
      <c r="K473" s="166"/>
      <c r="L473" s="128"/>
      <c r="M473" s="196"/>
      <c r="N473" s="197"/>
    </row>
    <row r="474" spans="1:14" ht="15" hidden="1" customHeight="1" x14ac:dyDescent="0.25">
      <c r="A474" s="2">
        <f t="shared" si="9"/>
        <v>0</v>
      </c>
      <c r="B474" s="43"/>
      <c r="C474" s="160"/>
      <c r="D474" s="89"/>
      <c r="E474" s="137"/>
      <c r="F474" s="162"/>
      <c r="G474" s="163"/>
      <c r="H474" s="88"/>
      <c r="I474" s="164"/>
      <c r="J474" s="165"/>
      <c r="K474" s="166"/>
      <c r="L474" s="128"/>
      <c r="M474" s="198"/>
      <c r="N474" s="199"/>
    </row>
    <row r="475" spans="1:14" ht="15" hidden="1" customHeight="1" x14ac:dyDescent="0.25">
      <c r="A475" s="2">
        <f t="shared" si="9"/>
        <v>0</v>
      </c>
      <c r="B475" s="43"/>
      <c r="C475" s="160"/>
      <c r="D475" s="89"/>
      <c r="E475" s="137"/>
      <c r="F475" s="162"/>
      <c r="G475" s="163"/>
      <c r="H475" s="88"/>
      <c r="I475" s="164"/>
      <c r="J475" s="165"/>
      <c r="K475" s="166"/>
      <c r="L475" s="128"/>
      <c r="M475" s="202"/>
      <c r="N475" s="203"/>
    </row>
    <row r="476" spans="1:14" ht="15" hidden="1" customHeight="1" x14ac:dyDescent="0.25">
      <c r="A476" s="2">
        <f t="shared" si="9"/>
        <v>0</v>
      </c>
      <c r="B476" s="43"/>
      <c r="C476" s="160"/>
      <c r="D476" s="89"/>
      <c r="E476" s="137"/>
      <c r="F476" s="162"/>
      <c r="G476" s="163"/>
      <c r="H476" s="88"/>
      <c r="I476" s="164"/>
      <c r="J476" s="165"/>
      <c r="K476" s="166"/>
      <c r="L476" s="128"/>
      <c r="M476" s="196"/>
      <c r="N476" s="197"/>
    </row>
    <row r="477" spans="1:14" ht="15" hidden="1" customHeight="1" x14ac:dyDescent="0.25">
      <c r="A477" s="2">
        <f t="shared" si="9"/>
        <v>0</v>
      </c>
      <c r="B477" s="43"/>
      <c r="C477" s="160"/>
      <c r="D477" s="89"/>
      <c r="E477" s="137"/>
      <c r="F477" s="162"/>
      <c r="G477" s="163"/>
      <c r="H477" s="88"/>
      <c r="I477" s="164"/>
      <c r="J477" s="165"/>
      <c r="K477" s="166"/>
      <c r="L477" s="128"/>
      <c r="M477" s="196"/>
      <c r="N477" s="197"/>
    </row>
    <row r="478" spans="1:14" ht="15" hidden="1" customHeight="1" thickBot="1" x14ac:dyDescent="0.3">
      <c r="A478" s="2">
        <f t="shared" si="9"/>
        <v>0</v>
      </c>
      <c r="B478" s="43"/>
      <c r="C478" s="160"/>
      <c r="D478" s="213"/>
      <c r="E478" s="200"/>
      <c r="F478" s="214"/>
      <c r="G478" s="215"/>
      <c r="H478" s="142"/>
      <c r="I478" s="70"/>
      <c r="J478" s="216"/>
      <c r="K478" s="217"/>
      <c r="L478" s="144"/>
      <c r="M478" s="209"/>
      <c r="N478" s="210"/>
    </row>
    <row r="479" spans="1:14" s="5" customFormat="1" ht="30" hidden="1" customHeight="1" x14ac:dyDescent="0.25">
      <c r="A479" s="2">
        <f t="shared" si="9"/>
        <v>0</v>
      </c>
      <c r="B479" s="33" t="s">
        <v>91</v>
      </c>
      <c r="C479" s="98"/>
      <c r="D479" s="86" t="s">
        <v>92</v>
      </c>
      <c r="E479" s="152"/>
      <c r="F479" s="85" t="s">
        <v>16</v>
      </c>
      <c r="G479" s="153" t="s">
        <v>16</v>
      </c>
      <c r="H479" s="85" t="s">
        <v>15</v>
      </c>
      <c r="I479" s="153"/>
      <c r="J479" s="154" t="s">
        <v>16</v>
      </c>
      <c r="K479" s="155" t="s">
        <v>17</v>
      </c>
      <c r="L479" s="125"/>
      <c r="M479" s="106" t="s">
        <v>16</v>
      </c>
      <c r="N479" s="107" t="s">
        <v>16</v>
      </c>
    </row>
    <row r="480" spans="1:14" s="5" customFormat="1" ht="30" hidden="1" customHeight="1" thickBot="1" x14ac:dyDescent="0.3">
      <c r="A480" s="2">
        <f t="shared" si="9"/>
        <v>0</v>
      </c>
      <c r="B480" s="108"/>
      <c r="C480" s="73"/>
      <c r="D480" s="92" t="s">
        <v>93</v>
      </c>
      <c r="E480" s="109"/>
      <c r="F480" s="91" t="s">
        <v>16</v>
      </c>
      <c r="G480" s="110" t="s">
        <v>16</v>
      </c>
      <c r="H480" s="91" t="s">
        <v>15</v>
      </c>
      <c r="I480" s="110"/>
      <c r="J480" s="111" t="s">
        <v>16</v>
      </c>
      <c r="K480" s="112" t="s">
        <v>17</v>
      </c>
      <c r="L480" s="113"/>
      <c r="M480" s="114" t="s">
        <v>16</v>
      </c>
      <c r="N480" s="115" t="s">
        <v>16</v>
      </c>
    </row>
    <row r="481" spans="1:16" hidden="1" x14ac:dyDescent="0.25">
      <c r="A481" s="2">
        <f t="shared" si="9"/>
        <v>0</v>
      </c>
    </row>
    <row r="482" spans="1:16" hidden="1" x14ac:dyDescent="0.25">
      <c r="A482" s="2">
        <f t="shared" si="9"/>
        <v>0</v>
      </c>
    </row>
    <row r="483" spans="1:16" ht="15" hidden="1" customHeight="1" x14ac:dyDescent="0.25">
      <c r="A483" s="2">
        <f t="shared" si="9"/>
        <v>0</v>
      </c>
      <c r="B483" s="116" t="s">
        <v>94</v>
      </c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</row>
    <row r="484" spans="1:16" hidden="1" x14ac:dyDescent="0.25">
      <c r="A484" s="2">
        <f t="shared" si="9"/>
        <v>0</v>
      </c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</row>
    <row r="485" spans="1:16" hidden="1" x14ac:dyDescent="0.25">
      <c r="A485" s="2">
        <f t="shared" si="9"/>
        <v>0</v>
      </c>
    </row>
    <row r="486" spans="1:16" hidden="1" x14ac:dyDescent="0.25">
      <c r="A486" s="2">
        <f>$A$491</f>
        <v>0</v>
      </c>
      <c r="C486" s="117" t="s">
        <v>95</v>
      </c>
      <c r="D486" s="118"/>
      <c r="E486" s="118"/>
    </row>
    <row r="487" spans="1:16" s="119" customFormat="1" hidden="1" x14ac:dyDescent="0.25">
      <c r="A487" s="2">
        <f t="shared" ref="A487:A489" si="10">$A$491</f>
        <v>0</v>
      </c>
      <c r="C487" s="117"/>
    </row>
    <row r="488" spans="1:16" s="119" customFormat="1" ht="15" hidden="1" customHeight="1" x14ac:dyDescent="0.25">
      <c r="A488" s="2">
        <f t="shared" si="10"/>
        <v>0</v>
      </c>
      <c r="C488" s="117" t="s">
        <v>96</v>
      </c>
      <c r="D488" s="120"/>
      <c r="E488" s="120"/>
      <c r="I488" s="121"/>
      <c r="J488" s="121"/>
      <c r="K488" s="121"/>
      <c r="L488" s="121"/>
      <c r="M488" s="122"/>
      <c r="N488" s="122"/>
    </row>
    <row r="489" spans="1:16" s="119" customFormat="1" hidden="1" x14ac:dyDescent="0.25">
      <c r="A489" s="2">
        <f t="shared" si="10"/>
        <v>0</v>
      </c>
      <c r="G489" s="122"/>
      <c r="I489" s="123" t="str">
        <f>"podpis a pečiatka "&amp;IF([1]summary!$K$24="","navrhovateľa","dodávateľa")</f>
        <v>podpis a pečiatka navrhovateľa</v>
      </c>
      <c r="J489" s="123"/>
      <c r="K489" s="123"/>
      <c r="L489" s="123"/>
      <c r="M489" s="124"/>
      <c r="N489" s="124"/>
    </row>
    <row r="490" spans="1:16" s="5" customFormat="1" ht="21" hidden="1" x14ac:dyDescent="0.25">
      <c r="A490" s="2">
        <f>$A$491*IF(N490="",0,1)</f>
        <v>0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M490" s="6"/>
      <c r="N490" s="7" t="str">
        <f>IF([1]summary!$K$24="",'[1]Výzva na prieskum trhu'!$C$97,"")</f>
        <v xml:space="preserve">Príloha č. 1: </v>
      </c>
    </row>
    <row r="491" spans="1:16" s="5" customFormat="1" ht="23.25" hidden="1" customHeight="1" x14ac:dyDescent="0.25">
      <c r="A491" s="2">
        <f>IF([1]summary!$K$24="",IF([1]summary!$G$19="všetky predmety spolu",0,1)*A496,IF([1]summary!$E$67="cenové ponuky komplexne",0,1)*A496)</f>
        <v>0</v>
      </c>
      <c r="B491" s="8" t="str">
        <f>IF([1]summary!$K$24="",'[1]Výzva na prieskum trhu'!$B$2,'[1]Výzva na predkladanie ponúk'!$D$98)</f>
        <v>Výzva na predloženie ponúk - prieskum trhu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6" s="5" customFormat="1" hidden="1" x14ac:dyDescent="0.25">
      <c r="A492" s="2">
        <f>$A$491</f>
        <v>0</v>
      </c>
      <c r="B492" s="9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6" s="5" customFormat="1" ht="23.25" hidden="1" customHeight="1" x14ac:dyDescent="0.25">
      <c r="A493" s="2">
        <f>$A$491</f>
        <v>0</v>
      </c>
      <c r="B493" s="8" t="str">
        <f>IF([1]summary!$K$24="",'[1]Výzva na prieskum trhu'!$E$97,'[1]Výzva na predkladanie ponúk'!$F$98)</f>
        <v>Podrobný technický opis a údaje deklarujúce technické parametre dodávaného predmetu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6" hidden="1" x14ac:dyDescent="0.25">
      <c r="A494" s="2">
        <f>$A$491</f>
        <v>0</v>
      </c>
    </row>
    <row r="495" spans="1:16" hidden="1" x14ac:dyDescent="0.25">
      <c r="A495" s="2">
        <f>$A$491</f>
        <v>0</v>
      </c>
    </row>
    <row r="496" spans="1:16" s="18" customFormat="1" ht="15.75" hidden="1" x14ac:dyDescent="0.25">
      <c r="A496" s="1">
        <f>IF(SUM($A$10:$A$10)=0,1,0)*IF(D496&lt;&gt;"",1,0)</f>
        <v>0</v>
      </c>
      <c r="B496" s="14" t="s">
        <v>3</v>
      </c>
      <c r="C496" s="14"/>
      <c r="D496" s="15" t="str">
        <f>IF([1]summary!$B$61&lt;&gt;"",[1]summary!$B$61,"")</f>
        <v/>
      </c>
      <c r="E496" s="15"/>
      <c r="F496" s="15"/>
      <c r="G496" s="15"/>
      <c r="H496" s="15"/>
      <c r="I496" s="15"/>
      <c r="J496" s="15"/>
      <c r="K496" s="15"/>
      <c r="L496" s="15"/>
      <c r="M496" s="16" t="s">
        <v>4</v>
      </c>
      <c r="N496" s="17" t="str">
        <f>IF([1]summary!$G$61&lt;&gt;"",[1]summary!$G$61,"")</f>
        <v/>
      </c>
      <c r="P496" s="19"/>
    </row>
    <row r="497" spans="1:16" hidden="1" x14ac:dyDescent="0.25">
      <c r="A497" s="2">
        <f>$A$496</f>
        <v>0</v>
      </c>
      <c r="P497" s="20"/>
    </row>
    <row r="498" spans="1:16" ht="69.95" hidden="1" customHeight="1" thickBot="1" x14ac:dyDescent="0.3">
      <c r="A498" s="2">
        <f t="shared" ref="A498:A529" si="11">$A$496</f>
        <v>0</v>
      </c>
      <c r="B498" s="21" t="s">
        <v>5</v>
      </c>
      <c r="C498" s="22"/>
      <c r="D498" s="22"/>
      <c r="E498" s="193"/>
      <c r="F498" s="25" t="s">
        <v>6</v>
      </c>
      <c r="G498" s="26"/>
      <c r="H498" s="27" t="s">
        <v>7</v>
      </c>
      <c r="I498" s="24"/>
      <c r="J498" s="28" t="s">
        <v>8</v>
      </c>
      <c r="K498" s="29" t="s">
        <v>9</v>
      </c>
      <c r="L498" s="30"/>
      <c r="M498" s="31" t="s">
        <v>10</v>
      </c>
      <c r="N498" s="32" t="s">
        <v>11</v>
      </c>
      <c r="P498" s="20"/>
    </row>
    <row r="499" spans="1:16" ht="15" hidden="1" customHeight="1" x14ac:dyDescent="0.25">
      <c r="A499" s="2">
        <f t="shared" si="11"/>
        <v>0</v>
      </c>
      <c r="B499" s="33" t="s">
        <v>115</v>
      </c>
      <c r="C499" s="98"/>
      <c r="D499" s="86"/>
      <c r="E499" s="152"/>
      <c r="F499" s="157"/>
      <c r="G499" s="158"/>
      <c r="H499" s="85"/>
      <c r="I499" s="153"/>
      <c r="J499" s="154"/>
      <c r="K499" s="155"/>
      <c r="L499" s="125"/>
      <c r="M499" s="194"/>
      <c r="N499" s="195"/>
    </row>
    <row r="500" spans="1:16" ht="15" hidden="1" customHeight="1" x14ac:dyDescent="0.25">
      <c r="A500" s="2">
        <f t="shared" si="11"/>
        <v>0</v>
      </c>
      <c r="B500" s="43"/>
      <c r="C500" s="160"/>
      <c r="D500" s="89"/>
      <c r="E500" s="137"/>
      <c r="F500" s="162"/>
      <c r="G500" s="163"/>
      <c r="H500" s="88"/>
      <c r="I500" s="164"/>
      <c r="J500" s="165"/>
      <c r="K500" s="166"/>
      <c r="L500" s="128"/>
      <c r="M500" s="196"/>
      <c r="N500" s="197"/>
    </row>
    <row r="501" spans="1:16" ht="15" hidden="1" customHeight="1" x14ac:dyDescent="0.25">
      <c r="A501" s="2">
        <f t="shared" si="11"/>
        <v>0</v>
      </c>
      <c r="B501" s="43"/>
      <c r="C501" s="160"/>
      <c r="D501" s="89"/>
      <c r="E501" s="137"/>
      <c r="F501" s="162"/>
      <c r="G501" s="163"/>
      <c r="H501" s="88"/>
      <c r="I501" s="164"/>
      <c r="J501" s="165"/>
      <c r="K501" s="166"/>
      <c r="L501" s="128"/>
      <c r="M501" s="196"/>
      <c r="N501" s="197"/>
    </row>
    <row r="502" spans="1:16" ht="15" hidden="1" customHeight="1" x14ac:dyDescent="0.25">
      <c r="A502" s="2">
        <f t="shared" si="11"/>
        <v>0</v>
      </c>
      <c r="B502" s="43"/>
      <c r="C502" s="160"/>
      <c r="D502" s="89"/>
      <c r="E502" s="137"/>
      <c r="F502" s="162"/>
      <c r="G502" s="163"/>
      <c r="H502" s="88"/>
      <c r="I502" s="164"/>
      <c r="J502" s="165"/>
      <c r="K502" s="166"/>
      <c r="L502" s="128"/>
      <c r="M502" s="198"/>
      <c r="N502" s="199"/>
    </row>
    <row r="503" spans="1:16" ht="15" hidden="1" customHeight="1" x14ac:dyDescent="0.25">
      <c r="A503" s="2">
        <f t="shared" si="11"/>
        <v>0</v>
      </c>
      <c r="B503" s="43"/>
      <c r="C503" s="160"/>
      <c r="D503" s="200"/>
      <c r="E503" s="201"/>
      <c r="F503" s="168"/>
      <c r="G503" s="169"/>
      <c r="H503" s="95"/>
      <c r="I503" s="170"/>
      <c r="J503" s="165"/>
      <c r="K503" s="166"/>
      <c r="L503" s="128"/>
      <c r="M503" s="202"/>
      <c r="N503" s="203"/>
    </row>
    <row r="504" spans="1:16" ht="15" hidden="1" customHeight="1" x14ac:dyDescent="0.25">
      <c r="A504" s="2">
        <f t="shared" si="11"/>
        <v>0</v>
      </c>
      <c r="B504" s="43"/>
      <c r="C504" s="160"/>
      <c r="D504" s="204"/>
      <c r="E504" s="205"/>
      <c r="F504" s="168"/>
      <c r="G504" s="169"/>
      <c r="H504" s="95"/>
      <c r="I504" s="170"/>
      <c r="J504" s="165"/>
      <c r="K504" s="166"/>
      <c r="L504" s="128"/>
      <c r="M504" s="196"/>
      <c r="N504" s="197"/>
    </row>
    <row r="505" spans="1:16" ht="15" hidden="1" customHeight="1" x14ac:dyDescent="0.25">
      <c r="A505" s="2">
        <f t="shared" si="11"/>
        <v>0</v>
      </c>
      <c r="B505" s="43"/>
      <c r="C505" s="160"/>
      <c r="D505" s="204"/>
      <c r="E505" s="205"/>
      <c r="F505" s="168"/>
      <c r="G505" s="169"/>
      <c r="H505" s="95"/>
      <c r="I505" s="170"/>
      <c r="J505" s="165"/>
      <c r="K505" s="166"/>
      <c r="L505" s="128"/>
      <c r="M505" s="196"/>
      <c r="N505" s="197"/>
    </row>
    <row r="506" spans="1:16" ht="15" hidden="1" customHeight="1" x14ac:dyDescent="0.25">
      <c r="A506" s="2">
        <f t="shared" si="11"/>
        <v>0</v>
      </c>
      <c r="B506" s="43"/>
      <c r="C506" s="160"/>
      <c r="D506" s="100"/>
      <c r="E506" s="206"/>
      <c r="F506" s="168"/>
      <c r="G506" s="169"/>
      <c r="H506" s="95"/>
      <c r="I506" s="170"/>
      <c r="J506" s="165"/>
      <c r="K506" s="166"/>
      <c r="L506" s="128"/>
      <c r="M506" s="198"/>
      <c r="N506" s="199"/>
    </row>
    <row r="507" spans="1:16" ht="15" hidden="1" customHeight="1" x14ac:dyDescent="0.25">
      <c r="A507" s="2">
        <f t="shared" si="11"/>
        <v>0</v>
      </c>
      <c r="B507" s="43"/>
      <c r="C507" s="160"/>
      <c r="D507" s="200"/>
      <c r="E507" s="201"/>
      <c r="F507" s="168"/>
      <c r="G507" s="169"/>
      <c r="H507" s="95"/>
      <c r="I507" s="170"/>
      <c r="J507" s="165"/>
      <c r="K507" s="166"/>
      <c r="L507" s="128"/>
      <c r="M507" s="202"/>
      <c r="N507" s="203"/>
    </row>
    <row r="508" spans="1:16" ht="15" hidden="1" customHeight="1" x14ac:dyDescent="0.25">
      <c r="A508" s="2">
        <f t="shared" si="11"/>
        <v>0</v>
      </c>
      <c r="B508" s="43"/>
      <c r="C508" s="160"/>
      <c r="D508" s="204"/>
      <c r="E508" s="205"/>
      <c r="F508" s="168"/>
      <c r="G508" s="169"/>
      <c r="H508" s="95"/>
      <c r="I508" s="170"/>
      <c r="J508" s="165"/>
      <c r="K508" s="166"/>
      <c r="L508" s="128"/>
      <c r="M508" s="196"/>
      <c r="N508" s="197"/>
    </row>
    <row r="509" spans="1:16" ht="15" hidden="1" customHeight="1" x14ac:dyDescent="0.25">
      <c r="A509" s="2">
        <f t="shared" si="11"/>
        <v>0</v>
      </c>
      <c r="B509" s="43"/>
      <c r="C509" s="160"/>
      <c r="D509" s="204"/>
      <c r="E509" s="205"/>
      <c r="F509" s="168"/>
      <c r="G509" s="169"/>
      <c r="H509" s="95"/>
      <c r="I509" s="170"/>
      <c r="J509" s="165"/>
      <c r="K509" s="166"/>
      <c r="L509" s="128"/>
      <c r="M509" s="196"/>
      <c r="N509" s="197"/>
    </row>
    <row r="510" spans="1:16" ht="15" hidden="1" customHeight="1" thickBot="1" x14ac:dyDescent="0.3">
      <c r="A510" s="2">
        <f t="shared" si="11"/>
        <v>0</v>
      </c>
      <c r="B510" s="108"/>
      <c r="C510" s="73"/>
      <c r="D510" s="207"/>
      <c r="E510" s="208"/>
      <c r="F510" s="171"/>
      <c r="G510" s="172"/>
      <c r="H510" s="173"/>
      <c r="I510" s="174"/>
      <c r="J510" s="111"/>
      <c r="K510" s="112"/>
      <c r="L510" s="139"/>
      <c r="M510" s="209"/>
      <c r="N510" s="210"/>
    </row>
    <row r="511" spans="1:16" ht="15" hidden="1" customHeight="1" x14ac:dyDescent="0.25">
      <c r="A511" s="2">
        <f t="shared" si="11"/>
        <v>0</v>
      </c>
      <c r="B511" s="43" t="s">
        <v>207</v>
      </c>
      <c r="C511" s="160"/>
      <c r="D511" s="99"/>
      <c r="E511" s="100"/>
      <c r="F511" s="211"/>
      <c r="G511" s="212"/>
      <c r="H511" s="101"/>
      <c r="I511" s="102"/>
      <c r="J511" s="103"/>
      <c r="K511" s="104"/>
      <c r="L511" s="105"/>
      <c r="M511" s="194"/>
      <c r="N511" s="195"/>
    </row>
    <row r="512" spans="1:16" ht="15" hidden="1" customHeight="1" x14ac:dyDescent="0.25">
      <c r="A512" s="2">
        <f t="shared" si="11"/>
        <v>0</v>
      </c>
      <c r="B512" s="43"/>
      <c r="C512" s="160"/>
      <c r="D512" s="89"/>
      <c r="E512" s="137"/>
      <c r="F512" s="162"/>
      <c r="G512" s="163"/>
      <c r="H512" s="88"/>
      <c r="I512" s="164"/>
      <c r="J512" s="165"/>
      <c r="K512" s="166"/>
      <c r="L512" s="128"/>
      <c r="M512" s="196"/>
      <c r="N512" s="197"/>
    </row>
    <row r="513" spans="1:14" ht="15" hidden="1" customHeight="1" x14ac:dyDescent="0.25">
      <c r="A513" s="2">
        <f t="shared" si="11"/>
        <v>0</v>
      </c>
      <c r="B513" s="43"/>
      <c r="C513" s="160"/>
      <c r="D513" s="89"/>
      <c r="E513" s="137"/>
      <c r="F513" s="162"/>
      <c r="G513" s="163"/>
      <c r="H513" s="88"/>
      <c r="I513" s="164"/>
      <c r="J513" s="165"/>
      <c r="K513" s="166"/>
      <c r="L513" s="128"/>
      <c r="M513" s="196"/>
      <c r="N513" s="197"/>
    </row>
    <row r="514" spans="1:14" ht="15" hidden="1" customHeight="1" x14ac:dyDescent="0.25">
      <c r="A514" s="2">
        <f t="shared" si="11"/>
        <v>0</v>
      </c>
      <c r="B514" s="43"/>
      <c r="C514" s="160"/>
      <c r="D514" s="89"/>
      <c r="E514" s="137"/>
      <c r="F514" s="162"/>
      <c r="G514" s="163"/>
      <c r="H514" s="88"/>
      <c r="I514" s="164"/>
      <c r="J514" s="165"/>
      <c r="K514" s="166"/>
      <c r="L514" s="128"/>
      <c r="M514" s="198"/>
      <c r="N514" s="199"/>
    </row>
    <row r="515" spans="1:14" ht="15" hidden="1" customHeight="1" x14ac:dyDescent="0.25">
      <c r="A515" s="2">
        <f t="shared" si="11"/>
        <v>0</v>
      </c>
      <c r="B515" s="43"/>
      <c r="C515" s="160"/>
      <c r="D515" s="89"/>
      <c r="E515" s="137"/>
      <c r="F515" s="162"/>
      <c r="G515" s="163"/>
      <c r="H515" s="88"/>
      <c r="I515" s="164"/>
      <c r="J515" s="165"/>
      <c r="K515" s="166"/>
      <c r="L515" s="128"/>
      <c r="M515" s="202"/>
      <c r="N515" s="203"/>
    </row>
    <row r="516" spans="1:14" ht="15" hidden="1" customHeight="1" x14ac:dyDescent="0.25">
      <c r="A516" s="2">
        <f t="shared" si="11"/>
        <v>0</v>
      </c>
      <c r="B516" s="43"/>
      <c r="C516" s="160"/>
      <c r="D516" s="89"/>
      <c r="E516" s="137"/>
      <c r="F516" s="162"/>
      <c r="G516" s="163"/>
      <c r="H516" s="88"/>
      <c r="I516" s="164"/>
      <c r="J516" s="165"/>
      <c r="K516" s="166"/>
      <c r="L516" s="128"/>
      <c r="M516" s="196"/>
      <c r="N516" s="197"/>
    </row>
    <row r="517" spans="1:14" ht="15" hidden="1" customHeight="1" x14ac:dyDescent="0.25">
      <c r="A517" s="2">
        <f t="shared" si="11"/>
        <v>0</v>
      </c>
      <c r="B517" s="43"/>
      <c r="C517" s="160"/>
      <c r="D517" s="89"/>
      <c r="E517" s="137"/>
      <c r="F517" s="162"/>
      <c r="G517" s="163"/>
      <c r="H517" s="88"/>
      <c r="I517" s="164"/>
      <c r="J517" s="165"/>
      <c r="K517" s="166"/>
      <c r="L517" s="128"/>
      <c r="M517" s="196"/>
      <c r="N517" s="197"/>
    </row>
    <row r="518" spans="1:14" ht="15" hidden="1" customHeight="1" x14ac:dyDescent="0.25">
      <c r="A518" s="2">
        <f t="shared" si="11"/>
        <v>0</v>
      </c>
      <c r="B518" s="43"/>
      <c r="C518" s="160"/>
      <c r="D518" s="89"/>
      <c r="E518" s="137"/>
      <c r="F518" s="162"/>
      <c r="G518" s="163"/>
      <c r="H518" s="88"/>
      <c r="I518" s="164"/>
      <c r="J518" s="165"/>
      <c r="K518" s="166"/>
      <c r="L518" s="128"/>
      <c r="M518" s="198"/>
      <c r="N518" s="199"/>
    </row>
    <row r="519" spans="1:14" ht="15" hidden="1" customHeight="1" x14ac:dyDescent="0.25">
      <c r="A519" s="2">
        <f t="shared" si="11"/>
        <v>0</v>
      </c>
      <c r="B519" s="43"/>
      <c r="C519" s="160"/>
      <c r="D519" s="89"/>
      <c r="E519" s="137"/>
      <c r="F519" s="162"/>
      <c r="G519" s="163"/>
      <c r="H519" s="88"/>
      <c r="I519" s="164"/>
      <c r="J519" s="165"/>
      <c r="K519" s="166"/>
      <c r="L519" s="128"/>
      <c r="M519" s="202"/>
      <c r="N519" s="203"/>
    </row>
    <row r="520" spans="1:14" ht="15" hidden="1" customHeight="1" x14ac:dyDescent="0.25">
      <c r="A520" s="2">
        <f t="shared" si="11"/>
        <v>0</v>
      </c>
      <c r="B520" s="43"/>
      <c r="C520" s="160"/>
      <c r="D520" s="89"/>
      <c r="E520" s="137"/>
      <c r="F520" s="162"/>
      <c r="G520" s="163"/>
      <c r="H520" s="88"/>
      <c r="I520" s="164"/>
      <c r="J520" s="165"/>
      <c r="K520" s="166"/>
      <c r="L520" s="128"/>
      <c r="M520" s="196"/>
      <c r="N520" s="197"/>
    </row>
    <row r="521" spans="1:14" ht="15" hidden="1" customHeight="1" x14ac:dyDescent="0.25">
      <c r="A521" s="2">
        <f t="shared" si="11"/>
        <v>0</v>
      </c>
      <c r="B521" s="43"/>
      <c r="C521" s="160"/>
      <c r="D521" s="89"/>
      <c r="E521" s="137"/>
      <c r="F521" s="162"/>
      <c r="G521" s="163"/>
      <c r="H521" s="88"/>
      <c r="I521" s="164"/>
      <c r="J521" s="165"/>
      <c r="K521" s="166"/>
      <c r="L521" s="128"/>
      <c r="M521" s="196"/>
      <c r="N521" s="197"/>
    </row>
    <row r="522" spans="1:14" ht="15" hidden="1" customHeight="1" thickBot="1" x14ac:dyDescent="0.3">
      <c r="A522" s="2">
        <f t="shared" si="11"/>
        <v>0</v>
      </c>
      <c r="B522" s="43"/>
      <c r="C522" s="160"/>
      <c r="D522" s="213"/>
      <c r="E522" s="200"/>
      <c r="F522" s="214"/>
      <c r="G522" s="215"/>
      <c r="H522" s="142"/>
      <c r="I522" s="70"/>
      <c r="J522" s="216"/>
      <c r="K522" s="217"/>
      <c r="L522" s="144"/>
      <c r="M522" s="209"/>
      <c r="N522" s="210"/>
    </row>
    <row r="523" spans="1:14" s="5" customFormat="1" ht="30" hidden="1" customHeight="1" x14ac:dyDescent="0.25">
      <c r="A523" s="2">
        <f t="shared" si="11"/>
        <v>0</v>
      </c>
      <c r="B523" s="33" t="s">
        <v>91</v>
      </c>
      <c r="C523" s="98"/>
      <c r="D523" s="86" t="s">
        <v>92</v>
      </c>
      <c r="E523" s="152"/>
      <c r="F523" s="85" t="s">
        <v>16</v>
      </c>
      <c r="G523" s="153" t="s">
        <v>16</v>
      </c>
      <c r="H523" s="85" t="s">
        <v>15</v>
      </c>
      <c r="I523" s="153"/>
      <c r="J523" s="154" t="s">
        <v>16</v>
      </c>
      <c r="K523" s="155" t="s">
        <v>17</v>
      </c>
      <c r="L523" s="125"/>
      <c r="M523" s="106" t="s">
        <v>16</v>
      </c>
      <c r="N523" s="107" t="s">
        <v>16</v>
      </c>
    </row>
    <row r="524" spans="1:14" s="5" customFormat="1" ht="30" hidden="1" customHeight="1" thickBot="1" x14ac:dyDescent="0.3">
      <c r="A524" s="2">
        <f t="shared" si="11"/>
        <v>0</v>
      </c>
      <c r="B524" s="108"/>
      <c r="C524" s="73"/>
      <c r="D524" s="92" t="s">
        <v>93</v>
      </c>
      <c r="E524" s="109"/>
      <c r="F524" s="91" t="s">
        <v>16</v>
      </c>
      <c r="G524" s="110" t="s">
        <v>16</v>
      </c>
      <c r="H524" s="91" t="s">
        <v>15</v>
      </c>
      <c r="I524" s="110"/>
      <c r="J524" s="111" t="s">
        <v>16</v>
      </c>
      <c r="K524" s="112" t="s">
        <v>17</v>
      </c>
      <c r="L524" s="113"/>
      <c r="M524" s="114" t="s">
        <v>16</v>
      </c>
      <c r="N524" s="115" t="s">
        <v>16</v>
      </c>
    </row>
    <row r="525" spans="1:14" hidden="1" x14ac:dyDescent="0.25">
      <c r="A525" s="2">
        <f t="shared" si="11"/>
        <v>0</v>
      </c>
    </row>
    <row r="526" spans="1:14" hidden="1" x14ac:dyDescent="0.25">
      <c r="A526" s="2">
        <f t="shared" si="11"/>
        <v>0</v>
      </c>
    </row>
    <row r="527" spans="1:14" ht="15" hidden="1" customHeight="1" x14ac:dyDescent="0.25">
      <c r="A527" s="2">
        <f t="shared" si="11"/>
        <v>0</v>
      </c>
      <c r="B527" s="116" t="s">
        <v>94</v>
      </c>
      <c r="C527" s="116"/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</row>
    <row r="528" spans="1:14" hidden="1" x14ac:dyDescent="0.25">
      <c r="A528" s="2">
        <f t="shared" si="11"/>
        <v>0</v>
      </c>
      <c r="B528" s="116"/>
      <c r="C528" s="116"/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</row>
    <row r="529" spans="1:16" hidden="1" x14ac:dyDescent="0.25">
      <c r="A529" s="2">
        <f t="shared" si="11"/>
        <v>0</v>
      </c>
    </row>
    <row r="530" spans="1:16" hidden="1" x14ac:dyDescent="0.25">
      <c r="A530" s="2">
        <f>$A$535</f>
        <v>0</v>
      </c>
      <c r="C530" s="117" t="s">
        <v>95</v>
      </c>
      <c r="D530" s="118"/>
      <c r="E530" s="118"/>
    </row>
    <row r="531" spans="1:16" s="119" customFormat="1" hidden="1" x14ac:dyDescent="0.25">
      <c r="A531" s="2">
        <f t="shared" ref="A531:A533" si="12">$A$535</f>
        <v>0</v>
      </c>
      <c r="C531" s="117"/>
    </row>
    <row r="532" spans="1:16" s="119" customFormat="1" ht="15" hidden="1" customHeight="1" x14ac:dyDescent="0.25">
      <c r="A532" s="2">
        <f t="shared" si="12"/>
        <v>0</v>
      </c>
      <c r="C532" s="117" t="s">
        <v>96</v>
      </c>
      <c r="D532" s="120"/>
      <c r="E532" s="120"/>
      <c r="I532" s="121"/>
      <c r="J532" s="121"/>
      <c r="K532" s="121"/>
      <c r="L532" s="121"/>
      <c r="M532" s="122"/>
      <c r="N532" s="122"/>
    </row>
    <row r="533" spans="1:16" s="119" customFormat="1" hidden="1" x14ac:dyDescent="0.25">
      <c r="A533" s="2">
        <f t="shared" si="12"/>
        <v>0</v>
      </c>
      <c r="G533" s="122"/>
      <c r="I533" s="123" t="str">
        <f>"podpis a pečiatka "&amp;IF([1]summary!$K$24="","navrhovateľa","dodávateľa")</f>
        <v>podpis a pečiatka navrhovateľa</v>
      </c>
      <c r="J533" s="123"/>
      <c r="K533" s="123"/>
      <c r="L533" s="123"/>
      <c r="M533" s="124"/>
      <c r="N533" s="124"/>
    </row>
    <row r="534" spans="1:16" s="5" customFormat="1" ht="21" hidden="1" x14ac:dyDescent="0.25">
      <c r="A534" s="2">
        <f>$A$535*IF(N534="",0,1)</f>
        <v>0</v>
      </c>
      <c r="B534" s="4"/>
      <c r="C534" s="4"/>
      <c r="D534" s="4"/>
      <c r="E534" s="4"/>
      <c r="F534" s="4"/>
      <c r="G534" s="4"/>
      <c r="H534" s="4"/>
      <c r="I534" s="4"/>
      <c r="J534" s="4"/>
      <c r="K534" s="4"/>
      <c r="M534" s="6"/>
      <c r="N534" s="7" t="str">
        <f>IF([1]summary!$K$24="",'[1]Výzva na prieskum trhu'!$C$97,"")</f>
        <v xml:space="preserve">Príloha č. 1: </v>
      </c>
    </row>
    <row r="535" spans="1:16" s="5" customFormat="1" ht="23.25" hidden="1" customHeight="1" x14ac:dyDescent="0.25">
      <c r="A535" s="2">
        <f>IF([1]summary!$K$24="",IF([1]summary!$G$19="všetky predmety spolu",0,1)*A540,IF([1]summary!$E$67="cenové ponuky komplexne",0,1)*A540)</f>
        <v>0</v>
      </c>
      <c r="B535" s="8" t="str">
        <f>IF([1]summary!$K$24="",'[1]Výzva na prieskum trhu'!$B$2,'[1]Výzva na predkladanie ponúk'!$D$98)</f>
        <v>Výzva na predloženie ponúk - prieskum trhu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6" s="5" customFormat="1" hidden="1" x14ac:dyDescent="0.25">
      <c r="A536" s="2">
        <f>$A$535</f>
        <v>0</v>
      </c>
      <c r="B536" s="9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6" s="5" customFormat="1" ht="23.25" hidden="1" customHeight="1" x14ac:dyDescent="0.25">
      <c r="A537" s="2">
        <f t="shared" ref="A537:A539" si="13">$A$535</f>
        <v>0</v>
      </c>
      <c r="B537" s="8" t="str">
        <f>IF([1]summary!$K$24="",'[1]Výzva na prieskum trhu'!$E$97,'[1]Výzva na predkladanie ponúk'!$F$98)</f>
        <v>Podrobný technický opis a údaje deklarujúce technické parametre dodávaného predmetu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6" hidden="1" x14ac:dyDescent="0.25">
      <c r="A538" s="2">
        <f t="shared" si="13"/>
        <v>0</v>
      </c>
    </row>
    <row r="539" spans="1:16" hidden="1" x14ac:dyDescent="0.25">
      <c r="A539" s="2">
        <f t="shared" si="13"/>
        <v>0</v>
      </c>
    </row>
    <row r="540" spans="1:16" s="18" customFormat="1" ht="15.75" hidden="1" x14ac:dyDescent="0.25">
      <c r="A540" s="1">
        <f>IF(SUM($A$10:$A$10)=0,1,0)*IF(D540&lt;&gt;"",1,0)</f>
        <v>0</v>
      </c>
      <c r="B540" s="14" t="s">
        <v>3</v>
      </c>
      <c r="C540" s="14"/>
      <c r="D540" s="15" t="str">
        <f>IF([1]summary!$B$62&lt;&gt;"",[1]summary!$B$62,"")</f>
        <v/>
      </c>
      <c r="E540" s="15"/>
      <c r="F540" s="15"/>
      <c r="G540" s="15"/>
      <c r="H540" s="15"/>
      <c r="I540" s="15"/>
      <c r="J540" s="15"/>
      <c r="K540" s="15"/>
      <c r="L540" s="15"/>
      <c r="M540" s="16" t="s">
        <v>4</v>
      </c>
      <c r="N540" s="17" t="str">
        <f>IF([1]summary!$G$62&lt;&gt;"",[1]summary!$G$62,"")</f>
        <v/>
      </c>
      <c r="P540" s="19"/>
    </row>
    <row r="541" spans="1:16" hidden="1" x14ac:dyDescent="0.25">
      <c r="A541" s="2">
        <f>$A$540</f>
        <v>0</v>
      </c>
      <c r="P541" s="20"/>
    </row>
    <row r="542" spans="1:16" ht="69.95" hidden="1" customHeight="1" thickBot="1" x14ac:dyDescent="0.3">
      <c r="A542" s="2">
        <f t="shared" ref="A542:A573" si="14">$A$540</f>
        <v>0</v>
      </c>
      <c r="B542" s="21" t="s">
        <v>5</v>
      </c>
      <c r="C542" s="22"/>
      <c r="D542" s="22"/>
      <c r="E542" s="193"/>
      <c r="F542" s="25" t="s">
        <v>6</v>
      </c>
      <c r="G542" s="26"/>
      <c r="H542" s="27" t="s">
        <v>7</v>
      </c>
      <c r="I542" s="24"/>
      <c r="J542" s="28" t="s">
        <v>8</v>
      </c>
      <c r="K542" s="29" t="s">
        <v>9</v>
      </c>
      <c r="L542" s="30"/>
      <c r="M542" s="31" t="s">
        <v>10</v>
      </c>
      <c r="N542" s="32" t="s">
        <v>11</v>
      </c>
      <c r="P542" s="20"/>
    </row>
    <row r="543" spans="1:16" ht="15" hidden="1" customHeight="1" x14ac:dyDescent="0.25">
      <c r="A543" s="2">
        <f t="shared" si="14"/>
        <v>0</v>
      </c>
      <c r="B543" s="33" t="s">
        <v>115</v>
      </c>
      <c r="C543" s="98"/>
      <c r="D543" s="86"/>
      <c r="E543" s="152"/>
      <c r="F543" s="157"/>
      <c r="G543" s="158"/>
      <c r="H543" s="85"/>
      <c r="I543" s="153"/>
      <c r="J543" s="154"/>
      <c r="K543" s="155"/>
      <c r="L543" s="125"/>
      <c r="M543" s="194"/>
      <c r="N543" s="195"/>
    </row>
    <row r="544" spans="1:16" ht="15" hidden="1" customHeight="1" x14ac:dyDescent="0.25">
      <c r="A544" s="2">
        <f t="shared" si="14"/>
        <v>0</v>
      </c>
      <c r="B544" s="43"/>
      <c r="C544" s="160"/>
      <c r="D544" s="89"/>
      <c r="E544" s="137"/>
      <c r="F544" s="162"/>
      <c r="G544" s="163"/>
      <c r="H544" s="88"/>
      <c r="I544" s="164"/>
      <c r="J544" s="165"/>
      <c r="K544" s="166"/>
      <c r="L544" s="128"/>
      <c r="M544" s="196"/>
      <c r="N544" s="197"/>
    </row>
    <row r="545" spans="1:14" ht="15" hidden="1" customHeight="1" x14ac:dyDescent="0.25">
      <c r="A545" s="2">
        <f t="shared" si="14"/>
        <v>0</v>
      </c>
      <c r="B545" s="43"/>
      <c r="C545" s="160"/>
      <c r="D545" s="89"/>
      <c r="E545" s="137"/>
      <c r="F545" s="162"/>
      <c r="G545" s="163"/>
      <c r="H545" s="88"/>
      <c r="I545" s="164"/>
      <c r="J545" s="165"/>
      <c r="K545" s="166"/>
      <c r="L545" s="128"/>
      <c r="M545" s="196"/>
      <c r="N545" s="197"/>
    </row>
    <row r="546" spans="1:14" ht="15" hidden="1" customHeight="1" x14ac:dyDescent="0.25">
      <c r="A546" s="2">
        <f t="shared" si="14"/>
        <v>0</v>
      </c>
      <c r="B546" s="43"/>
      <c r="C546" s="160"/>
      <c r="D546" s="89"/>
      <c r="E546" s="137"/>
      <c r="F546" s="162"/>
      <c r="G546" s="163"/>
      <c r="H546" s="88"/>
      <c r="I546" s="164"/>
      <c r="J546" s="165"/>
      <c r="K546" s="166"/>
      <c r="L546" s="128"/>
      <c r="M546" s="198"/>
      <c r="N546" s="199"/>
    </row>
    <row r="547" spans="1:14" ht="15" hidden="1" customHeight="1" x14ac:dyDescent="0.25">
      <c r="A547" s="2">
        <f t="shared" si="14"/>
        <v>0</v>
      </c>
      <c r="B547" s="43"/>
      <c r="C547" s="160"/>
      <c r="D547" s="200"/>
      <c r="E547" s="201"/>
      <c r="F547" s="168"/>
      <c r="G547" s="169"/>
      <c r="H547" s="95"/>
      <c r="I547" s="170"/>
      <c r="J547" s="165"/>
      <c r="K547" s="166"/>
      <c r="L547" s="128"/>
      <c r="M547" s="202"/>
      <c r="N547" s="203"/>
    </row>
    <row r="548" spans="1:14" ht="15" hidden="1" customHeight="1" x14ac:dyDescent="0.25">
      <c r="A548" s="2">
        <f t="shared" si="14"/>
        <v>0</v>
      </c>
      <c r="B548" s="43"/>
      <c r="C548" s="160"/>
      <c r="D548" s="204"/>
      <c r="E548" s="205"/>
      <c r="F548" s="168"/>
      <c r="G548" s="169"/>
      <c r="H548" s="95"/>
      <c r="I548" s="170"/>
      <c r="J548" s="165"/>
      <c r="K548" s="166"/>
      <c r="L548" s="128"/>
      <c r="M548" s="196"/>
      <c r="N548" s="197"/>
    </row>
    <row r="549" spans="1:14" ht="15" hidden="1" customHeight="1" x14ac:dyDescent="0.25">
      <c r="A549" s="2">
        <f t="shared" si="14"/>
        <v>0</v>
      </c>
      <c r="B549" s="43"/>
      <c r="C549" s="160"/>
      <c r="D549" s="204"/>
      <c r="E549" s="205"/>
      <c r="F549" s="168"/>
      <c r="G549" s="169"/>
      <c r="H549" s="95"/>
      <c r="I549" s="170"/>
      <c r="J549" s="165"/>
      <c r="K549" s="166"/>
      <c r="L549" s="128"/>
      <c r="M549" s="196"/>
      <c r="N549" s="197"/>
    </row>
    <row r="550" spans="1:14" ht="15" hidden="1" customHeight="1" x14ac:dyDescent="0.25">
      <c r="A550" s="2">
        <f t="shared" si="14"/>
        <v>0</v>
      </c>
      <c r="B550" s="43"/>
      <c r="C550" s="160"/>
      <c r="D550" s="100"/>
      <c r="E550" s="206"/>
      <c r="F550" s="168"/>
      <c r="G550" s="169"/>
      <c r="H550" s="95"/>
      <c r="I550" s="170"/>
      <c r="J550" s="165"/>
      <c r="K550" s="166"/>
      <c r="L550" s="128"/>
      <c r="M550" s="198"/>
      <c r="N550" s="199"/>
    </row>
    <row r="551" spans="1:14" ht="15" hidden="1" customHeight="1" x14ac:dyDescent="0.25">
      <c r="A551" s="2">
        <f t="shared" si="14"/>
        <v>0</v>
      </c>
      <c r="B551" s="43"/>
      <c r="C551" s="160"/>
      <c r="D551" s="200"/>
      <c r="E551" s="201"/>
      <c r="F551" s="168"/>
      <c r="G551" s="169"/>
      <c r="H551" s="95"/>
      <c r="I551" s="170"/>
      <c r="J551" s="165"/>
      <c r="K551" s="166"/>
      <c r="L551" s="128"/>
      <c r="M551" s="202"/>
      <c r="N551" s="203"/>
    </row>
    <row r="552" spans="1:14" ht="15" hidden="1" customHeight="1" x14ac:dyDescent="0.25">
      <c r="A552" s="2">
        <f t="shared" si="14"/>
        <v>0</v>
      </c>
      <c r="B552" s="43"/>
      <c r="C552" s="160"/>
      <c r="D552" s="204"/>
      <c r="E552" s="205"/>
      <c r="F552" s="168"/>
      <c r="G552" s="169"/>
      <c r="H552" s="95"/>
      <c r="I552" s="170"/>
      <c r="J552" s="165"/>
      <c r="K552" s="166"/>
      <c r="L552" s="128"/>
      <c r="M552" s="196"/>
      <c r="N552" s="197"/>
    </row>
    <row r="553" spans="1:14" ht="15" hidden="1" customHeight="1" x14ac:dyDescent="0.25">
      <c r="A553" s="2">
        <f t="shared" si="14"/>
        <v>0</v>
      </c>
      <c r="B553" s="43"/>
      <c r="C553" s="160"/>
      <c r="D553" s="204"/>
      <c r="E553" s="205"/>
      <c r="F553" s="168"/>
      <c r="G553" s="169"/>
      <c r="H553" s="95"/>
      <c r="I553" s="170"/>
      <c r="J553" s="165"/>
      <c r="K553" s="166"/>
      <c r="L553" s="128"/>
      <c r="M553" s="196"/>
      <c r="N553" s="197"/>
    </row>
    <row r="554" spans="1:14" ht="15" hidden="1" customHeight="1" thickBot="1" x14ac:dyDescent="0.3">
      <c r="A554" s="2">
        <f t="shared" si="14"/>
        <v>0</v>
      </c>
      <c r="B554" s="108"/>
      <c r="C554" s="73"/>
      <c r="D554" s="207"/>
      <c r="E554" s="208"/>
      <c r="F554" s="171"/>
      <c r="G554" s="172"/>
      <c r="H554" s="173"/>
      <c r="I554" s="174"/>
      <c r="J554" s="111"/>
      <c r="K554" s="112"/>
      <c r="L554" s="139"/>
      <c r="M554" s="209"/>
      <c r="N554" s="210"/>
    </row>
    <row r="555" spans="1:14" ht="15" hidden="1" customHeight="1" x14ac:dyDescent="0.25">
      <c r="A555" s="2">
        <f t="shared" si="14"/>
        <v>0</v>
      </c>
      <c r="B555" s="43" t="s">
        <v>207</v>
      </c>
      <c r="C555" s="160"/>
      <c r="D555" s="99"/>
      <c r="E555" s="100"/>
      <c r="F555" s="211"/>
      <c r="G555" s="212"/>
      <c r="H555" s="101"/>
      <c r="I555" s="102"/>
      <c r="J555" s="103"/>
      <c r="K555" s="104"/>
      <c r="L555" s="105"/>
      <c r="M555" s="194"/>
      <c r="N555" s="195"/>
    </row>
    <row r="556" spans="1:14" ht="15" hidden="1" customHeight="1" x14ac:dyDescent="0.25">
      <c r="A556" s="2">
        <f t="shared" si="14"/>
        <v>0</v>
      </c>
      <c r="B556" s="43"/>
      <c r="C556" s="160"/>
      <c r="D556" s="89"/>
      <c r="E556" s="137"/>
      <c r="F556" s="162"/>
      <c r="G556" s="163"/>
      <c r="H556" s="88"/>
      <c r="I556" s="164"/>
      <c r="J556" s="165"/>
      <c r="K556" s="166"/>
      <c r="L556" s="128"/>
      <c r="M556" s="196"/>
      <c r="N556" s="197"/>
    </row>
    <row r="557" spans="1:14" ht="15" hidden="1" customHeight="1" x14ac:dyDescent="0.25">
      <c r="A557" s="2">
        <f t="shared" si="14"/>
        <v>0</v>
      </c>
      <c r="B557" s="43"/>
      <c r="C557" s="160"/>
      <c r="D557" s="89"/>
      <c r="E557" s="137"/>
      <c r="F557" s="162"/>
      <c r="G557" s="163"/>
      <c r="H557" s="88"/>
      <c r="I557" s="164"/>
      <c r="J557" s="165"/>
      <c r="K557" s="166"/>
      <c r="L557" s="128"/>
      <c r="M557" s="196"/>
      <c r="N557" s="197"/>
    </row>
    <row r="558" spans="1:14" ht="15" hidden="1" customHeight="1" x14ac:dyDescent="0.25">
      <c r="A558" s="2">
        <f t="shared" si="14"/>
        <v>0</v>
      </c>
      <c r="B558" s="43"/>
      <c r="C558" s="160"/>
      <c r="D558" s="89"/>
      <c r="E558" s="137"/>
      <c r="F558" s="162"/>
      <c r="G558" s="163"/>
      <c r="H558" s="88"/>
      <c r="I558" s="164"/>
      <c r="J558" s="165"/>
      <c r="K558" s="166"/>
      <c r="L558" s="128"/>
      <c r="M558" s="198"/>
      <c r="N558" s="199"/>
    </row>
    <row r="559" spans="1:14" ht="15" hidden="1" customHeight="1" x14ac:dyDescent="0.25">
      <c r="A559" s="2">
        <f t="shared" si="14"/>
        <v>0</v>
      </c>
      <c r="B559" s="43"/>
      <c r="C559" s="160"/>
      <c r="D559" s="89"/>
      <c r="E559" s="137"/>
      <c r="F559" s="162"/>
      <c r="G559" s="163"/>
      <c r="H559" s="88"/>
      <c r="I559" s="164"/>
      <c r="J559" s="165"/>
      <c r="K559" s="166"/>
      <c r="L559" s="128"/>
      <c r="M559" s="202"/>
      <c r="N559" s="203"/>
    </row>
    <row r="560" spans="1:14" ht="15" hidden="1" customHeight="1" x14ac:dyDescent="0.25">
      <c r="A560" s="2">
        <f t="shared" si="14"/>
        <v>0</v>
      </c>
      <c r="B560" s="43"/>
      <c r="C560" s="160"/>
      <c r="D560" s="89"/>
      <c r="E560" s="137"/>
      <c r="F560" s="162"/>
      <c r="G560" s="163"/>
      <c r="H560" s="88"/>
      <c r="I560" s="164"/>
      <c r="J560" s="165"/>
      <c r="K560" s="166"/>
      <c r="L560" s="128"/>
      <c r="M560" s="196"/>
      <c r="N560" s="197"/>
    </row>
    <row r="561" spans="1:14" ht="15" hidden="1" customHeight="1" x14ac:dyDescent="0.25">
      <c r="A561" s="2">
        <f t="shared" si="14"/>
        <v>0</v>
      </c>
      <c r="B561" s="43"/>
      <c r="C561" s="160"/>
      <c r="D561" s="89"/>
      <c r="E561" s="137"/>
      <c r="F561" s="162"/>
      <c r="G561" s="163"/>
      <c r="H561" s="88"/>
      <c r="I561" s="164"/>
      <c r="J561" s="165"/>
      <c r="K561" s="166"/>
      <c r="L561" s="128"/>
      <c r="M561" s="196"/>
      <c r="N561" s="197"/>
    </row>
    <row r="562" spans="1:14" ht="15" hidden="1" customHeight="1" x14ac:dyDescent="0.25">
      <c r="A562" s="2">
        <f t="shared" si="14"/>
        <v>0</v>
      </c>
      <c r="B562" s="43"/>
      <c r="C562" s="160"/>
      <c r="D562" s="89"/>
      <c r="E562" s="137"/>
      <c r="F562" s="162"/>
      <c r="G562" s="163"/>
      <c r="H562" s="88"/>
      <c r="I562" s="164"/>
      <c r="J562" s="165"/>
      <c r="K562" s="166"/>
      <c r="L562" s="128"/>
      <c r="M562" s="198"/>
      <c r="N562" s="199"/>
    </row>
    <row r="563" spans="1:14" ht="15" hidden="1" customHeight="1" x14ac:dyDescent="0.25">
      <c r="A563" s="2">
        <f t="shared" si="14"/>
        <v>0</v>
      </c>
      <c r="B563" s="43"/>
      <c r="C563" s="160"/>
      <c r="D563" s="89"/>
      <c r="E563" s="137"/>
      <c r="F563" s="162"/>
      <c r="G563" s="163"/>
      <c r="H563" s="88"/>
      <c r="I563" s="164"/>
      <c r="J563" s="165"/>
      <c r="K563" s="166"/>
      <c r="L563" s="128"/>
      <c r="M563" s="202"/>
      <c r="N563" s="203"/>
    </row>
    <row r="564" spans="1:14" ht="15" hidden="1" customHeight="1" x14ac:dyDescent="0.25">
      <c r="A564" s="2">
        <f t="shared" si="14"/>
        <v>0</v>
      </c>
      <c r="B564" s="43"/>
      <c r="C564" s="160"/>
      <c r="D564" s="89"/>
      <c r="E564" s="137"/>
      <c r="F564" s="162"/>
      <c r="G564" s="163"/>
      <c r="H564" s="88"/>
      <c r="I564" s="164"/>
      <c r="J564" s="165"/>
      <c r="K564" s="166"/>
      <c r="L564" s="128"/>
      <c r="M564" s="196"/>
      <c r="N564" s="197"/>
    </row>
    <row r="565" spans="1:14" ht="15" hidden="1" customHeight="1" x14ac:dyDescent="0.25">
      <c r="A565" s="2">
        <f t="shared" si="14"/>
        <v>0</v>
      </c>
      <c r="B565" s="43"/>
      <c r="C565" s="160"/>
      <c r="D565" s="89"/>
      <c r="E565" s="137"/>
      <c r="F565" s="162"/>
      <c r="G565" s="163"/>
      <c r="H565" s="88"/>
      <c r="I565" s="164"/>
      <c r="J565" s="165"/>
      <c r="K565" s="166"/>
      <c r="L565" s="128"/>
      <c r="M565" s="196"/>
      <c r="N565" s="197"/>
    </row>
    <row r="566" spans="1:14" ht="15" hidden="1" customHeight="1" thickBot="1" x14ac:dyDescent="0.3">
      <c r="A566" s="2">
        <f t="shared" si="14"/>
        <v>0</v>
      </c>
      <c r="B566" s="43"/>
      <c r="C566" s="160"/>
      <c r="D566" s="213"/>
      <c r="E566" s="200"/>
      <c r="F566" s="214"/>
      <c r="G566" s="215"/>
      <c r="H566" s="142"/>
      <c r="I566" s="70"/>
      <c r="J566" s="216"/>
      <c r="K566" s="217"/>
      <c r="L566" s="144"/>
      <c r="M566" s="209"/>
      <c r="N566" s="210"/>
    </row>
    <row r="567" spans="1:14" s="5" customFormat="1" ht="30" hidden="1" customHeight="1" x14ac:dyDescent="0.25">
      <c r="A567" s="2">
        <f t="shared" si="14"/>
        <v>0</v>
      </c>
      <c r="B567" s="33" t="s">
        <v>91</v>
      </c>
      <c r="C567" s="98"/>
      <c r="D567" s="86" t="s">
        <v>92</v>
      </c>
      <c r="E567" s="152"/>
      <c r="F567" s="85" t="s">
        <v>16</v>
      </c>
      <c r="G567" s="153" t="s">
        <v>16</v>
      </c>
      <c r="H567" s="85" t="s">
        <v>15</v>
      </c>
      <c r="I567" s="153"/>
      <c r="J567" s="154" t="s">
        <v>16</v>
      </c>
      <c r="K567" s="155" t="s">
        <v>17</v>
      </c>
      <c r="L567" s="125"/>
      <c r="M567" s="106" t="s">
        <v>16</v>
      </c>
      <c r="N567" s="107" t="s">
        <v>16</v>
      </c>
    </row>
    <row r="568" spans="1:14" s="5" customFormat="1" ht="30" hidden="1" customHeight="1" thickBot="1" x14ac:dyDescent="0.3">
      <c r="A568" s="2">
        <f t="shared" si="14"/>
        <v>0</v>
      </c>
      <c r="B568" s="108"/>
      <c r="C568" s="73"/>
      <c r="D568" s="92" t="s">
        <v>93</v>
      </c>
      <c r="E568" s="109"/>
      <c r="F568" s="91" t="s">
        <v>16</v>
      </c>
      <c r="G568" s="110" t="s">
        <v>16</v>
      </c>
      <c r="H568" s="91" t="s">
        <v>15</v>
      </c>
      <c r="I568" s="110"/>
      <c r="J568" s="111" t="s">
        <v>16</v>
      </c>
      <c r="K568" s="112" t="s">
        <v>17</v>
      </c>
      <c r="L568" s="113"/>
      <c r="M568" s="114" t="s">
        <v>16</v>
      </c>
      <c r="N568" s="115" t="s">
        <v>16</v>
      </c>
    </row>
    <row r="569" spans="1:14" hidden="1" x14ac:dyDescent="0.25">
      <c r="A569" s="2">
        <f t="shared" si="14"/>
        <v>0</v>
      </c>
    </row>
    <row r="570" spans="1:14" hidden="1" x14ac:dyDescent="0.25">
      <c r="A570" s="2">
        <f t="shared" si="14"/>
        <v>0</v>
      </c>
    </row>
    <row r="571" spans="1:14" ht="15" hidden="1" customHeight="1" x14ac:dyDescent="0.25">
      <c r="A571" s="2">
        <f t="shared" si="14"/>
        <v>0</v>
      </c>
      <c r="B571" s="116" t="s">
        <v>94</v>
      </c>
      <c r="C571" s="116"/>
      <c r="D571" s="116"/>
      <c r="E571" s="116"/>
      <c r="F571" s="116"/>
      <c r="G571" s="116"/>
      <c r="H571" s="116"/>
      <c r="I571" s="116"/>
      <c r="J571" s="116"/>
      <c r="K571" s="116"/>
      <c r="L571" s="116"/>
      <c r="M571" s="116"/>
      <c r="N571" s="116"/>
    </row>
    <row r="572" spans="1:14" hidden="1" x14ac:dyDescent="0.25">
      <c r="A572" s="2">
        <f t="shared" si="14"/>
        <v>0</v>
      </c>
      <c r="B572" s="116"/>
      <c r="C572" s="116"/>
      <c r="D572" s="116"/>
      <c r="E572" s="116"/>
      <c r="F572" s="116"/>
      <c r="G572" s="116"/>
      <c r="H572" s="116"/>
      <c r="I572" s="116"/>
      <c r="J572" s="116"/>
      <c r="K572" s="116"/>
      <c r="L572" s="116"/>
      <c r="M572" s="116"/>
      <c r="N572" s="116"/>
    </row>
    <row r="573" spans="1:14" hidden="1" x14ac:dyDescent="0.25">
      <c r="A573" s="2">
        <f t="shared" si="14"/>
        <v>0</v>
      </c>
    </row>
    <row r="574" spans="1:14" hidden="1" x14ac:dyDescent="0.25">
      <c r="A574" s="2">
        <f>$A$579</f>
        <v>0</v>
      </c>
      <c r="C574" s="117" t="s">
        <v>95</v>
      </c>
      <c r="D574" s="118"/>
      <c r="E574" s="118"/>
    </row>
    <row r="575" spans="1:14" s="119" customFormat="1" hidden="1" x14ac:dyDescent="0.25">
      <c r="A575" s="2">
        <f t="shared" ref="A575:A577" si="15">$A$579</f>
        <v>0</v>
      </c>
      <c r="C575" s="117"/>
    </row>
    <row r="576" spans="1:14" s="119" customFormat="1" ht="15" hidden="1" customHeight="1" x14ac:dyDescent="0.25">
      <c r="A576" s="2">
        <f t="shared" si="15"/>
        <v>0</v>
      </c>
      <c r="C576" s="117" t="s">
        <v>96</v>
      </c>
      <c r="D576" s="120"/>
      <c r="E576" s="120"/>
      <c r="I576" s="121"/>
      <c r="J576" s="121"/>
      <c r="K576" s="121"/>
      <c r="L576" s="121"/>
      <c r="M576" s="122"/>
      <c r="N576" s="122"/>
    </row>
    <row r="577" spans="1:16" s="119" customFormat="1" hidden="1" x14ac:dyDescent="0.25">
      <c r="A577" s="2">
        <f t="shared" si="15"/>
        <v>0</v>
      </c>
      <c r="G577" s="122"/>
      <c r="I577" s="123" t="str">
        <f>"podpis a pečiatka "&amp;IF([1]summary!$K$24="","navrhovateľa","dodávateľa")</f>
        <v>podpis a pečiatka navrhovateľa</v>
      </c>
      <c r="J577" s="123"/>
      <c r="K577" s="123"/>
      <c r="L577" s="123"/>
      <c r="M577" s="124"/>
      <c r="N577" s="124"/>
    </row>
    <row r="578" spans="1:16" s="5" customFormat="1" ht="21" hidden="1" x14ac:dyDescent="0.25">
      <c r="A578" s="2">
        <f>$A$579*IF(N578="",0,1)</f>
        <v>0</v>
      </c>
      <c r="B578" s="4"/>
      <c r="C578" s="4"/>
      <c r="D578" s="4"/>
      <c r="E578" s="4"/>
      <c r="F578" s="4"/>
      <c r="G578" s="4"/>
      <c r="H578" s="4"/>
      <c r="I578" s="4"/>
      <c r="J578" s="4"/>
      <c r="K578" s="4"/>
      <c r="M578" s="6"/>
      <c r="N578" s="7" t="str">
        <f>IF([1]summary!$K$24="",'[1]Výzva na prieskum trhu'!$C$97,"")</f>
        <v xml:space="preserve">Príloha č. 1: </v>
      </c>
    </row>
    <row r="579" spans="1:16" s="5" customFormat="1" ht="23.25" hidden="1" customHeight="1" x14ac:dyDescent="0.25">
      <c r="A579" s="2">
        <f>IF([1]summary!$K$24="",IF([1]summary!$G$19="všetky predmety spolu",0,1)*A584,IF([1]summary!$E$67="cenové ponuky komplexne",0,1)*A584)</f>
        <v>0</v>
      </c>
      <c r="B579" s="8" t="str">
        <f>IF([1]summary!$K$24="",'[1]Výzva na prieskum trhu'!$B$2,'[1]Výzva na predkladanie ponúk'!$D$98)</f>
        <v>Výzva na predloženie ponúk - prieskum trhu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6" s="5" customFormat="1" hidden="1" x14ac:dyDescent="0.25">
      <c r="A580" s="2">
        <f>$A$579</f>
        <v>0</v>
      </c>
      <c r="B580" s="9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6" s="5" customFormat="1" ht="23.25" hidden="1" customHeight="1" x14ac:dyDescent="0.25">
      <c r="A581" s="2">
        <f>$A$579</f>
        <v>0</v>
      </c>
      <c r="B581" s="8" t="str">
        <f>IF([1]summary!$K$24="",'[1]Výzva na prieskum trhu'!$E$97,'[1]Výzva na predkladanie ponúk'!$F$98)</f>
        <v>Podrobný technický opis a údaje deklarujúce technické parametre dodávaného predmetu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6" hidden="1" x14ac:dyDescent="0.25">
      <c r="A582" s="2">
        <f>$A$579</f>
        <v>0</v>
      </c>
    </row>
    <row r="583" spans="1:16" hidden="1" x14ac:dyDescent="0.25">
      <c r="A583" s="2">
        <f>$A$579</f>
        <v>0</v>
      </c>
    </row>
    <row r="584" spans="1:16" s="18" customFormat="1" ht="15.75" hidden="1" x14ac:dyDescent="0.25">
      <c r="A584" s="1">
        <f>IF(SUM($A$10:$A$10)=0,1,0)*IF(D584&lt;&gt;"",1,0)</f>
        <v>0</v>
      </c>
      <c r="B584" s="14" t="s">
        <v>3</v>
      </c>
      <c r="C584" s="14"/>
      <c r="D584" s="15" t="str">
        <f>IF([1]summary!$B$63&lt;&gt;"",[1]summary!$B$63,"")</f>
        <v/>
      </c>
      <c r="E584" s="15"/>
      <c r="F584" s="15"/>
      <c r="G584" s="15"/>
      <c r="H584" s="15"/>
      <c r="I584" s="15"/>
      <c r="J584" s="15"/>
      <c r="K584" s="15"/>
      <c r="L584" s="15"/>
      <c r="M584" s="16" t="s">
        <v>4</v>
      </c>
      <c r="N584" s="17" t="str">
        <f>IF([1]summary!$G$63&lt;&gt;"",[1]summary!$G$63,"")</f>
        <v/>
      </c>
      <c r="P584" s="19"/>
    </row>
    <row r="585" spans="1:16" hidden="1" x14ac:dyDescent="0.25">
      <c r="A585" s="2">
        <f>$A$584</f>
        <v>0</v>
      </c>
      <c r="P585" s="20"/>
    </row>
    <row r="586" spans="1:16" ht="69.95" hidden="1" customHeight="1" thickBot="1" x14ac:dyDescent="0.3">
      <c r="A586" s="2">
        <f t="shared" ref="A586:A617" si="16">$A$584</f>
        <v>0</v>
      </c>
      <c r="B586" s="21" t="s">
        <v>5</v>
      </c>
      <c r="C586" s="22"/>
      <c r="D586" s="22"/>
      <c r="E586" s="193"/>
      <c r="F586" s="25" t="s">
        <v>6</v>
      </c>
      <c r="G586" s="26"/>
      <c r="H586" s="27" t="s">
        <v>7</v>
      </c>
      <c r="I586" s="24"/>
      <c r="J586" s="28" t="s">
        <v>8</v>
      </c>
      <c r="K586" s="29" t="s">
        <v>9</v>
      </c>
      <c r="L586" s="30"/>
      <c r="M586" s="31" t="s">
        <v>10</v>
      </c>
      <c r="N586" s="32" t="s">
        <v>11</v>
      </c>
      <c r="P586" s="20"/>
    </row>
    <row r="587" spans="1:16" ht="15" hidden="1" customHeight="1" x14ac:dyDescent="0.25">
      <c r="A587" s="2">
        <f t="shared" si="16"/>
        <v>0</v>
      </c>
      <c r="B587" s="33" t="s">
        <v>115</v>
      </c>
      <c r="C587" s="98"/>
      <c r="D587" s="86"/>
      <c r="E587" s="152"/>
      <c r="F587" s="157"/>
      <c r="G587" s="158"/>
      <c r="H587" s="85"/>
      <c r="I587" s="153"/>
      <c r="J587" s="154"/>
      <c r="K587" s="155"/>
      <c r="L587" s="125"/>
      <c r="M587" s="194"/>
      <c r="N587" s="195"/>
    </row>
    <row r="588" spans="1:16" ht="15" hidden="1" customHeight="1" x14ac:dyDescent="0.25">
      <c r="A588" s="2">
        <f t="shared" si="16"/>
        <v>0</v>
      </c>
      <c r="B588" s="43"/>
      <c r="C588" s="160"/>
      <c r="D588" s="89"/>
      <c r="E588" s="137"/>
      <c r="F588" s="162"/>
      <c r="G588" s="163"/>
      <c r="H588" s="88"/>
      <c r="I588" s="164"/>
      <c r="J588" s="165"/>
      <c r="K588" s="166"/>
      <c r="L588" s="128"/>
      <c r="M588" s="196"/>
      <c r="N588" s="197"/>
    </row>
    <row r="589" spans="1:16" ht="15" hidden="1" customHeight="1" x14ac:dyDescent="0.25">
      <c r="A589" s="2">
        <f t="shared" si="16"/>
        <v>0</v>
      </c>
      <c r="B589" s="43"/>
      <c r="C589" s="160"/>
      <c r="D589" s="89"/>
      <c r="E589" s="137"/>
      <c r="F589" s="162"/>
      <c r="G589" s="163"/>
      <c r="H589" s="88"/>
      <c r="I589" s="164"/>
      <c r="J589" s="165"/>
      <c r="K589" s="166"/>
      <c r="L589" s="128"/>
      <c r="M589" s="196"/>
      <c r="N589" s="197"/>
    </row>
    <row r="590" spans="1:16" ht="15" hidden="1" customHeight="1" x14ac:dyDescent="0.25">
      <c r="A590" s="2">
        <f t="shared" si="16"/>
        <v>0</v>
      </c>
      <c r="B590" s="43"/>
      <c r="C590" s="160"/>
      <c r="D590" s="89"/>
      <c r="E590" s="137"/>
      <c r="F590" s="162"/>
      <c r="G590" s="163"/>
      <c r="H590" s="88"/>
      <c r="I590" s="164"/>
      <c r="J590" s="165"/>
      <c r="K590" s="166"/>
      <c r="L590" s="128"/>
      <c r="M590" s="198"/>
      <c r="N590" s="199"/>
    </row>
    <row r="591" spans="1:16" ht="15" hidden="1" customHeight="1" x14ac:dyDescent="0.25">
      <c r="A591" s="2">
        <f t="shared" si="16"/>
        <v>0</v>
      </c>
      <c r="B591" s="43"/>
      <c r="C591" s="160"/>
      <c r="D591" s="200"/>
      <c r="E591" s="201"/>
      <c r="F591" s="168"/>
      <c r="G591" s="169"/>
      <c r="H591" s="95"/>
      <c r="I591" s="170"/>
      <c r="J591" s="165"/>
      <c r="K591" s="166"/>
      <c r="L591" s="128"/>
      <c r="M591" s="202"/>
      <c r="N591" s="203"/>
    </row>
    <row r="592" spans="1:16" ht="15" hidden="1" customHeight="1" x14ac:dyDescent="0.25">
      <c r="A592" s="2">
        <f t="shared" si="16"/>
        <v>0</v>
      </c>
      <c r="B592" s="43"/>
      <c r="C592" s="160"/>
      <c r="D592" s="204"/>
      <c r="E592" s="205"/>
      <c r="F592" s="168"/>
      <c r="G592" s="169"/>
      <c r="H592" s="95"/>
      <c r="I592" s="170"/>
      <c r="J592" s="165"/>
      <c r="K592" s="166"/>
      <c r="L592" s="128"/>
      <c r="M592" s="196"/>
      <c r="N592" s="197"/>
    </row>
    <row r="593" spans="1:14" ht="15" hidden="1" customHeight="1" x14ac:dyDescent="0.25">
      <c r="A593" s="2">
        <f t="shared" si="16"/>
        <v>0</v>
      </c>
      <c r="B593" s="43"/>
      <c r="C593" s="160"/>
      <c r="D593" s="204"/>
      <c r="E593" s="205"/>
      <c r="F593" s="168"/>
      <c r="G593" s="169"/>
      <c r="H593" s="95"/>
      <c r="I593" s="170"/>
      <c r="J593" s="165"/>
      <c r="K593" s="166"/>
      <c r="L593" s="128"/>
      <c r="M593" s="196"/>
      <c r="N593" s="197"/>
    </row>
    <row r="594" spans="1:14" ht="15" hidden="1" customHeight="1" x14ac:dyDescent="0.25">
      <c r="A594" s="2">
        <f t="shared" si="16"/>
        <v>0</v>
      </c>
      <c r="B594" s="43"/>
      <c r="C594" s="160"/>
      <c r="D594" s="100"/>
      <c r="E594" s="206"/>
      <c r="F594" s="168"/>
      <c r="G594" s="169"/>
      <c r="H594" s="95"/>
      <c r="I594" s="170"/>
      <c r="J594" s="165"/>
      <c r="K594" s="166"/>
      <c r="L594" s="128"/>
      <c r="M594" s="198"/>
      <c r="N594" s="199"/>
    </row>
    <row r="595" spans="1:14" ht="15" hidden="1" customHeight="1" x14ac:dyDescent="0.25">
      <c r="A595" s="2">
        <f t="shared" si="16"/>
        <v>0</v>
      </c>
      <c r="B595" s="43"/>
      <c r="C595" s="160"/>
      <c r="D595" s="200"/>
      <c r="E595" s="201"/>
      <c r="F595" s="168"/>
      <c r="G595" s="169"/>
      <c r="H595" s="95"/>
      <c r="I595" s="170"/>
      <c r="J595" s="165"/>
      <c r="K595" s="166"/>
      <c r="L595" s="128"/>
      <c r="M595" s="202"/>
      <c r="N595" s="203"/>
    </row>
    <row r="596" spans="1:14" ht="15" hidden="1" customHeight="1" x14ac:dyDescent="0.25">
      <c r="A596" s="2">
        <f t="shared" si="16"/>
        <v>0</v>
      </c>
      <c r="B596" s="43"/>
      <c r="C596" s="160"/>
      <c r="D596" s="204"/>
      <c r="E596" s="205"/>
      <c r="F596" s="168"/>
      <c r="G596" s="169"/>
      <c r="H596" s="95"/>
      <c r="I596" s="170"/>
      <c r="J596" s="165"/>
      <c r="K596" s="166"/>
      <c r="L596" s="128"/>
      <c r="M596" s="196"/>
      <c r="N596" s="197"/>
    </row>
    <row r="597" spans="1:14" ht="15" hidden="1" customHeight="1" x14ac:dyDescent="0.25">
      <c r="A597" s="2">
        <f t="shared" si="16"/>
        <v>0</v>
      </c>
      <c r="B597" s="43"/>
      <c r="C597" s="160"/>
      <c r="D597" s="204"/>
      <c r="E597" s="205"/>
      <c r="F597" s="168"/>
      <c r="G597" s="169"/>
      <c r="H597" s="95"/>
      <c r="I597" s="170"/>
      <c r="J597" s="165"/>
      <c r="K597" s="166"/>
      <c r="L597" s="128"/>
      <c r="M597" s="196"/>
      <c r="N597" s="197"/>
    </row>
    <row r="598" spans="1:14" ht="15" hidden="1" customHeight="1" thickBot="1" x14ac:dyDescent="0.3">
      <c r="A598" s="2">
        <f t="shared" si="16"/>
        <v>0</v>
      </c>
      <c r="B598" s="108"/>
      <c r="C598" s="73"/>
      <c r="D598" s="207"/>
      <c r="E598" s="208"/>
      <c r="F598" s="171"/>
      <c r="G598" s="172"/>
      <c r="H598" s="173"/>
      <c r="I598" s="174"/>
      <c r="J598" s="111"/>
      <c r="K598" s="112"/>
      <c r="L598" s="139"/>
      <c r="M598" s="209"/>
      <c r="N598" s="210"/>
    </row>
    <row r="599" spans="1:14" ht="15" hidden="1" customHeight="1" x14ac:dyDescent="0.25">
      <c r="A599" s="2">
        <f t="shared" si="16"/>
        <v>0</v>
      </c>
      <c r="B599" s="43" t="s">
        <v>207</v>
      </c>
      <c r="C599" s="160"/>
      <c r="D599" s="99"/>
      <c r="E599" s="100"/>
      <c r="F599" s="211"/>
      <c r="G599" s="212"/>
      <c r="H599" s="101"/>
      <c r="I599" s="102"/>
      <c r="J599" s="103"/>
      <c r="K599" s="104"/>
      <c r="L599" s="105"/>
      <c r="M599" s="194"/>
      <c r="N599" s="195"/>
    </row>
    <row r="600" spans="1:14" ht="15" hidden="1" customHeight="1" x14ac:dyDescent="0.25">
      <c r="A600" s="2">
        <f t="shared" si="16"/>
        <v>0</v>
      </c>
      <c r="B600" s="43"/>
      <c r="C600" s="160"/>
      <c r="D600" s="89"/>
      <c r="E600" s="137"/>
      <c r="F600" s="162"/>
      <c r="G600" s="163"/>
      <c r="H600" s="88"/>
      <c r="I600" s="164"/>
      <c r="J600" s="165"/>
      <c r="K600" s="166"/>
      <c r="L600" s="128"/>
      <c r="M600" s="196"/>
      <c r="N600" s="197"/>
    </row>
    <row r="601" spans="1:14" ht="15" hidden="1" customHeight="1" x14ac:dyDescent="0.25">
      <c r="A601" s="2">
        <f t="shared" si="16"/>
        <v>0</v>
      </c>
      <c r="B601" s="43"/>
      <c r="C601" s="160"/>
      <c r="D601" s="89"/>
      <c r="E601" s="137"/>
      <c r="F601" s="162"/>
      <c r="G601" s="163"/>
      <c r="H601" s="88"/>
      <c r="I601" s="164"/>
      <c r="J601" s="165"/>
      <c r="K601" s="166"/>
      <c r="L601" s="128"/>
      <c r="M601" s="196"/>
      <c r="N601" s="197"/>
    </row>
    <row r="602" spans="1:14" ht="15" hidden="1" customHeight="1" x14ac:dyDescent="0.25">
      <c r="A602" s="2">
        <f t="shared" si="16"/>
        <v>0</v>
      </c>
      <c r="B602" s="43"/>
      <c r="C602" s="160"/>
      <c r="D602" s="89"/>
      <c r="E602" s="137"/>
      <c r="F602" s="162"/>
      <c r="G602" s="163"/>
      <c r="H602" s="88"/>
      <c r="I602" s="164"/>
      <c r="J602" s="165"/>
      <c r="K602" s="166"/>
      <c r="L602" s="128"/>
      <c r="M602" s="198"/>
      <c r="N602" s="199"/>
    </row>
    <row r="603" spans="1:14" ht="15" hidden="1" customHeight="1" x14ac:dyDescent="0.25">
      <c r="A603" s="2">
        <f t="shared" si="16"/>
        <v>0</v>
      </c>
      <c r="B603" s="43"/>
      <c r="C603" s="160"/>
      <c r="D603" s="89"/>
      <c r="E603" s="137"/>
      <c r="F603" s="162"/>
      <c r="G603" s="163"/>
      <c r="H603" s="88"/>
      <c r="I603" s="164"/>
      <c r="J603" s="165"/>
      <c r="K603" s="166"/>
      <c r="L603" s="128"/>
      <c r="M603" s="202"/>
      <c r="N603" s="203"/>
    </row>
    <row r="604" spans="1:14" ht="15" hidden="1" customHeight="1" x14ac:dyDescent="0.25">
      <c r="A604" s="2">
        <f t="shared" si="16"/>
        <v>0</v>
      </c>
      <c r="B604" s="43"/>
      <c r="C604" s="160"/>
      <c r="D604" s="89"/>
      <c r="E604" s="137"/>
      <c r="F604" s="162"/>
      <c r="G604" s="163"/>
      <c r="H604" s="88"/>
      <c r="I604" s="164"/>
      <c r="J604" s="165"/>
      <c r="K604" s="166"/>
      <c r="L604" s="128"/>
      <c r="M604" s="196"/>
      <c r="N604" s="197"/>
    </row>
    <row r="605" spans="1:14" ht="15" hidden="1" customHeight="1" x14ac:dyDescent="0.25">
      <c r="A605" s="2">
        <f t="shared" si="16"/>
        <v>0</v>
      </c>
      <c r="B605" s="43"/>
      <c r="C605" s="160"/>
      <c r="D605" s="89"/>
      <c r="E605" s="137"/>
      <c r="F605" s="162"/>
      <c r="G605" s="163"/>
      <c r="H605" s="88"/>
      <c r="I605" s="164"/>
      <c r="J605" s="165"/>
      <c r="K605" s="166"/>
      <c r="L605" s="128"/>
      <c r="M605" s="196"/>
      <c r="N605" s="197"/>
    </row>
    <row r="606" spans="1:14" ht="15" hidden="1" customHeight="1" x14ac:dyDescent="0.25">
      <c r="A606" s="2">
        <f t="shared" si="16"/>
        <v>0</v>
      </c>
      <c r="B606" s="43"/>
      <c r="C606" s="160"/>
      <c r="D606" s="89"/>
      <c r="E606" s="137"/>
      <c r="F606" s="162"/>
      <c r="G606" s="163"/>
      <c r="H606" s="88"/>
      <c r="I606" s="164"/>
      <c r="J606" s="165"/>
      <c r="K606" s="166"/>
      <c r="L606" s="128"/>
      <c r="M606" s="198"/>
      <c r="N606" s="199"/>
    </row>
    <row r="607" spans="1:14" ht="15" hidden="1" customHeight="1" x14ac:dyDescent="0.25">
      <c r="A607" s="2">
        <f t="shared" si="16"/>
        <v>0</v>
      </c>
      <c r="B607" s="43"/>
      <c r="C607" s="160"/>
      <c r="D607" s="89"/>
      <c r="E607" s="137"/>
      <c r="F607" s="162"/>
      <c r="G607" s="163"/>
      <c r="H607" s="88"/>
      <c r="I607" s="164"/>
      <c r="J607" s="165"/>
      <c r="K607" s="166"/>
      <c r="L607" s="128"/>
      <c r="M607" s="202"/>
      <c r="N607" s="203"/>
    </row>
    <row r="608" spans="1:14" ht="15" hidden="1" customHeight="1" x14ac:dyDescent="0.25">
      <c r="A608" s="2">
        <f t="shared" si="16"/>
        <v>0</v>
      </c>
      <c r="B608" s="43"/>
      <c r="C608" s="160"/>
      <c r="D608" s="89"/>
      <c r="E608" s="137"/>
      <c r="F608" s="162"/>
      <c r="G608" s="163"/>
      <c r="H608" s="88"/>
      <c r="I608" s="164"/>
      <c r="J608" s="165"/>
      <c r="K608" s="166"/>
      <c r="L608" s="128"/>
      <c r="M608" s="196"/>
      <c r="N608" s="197"/>
    </row>
    <row r="609" spans="1:14" ht="15" hidden="1" customHeight="1" x14ac:dyDescent="0.25">
      <c r="A609" s="2">
        <f t="shared" si="16"/>
        <v>0</v>
      </c>
      <c r="B609" s="43"/>
      <c r="C609" s="160"/>
      <c r="D609" s="89"/>
      <c r="E609" s="137"/>
      <c r="F609" s="162"/>
      <c r="G609" s="163"/>
      <c r="H609" s="88"/>
      <c r="I609" s="164"/>
      <c r="J609" s="165"/>
      <c r="K609" s="166"/>
      <c r="L609" s="128"/>
      <c r="M609" s="196"/>
      <c r="N609" s="197"/>
    </row>
    <row r="610" spans="1:14" ht="15" hidden="1" customHeight="1" thickBot="1" x14ac:dyDescent="0.3">
      <c r="A610" s="2">
        <f t="shared" si="16"/>
        <v>0</v>
      </c>
      <c r="B610" s="43"/>
      <c r="C610" s="160"/>
      <c r="D610" s="213"/>
      <c r="E610" s="200"/>
      <c r="F610" s="214"/>
      <c r="G610" s="215"/>
      <c r="H610" s="142"/>
      <c r="I610" s="70"/>
      <c r="J610" s="216"/>
      <c r="K610" s="217"/>
      <c r="L610" s="144"/>
      <c r="M610" s="209"/>
      <c r="N610" s="210"/>
    </row>
    <row r="611" spans="1:14" s="5" customFormat="1" ht="30" hidden="1" customHeight="1" x14ac:dyDescent="0.25">
      <c r="A611" s="2">
        <f t="shared" si="16"/>
        <v>0</v>
      </c>
      <c r="B611" s="33" t="s">
        <v>91</v>
      </c>
      <c r="C611" s="98"/>
      <c r="D611" s="86" t="s">
        <v>92</v>
      </c>
      <c r="E611" s="152"/>
      <c r="F611" s="85" t="s">
        <v>16</v>
      </c>
      <c r="G611" s="153" t="s">
        <v>16</v>
      </c>
      <c r="H611" s="85" t="s">
        <v>15</v>
      </c>
      <c r="I611" s="153"/>
      <c r="J611" s="154" t="s">
        <v>16</v>
      </c>
      <c r="K611" s="155" t="s">
        <v>17</v>
      </c>
      <c r="L611" s="125"/>
      <c r="M611" s="106" t="s">
        <v>16</v>
      </c>
      <c r="N611" s="107" t="s">
        <v>16</v>
      </c>
    </row>
    <row r="612" spans="1:14" s="5" customFormat="1" ht="30" hidden="1" customHeight="1" thickBot="1" x14ac:dyDescent="0.3">
      <c r="A612" s="2">
        <f t="shared" si="16"/>
        <v>0</v>
      </c>
      <c r="B612" s="108"/>
      <c r="C612" s="73"/>
      <c r="D612" s="92" t="s">
        <v>93</v>
      </c>
      <c r="E612" s="109"/>
      <c r="F612" s="91" t="s">
        <v>16</v>
      </c>
      <c r="G612" s="110" t="s">
        <v>16</v>
      </c>
      <c r="H612" s="91" t="s">
        <v>15</v>
      </c>
      <c r="I612" s="110"/>
      <c r="J612" s="111" t="s">
        <v>16</v>
      </c>
      <c r="K612" s="112" t="s">
        <v>17</v>
      </c>
      <c r="L612" s="113"/>
      <c r="M612" s="114" t="s">
        <v>16</v>
      </c>
      <c r="N612" s="115" t="s">
        <v>16</v>
      </c>
    </row>
    <row r="613" spans="1:14" hidden="1" x14ac:dyDescent="0.25">
      <c r="A613" s="2">
        <f t="shared" si="16"/>
        <v>0</v>
      </c>
    </row>
    <row r="614" spans="1:14" hidden="1" x14ac:dyDescent="0.25">
      <c r="A614" s="2">
        <f t="shared" si="16"/>
        <v>0</v>
      </c>
    </row>
    <row r="615" spans="1:14" ht="15" hidden="1" customHeight="1" x14ac:dyDescent="0.25">
      <c r="A615" s="2">
        <f t="shared" si="16"/>
        <v>0</v>
      </c>
      <c r="B615" s="116" t="s">
        <v>94</v>
      </c>
      <c r="C615" s="116"/>
      <c r="D615" s="116"/>
      <c r="E615" s="116"/>
      <c r="F615" s="116"/>
      <c r="G615" s="116"/>
      <c r="H615" s="116"/>
      <c r="I615" s="116"/>
      <c r="J615" s="116"/>
      <c r="K615" s="116"/>
      <c r="L615" s="116"/>
      <c r="M615" s="116"/>
      <c r="N615" s="116"/>
    </row>
    <row r="616" spans="1:14" hidden="1" x14ac:dyDescent="0.25">
      <c r="A616" s="2">
        <f t="shared" si="16"/>
        <v>0</v>
      </c>
      <c r="B616" s="116"/>
      <c r="C616" s="116"/>
      <c r="D616" s="116"/>
      <c r="E616" s="116"/>
      <c r="F616" s="116"/>
      <c r="G616" s="116"/>
      <c r="H616" s="116"/>
      <c r="I616" s="116"/>
      <c r="J616" s="116"/>
      <c r="K616" s="116"/>
      <c r="L616" s="116"/>
      <c r="M616" s="116"/>
      <c r="N616" s="116"/>
    </row>
    <row r="617" spans="1:14" hidden="1" x14ac:dyDescent="0.25">
      <c r="A617" s="2">
        <f t="shared" si="16"/>
        <v>0</v>
      </c>
    </row>
    <row r="618" spans="1:14" hidden="1" x14ac:dyDescent="0.25">
      <c r="A618" s="2">
        <f>$A$623</f>
        <v>0</v>
      </c>
      <c r="C618" s="117" t="s">
        <v>95</v>
      </c>
      <c r="D618" s="118"/>
      <c r="E618" s="118"/>
    </row>
    <row r="619" spans="1:14" s="119" customFormat="1" hidden="1" x14ac:dyDescent="0.25">
      <c r="A619" s="2">
        <f t="shared" ref="A619:A621" si="17">$A$623</f>
        <v>0</v>
      </c>
      <c r="C619" s="117"/>
    </row>
    <row r="620" spans="1:14" s="119" customFormat="1" ht="15" hidden="1" customHeight="1" x14ac:dyDescent="0.25">
      <c r="A620" s="2">
        <f t="shared" si="17"/>
        <v>0</v>
      </c>
      <c r="C620" s="117" t="s">
        <v>96</v>
      </c>
      <c r="D620" s="120"/>
      <c r="E620" s="120"/>
      <c r="I620" s="121"/>
      <c r="J620" s="121"/>
      <c r="K620" s="121"/>
      <c r="L620" s="121"/>
      <c r="M620" s="122"/>
      <c r="N620" s="122"/>
    </row>
    <row r="621" spans="1:14" s="119" customFormat="1" hidden="1" x14ac:dyDescent="0.25">
      <c r="A621" s="2">
        <f t="shared" si="17"/>
        <v>0</v>
      </c>
      <c r="G621" s="122"/>
      <c r="I621" s="123" t="str">
        <f>"podpis a pečiatka "&amp;IF([1]summary!$K$24="","navrhovateľa","dodávateľa")</f>
        <v>podpis a pečiatka navrhovateľa</v>
      </c>
      <c r="J621" s="123"/>
      <c r="K621" s="123"/>
      <c r="L621" s="123"/>
      <c r="M621" s="124"/>
      <c r="N621" s="124"/>
    </row>
    <row r="622" spans="1:14" s="5" customFormat="1" ht="21" hidden="1" x14ac:dyDescent="0.25">
      <c r="A622" s="2">
        <f>$A$623*IF(N622="",0,1)</f>
        <v>0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M622" s="6"/>
      <c r="N622" s="7" t="str">
        <f>IF([1]summary!$K$24="",'[1]Výzva na prieskum trhu'!$C$97,"")</f>
        <v xml:space="preserve">Príloha č. 1: </v>
      </c>
    </row>
    <row r="623" spans="1:14" s="5" customFormat="1" ht="23.25" hidden="1" customHeight="1" x14ac:dyDescent="0.25">
      <c r="A623" s="2">
        <f>IF([1]summary!$K$24="",IF([1]summary!$G$19="všetky predmety spolu",0,1)*A628,IF([1]summary!$E$67="cenové ponuky komplexne",0,1)*A628)</f>
        <v>0</v>
      </c>
      <c r="B623" s="8" t="str">
        <f>IF([1]summary!$K$24="",'[1]Výzva na prieskum trhu'!$B$2,'[1]Výzva na predkladanie ponúk'!$D$98)</f>
        <v>Výzva na predloženie ponúk - prieskum trhu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s="5" customFormat="1" hidden="1" x14ac:dyDescent="0.25">
      <c r="A624" s="2">
        <f>$A$623</f>
        <v>0</v>
      </c>
      <c r="B624" s="9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6" s="5" customFormat="1" ht="23.25" hidden="1" customHeight="1" x14ac:dyDescent="0.25">
      <c r="A625" s="2">
        <f>$A$623</f>
        <v>0</v>
      </c>
      <c r="B625" s="8" t="str">
        <f>IF([1]summary!$K$24="",'[1]Výzva na prieskum trhu'!$E$97,'[1]Výzva na predkladanie ponúk'!$F$98)</f>
        <v>Podrobný technický opis a údaje deklarujúce technické parametre dodávaného predmetu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6" hidden="1" x14ac:dyDescent="0.25">
      <c r="A626" s="2">
        <f>$A$623</f>
        <v>0</v>
      </c>
    </row>
    <row r="627" spans="1:16" hidden="1" x14ac:dyDescent="0.25">
      <c r="A627" s="2">
        <f>$A$623</f>
        <v>0</v>
      </c>
    </row>
    <row r="628" spans="1:16" s="18" customFormat="1" ht="15.75" hidden="1" x14ac:dyDescent="0.25">
      <c r="A628" s="1">
        <f>IF(SUM($A$10:$A$10)=0,1,0)*IF(D628&lt;&gt;"",1,0)</f>
        <v>0</v>
      </c>
      <c r="B628" s="14" t="s">
        <v>3</v>
      </c>
      <c r="C628" s="14"/>
      <c r="D628" s="15" t="str">
        <f>IF([1]summary!$B$64&lt;&gt;"",[1]summary!$B$64,"")</f>
        <v/>
      </c>
      <c r="E628" s="15"/>
      <c r="F628" s="15"/>
      <c r="G628" s="15"/>
      <c r="H628" s="15"/>
      <c r="I628" s="15"/>
      <c r="J628" s="15"/>
      <c r="K628" s="15"/>
      <c r="L628" s="15"/>
      <c r="M628" s="16" t="s">
        <v>4</v>
      </c>
      <c r="N628" s="17" t="str">
        <f>IF([1]summary!$G$64&lt;&gt;"",[1]summary!$G$64,"")</f>
        <v/>
      </c>
      <c r="P628" s="19"/>
    </row>
    <row r="629" spans="1:16" hidden="1" x14ac:dyDescent="0.25">
      <c r="A629" s="2">
        <f>$A$628</f>
        <v>0</v>
      </c>
      <c r="P629" s="20"/>
    </row>
    <row r="630" spans="1:16" ht="69.95" hidden="1" customHeight="1" thickBot="1" x14ac:dyDescent="0.3">
      <c r="A630" s="2">
        <f t="shared" ref="A630:A661" si="18">$A$628</f>
        <v>0</v>
      </c>
      <c r="B630" s="21" t="s">
        <v>5</v>
      </c>
      <c r="C630" s="22"/>
      <c r="D630" s="22"/>
      <c r="E630" s="193"/>
      <c r="F630" s="25" t="s">
        <v>6</v>
      </c>
      <c r="G630" s="26"/>
      <c r="H630" s="27" t="s">
        <v>7</v>
      </c>
      <c r="I630" s="24"/>
      <c r="J630" s="28" t="s">
        <v>8</v>
      </c>
      <c r="K630" s="29" t="s">
        <v>9</v>
      </c>
      <c r="L630" s="30"/>
      <c r="M630" s="31" t="s">
        <v>10</v>
      </c>
      <c r="N630" s="32" t="s">
        <v>11</v>
      </c>
      <c r="P630" s="20"/>
    </row>
    <row r="631" spans="1:16" ht="15" hidden="1" customHeight="1" x14ac:dyDescent="0.25">
      <c r="A631" s="2">
        <f t="shared" si="18"/>
        <v>0</v>
      </c>
      <c r="B631" s="33" t="s">
        <v>115</v>
      </c>
      <c r="C631" s="98"/>
      <c r="D631" s="86"/>
      <c r="E631" s="152"/>
      <c r="F631" s="157"/>
      <c r="G631" s="158"/>
      <c r="H631" s="85"/>
      <c r="I631" s="153"/>
      <c r="J631" s="154"/>
      <c r="K631" s="155"/>
      <c r="L631" s="125"/>
      <c r="M631" s="194"/>
      <c r="N631" s="195"/>
    </row>
    <row r="632" spans="1:16" ht="15" hidden="1" customHeight="1" x14ac:dyDescent="0.25">
      <c r="A632" s="2">
        <f t="shared" si="18"/>
        <v>0</v>
      </c>
      <c r="B632" s="43"/>
      <c r="C632" s="160"/>
      <c r="D632" s="89"/>
      <c r="E632" s="137"/>
      <c r="F632" s="162"/>
      <c r="G632" s="163"/>
      <c r="H632" s="88"/>
      <c r="I632" s="164"/>
      <c r="J632" s="165"/>
      <c r="K632" s="166"/>
      <c r="L632" s="128"/>
      <c r="M632" s="196"/>
      <c r="N632" s="197"/>
    </row>
    <row r="633" spans="1:16" ht="15" hidden="1" customHeight="1" x14ac:dyDescent="0.25">
      <c r="A633" s="2">
        <f t="shared" si="18"/>
        <v>0</v>
      </c>
      <c r="B633" s="43"/>
      <c r="C633" s="160"/>
      <c r="D633" s="89"/>
      <c r="E633" s="137"/>
      <c r="F633" s="162"/>
      <c r="G633" s="163"/>
      <c r="H633" s="88"/>
      <c r="I633" s="164"/>
      <c r="J633" s="165"/>
      <c r="K633" s="166"/>
      <c r="L633" s="128"/>
      <c r="M633" s="196"/>
      <c r="N633" s="197"/>
    </row>
    <row r="634" spans="1:16" ht="15" hidden="1" customHeight="1" x14ac:dyDescent="0.25">
      <c r="A634" s="2">
        <f t="shared" si="18"/>
        <v>0</v>
      </c>
      <c r="B634" s="43"/>
      <c r="C634" s="160"/>
      <c r="D634" s="89"/>
      <c r="E634" s="137"/>
      <c r="F634" s="162"/>
      <c r="G634" s="163"/>
      <c r="H634" s="88"/>
      <c r="I634" s="164"/>
      <c r="J634" s="165"/>
      <c r="K634" s="166"/>
      <c r="L634" s="128"/>
      <c r="M634" s="198"/>
      <c r="N634" s="199"/>
    </row>
    <row r="635" spans="1:16" ht="15" hidden="1" customHeight="1" x14ac:dyDescent="0.25">
      <c r="A635" s="2">
        <f t="shared" si="18"/>
        <v>0</v>
      </c>
      <c r="B635" s="43"/>
      <c r="C635" s="160"/>
      <c r="D635" s="200"/>
      <c r="E635" s="201"/>
      <c r="F635" s="168"/>
      <c r="G635" s="169"/>
      <c r="H635" s="95"/>
      <c r="I635" s="170"/>
      <c r="J635" s="165"/>
      <c r="K635" s="166"/>
      <c r="L635" s="128"/>
      <c r="M635" s="202"/>
      <c r="N635" s="203"/>
    </row>
    <row r="636" spans="1:16" ht="15" hidden="1" customHeight="1" x14ac:dyDescent="0.25">
      <c r="A636" s="2">
        <f t="shared" si="18"/>
        <v>0</v>
      </c>
      <c r="B636" s="43"/>
      <c r="C636" s="160"/>
      <c r="D636" s="204"/>
      <c r="E636" s="205"/>
      <c r="F636" s="168"/>
      <c r="G636" s="169"/>
      <c r="H636" s="95"/>
      <c r="I636" s="170"/>
      <c r="J636" s="165"/>
      <c r="K636" s="166"/>
      <c r="L636" s="128"/>
      <c r="M636" s="196"/>
      <c r="N636" s="197"/>
    </row>
    <row r="637" spans="1:16" ht="15" hidden="1" customHeight="1" x14ac:dyDescent="0.25">
      <c r="A637" s="2">
        <f t="shared" si="18"/>
        <v>0</v>
      </c>
      <c r="B637" s="43"/>
      <c r="C637" s="160"/>
      <c r="D637" s="204"/>
      <c r="E637" s="205"/>
      <c r="F637" s="168"/>
      <c r="G637" s="169"/>
      <c r="H637" s="95"/>
      <c r="I637" s="170"/>
      <c r="J637" s="165"/>
      <c r="K637" s="166"/>
      <c r="L637" s="128"/>
      <c r="M637" s="196"/>
      <c r="N637" s="197"/>
    </row>
    <row r="638" spans="1:16" ht="15" hidden="1" customHeight="1" x14ac:dyDescent="0.25">
      <c r="A638" s="2">
        <f t="shared" si="18"/>
        <v>0</v>
      </c>
      <c r="B638" s="43"/>
      <c r="C638" s="160"/>
      <c r="D638" s="100"/>
      <c r="E638" s="206"/>
      <c r="F638" s="168"/>
      <c r="G638" s="169"/>
      <c r="H638" s="95"/>
      <c r="I638" s="170"/>
      <c r="J638" s="165"/>
      <c r="K638" s="166"/>
      <c r="L638" s="128"/>
      <c r="M638" s="198"/>
      <c r="N638" s="199"/>
    </row>
    <row r="639" spans="1:16" ht="15" hidden="1" customHeight="1" x14ac:dyDescent="0.25">
      <c r="A639" s="2">
        <f t="shared" si="18"/>
        <v>0</v>
      </c>
      <c r="B639" s="43"/>
      <c r="C639" s="160"/>
      <c r="D639" s="200"/>
      <c r="E639" s="201"/>
      <c r="F639" s="168"/>
      <c r="G639" s="169"/>
      <c r="H639" s="95"/>
      <c r="I639" s="170"/>
      <c r="J639" s="165"/>
      <c r="K639" s="166"/>
      <c r="L639" s="128"/>
      <c r="M639" s="202"/>
      <c r="N639" s="203"/>
    </row>
    <row r="640" spans="1:16" ht="15" hidden="1" customHeight="1" x14ac:dyDescent="0.25">
      <c r="A640" s="2">
        <f t="shared" si="18"/>
        <v>0</v>
      </c>
      <c r="B640" s="43"/>
      <c r="C640" s="160"/>
      <c r="D640" s="204"/>
      <c r="E640" s="205"/>
      <c r="F640" s="168"/>
      <c r="G640" s="169"/>
      <c r="H640" s="95"/>
      <c r="I640" s="170"/>
      <c r="J640" s="165"/>
      <c r="K640" s="166"/>
      <c r="L640" s="128"/>
      <c r="M640" s="196"/>
      <c r="N640" s="197"/>
    </row>
    <row r="641" spans="1:14" ht="15" hidden="1" customHeight="1" x14ac:dyDescent="0.25">
      <c r="A641" s="2">
        <f t="shared" si="18"/>
        <v>0</v>
      </c>
      <c r="B641" s="43"/>
      <c r="C641" s="160"/>
      <c r="D641" s="204"/>
      <c r="E641" s="205"/>
      <c r="F641" s="168"/>
      <c r="G641" s="169"/>
      <c r="H641" s="95"/>
      <c r="I641" s="170"/>
      <c r="J641" s="165"/>
      <c r="K641" s="166"/>
      <c r="L641" s="128"/>
      <c r="M641" s="196"/>
      <c r="N641" s="197"/>
    </row>
    <row r="642" spans="1:14" ht="15" hidden="1" customHeight="1" thickBot="1" x14ac:dyDescent="0.3">
      <c r="A642" s="2">
        <f t="shared" si="18"/>
        <v>0</v>
      </c>
      <c r="B642" s="108"/>
      <c r="C642" s="73"/>
      <c r="D642" s="207"/>
      <c r="E642" s="208"/>
      <c r="F642" s="171"/>
      <c r="G642" s="172"/>
      <c r="H642" s="173"/>
      <c r="I642" s="174"/>
      <c r="J642" s="111"/>
      <c r="K642" s="112"/>
      <c r="L642" s="139"/>
      <c r="M642" s="209"/>
      <c r="N642" s="210"/>
    </row>
    <row r="643" spans="1:14" ht="15" hidden="1" customHeight="1" x14ac:dyDescent="0.25">
      <c r="A643" s="2">
        <f t="shared" si="18"/>
        <v>0</v>
      </c>
      <c r="B643" s="43" t="s">
        <v>207</v>
      </c>
      <c r="C643" s="160"/>
      <c r="D643" s="99"/>
      <c r="E643" s="100"/>
      <c r="F643" s="211"/>
      <c r="G643" s="212"/>
      <c r="H643" s="101"/>
      <c r="I643" s="102"/>
      <c r="J643" s="103"/>
      <c r="K643" s="104"/>
      <c r="L643" s="105"/>
      <c r="M643" s="194"/>
      <c r="N643" s="195"/>
    </row>
    <row r="644" spans="1:14" ht="15" hidden="1" customHeight="1" x14ac:dyDescent="0.25">
      <c r="A644" s="2">
        <f t="shared" si="18"/>
        <v>0</v>
      </c>
      <c r="B644" s="43"/>
      <c r="C644" s="160"/>
      <c r="D644" s="89"/>
      <c r="E644" s="137"/>
      <c r="F644" s="162"/>
      <c r="G644" s="163"/>
      <c r="H644" s="88"/>
      <c r="I644" s="164"/>
      <c r="J644" s="165"/>
      <c r="K644" s="166"/>
      <c r="L644" s="128"/>
      <c r="M644" s="196"/>
      <c r="N644" s="197"/>
    </row>
    <row r="645" spans="1:14" ht="15" hidden="1" customHeight="1" x14ac:dyDescent="0.25">
      <c r="A645" s="2">
        <f t="shared" si="18"/>
        <v>0</v>
      </c>
      <c r="B645" s="43"/>
      <c r="C645" s="160"/>
      <c r="D645" s="89"/>
      <c r="E645" s="137"/>
      <c r="F645" s="162"/>
      <c r="G645" s="163"/>
      <c r="H645" s="88"/>
      <c r="I645" s="164"/>
      <c r="J645" s="165"/>
      <c r="K645" s="166"/>
      <c r="L645" s="128"/>
      <c r="M645" s="196"/>
      <c r="N645" s="197"/>
    </row>
    <row r="646" spans="1:14" ht="15" hidden="1" customHeight="1" x14ac:dyDescent="0.25">
      <c r="A646" s="2">
        <f t="shared" si="18"/>
        <v>0</v>
      </c>
      <c r="B646" s="43"/>
      <c r="C646" s="160"/>
      <c r="D646" s="89"/>
      <c r="E646" s="137"/>
      <c r="F646" s="162"/>
      <c r="G646" s="163"/>
      <c r="H646" s="88"/>
      <c r="I646" s="164"/>
      <c r="J646" s="165"/>
      <c r="K646" s="166"/>
      <c r="L646" s="128"/>
      <c r="M646" s="198"/>
      <c r="N646" s="199"/>
    </row>
    <row r="647" spans="1:14" ht="15" hidden="1" customHeight="1" x14ac:dyDescent="0.25">
      <c r="A647" s="2">
        <f t="shared" si="18"/>
        <v>0</v>
      </c>
      <c r="B647" s="43"/>
      <c r="C647" s="160"/>
      <c r="D647" s="89"/>
      <c r="E647" s="137"/>
      <c r="F647" s="162"/>
      <c r="G647" s="163"/>
      <c r="H647" s="88"/>
      <c r="I647" s="164"/>
      <c r="J647" s="165"/>
      <c r="K647" s="166"/>
      <c r="L647" s="128"/>
      <c r="M647" s="202"/>
      <c r="N647" s="203"/>
    </row>
    <row r="648" spans="1:14" ht="15" hidden="1" customHeight="1" x14ac:dyDescent="0.25">
      <c r="A648" s="2">
        <f t="shared" si="18"/>
        <v>0</v>
      </c>
      <c r="B648" s="43"/>
      <c r="C648" s="160"/>
      <c r="D648" s="89"/>
      <c r="E648" s="137"/>
      <c r="F648" s="162"/>
      <c r="G648" s="163"/>
      <c r="H648" s="88"/>
      <c r="I648" s="164"/>
      <c r="J648" s="165"/>
      <c r="K648" s="166"/>
      <c r="L648" s="128"/>
      <c r="M648" s="196"/>
      <c r="N648" s="197"/>
    </row>
    <row r="649" spans="1:14" ht="15" hidden="1" customHeight="1" x14ac:dyDescent="0.25">
      <c r="A649" s="2">
        <f t="shared" si="18"/>
        <v>0</v>
      </c>
      <c r="B649" s="43"/>
      <c r="C649" s="160"/>
      <c r="D649" s="89"/>
      <c r="E649" s="137"/>
      <c r="F649" s="162"/>
      <c r="G649" s="163"/>
      <c r="H649" s="88"/>
      <c r="I649" s="164"/>
      <c r="J649" s="165"/>
      <c r="K649" s="166"/>
      <c r="L649" s="128"/>
      <c r="M649" s="196"/>
      <c r="N649" s="197"/>
    </row>
    <row r="650" spans="1:14" ht="15" hidden="1" customHeight="1" x14ac:dyDescent="0.25">
      <c r="A650" s="2">
        <f t="shared" si="18"/>
        <v>0</v>
      </c>
      <c r="B650" s="43"/>
      <c r="C650" s="160"/>
      <c r="D650" s="89"/>
      <c r="E650" s="137"/>
      <c r="F650" s="162"/>
      <c r="G650" s="163"/>
      <c r="H650" s="88"/>
      <c r="I650" s="164"/>
      <c r="J650" s="165"/>
      <c r="K650" s="166"/>
      <c r="L650" s="128"/>
      <c r="M650" s="198"/>
      <c r="N650" s="199"/>
    </row>
    <row r="651" spans="1:14" ht="15" hidden="1" customHeight="1" x14ac:dyDescent="0.25">
      <c r="A651" s="2">
        <f t="shared" si="18"/>
        <v>0</v>
      </c>
      <c r="B651" s="43"/>
      <c r="C651" s="160"/>
      <c r="D651" s="89"/>
      <c r="E651" s="137"/>
      <c r="F651" s="162"/>
      <c r="G651" s="163"/>
      <c r="H651" s="88"/>
      <c r="I651" s="164"/>
      <c r="J651" s="165"/>
      <c r="K651" s="166"/>
      <c r="L651" s="128"/>
      <c r="M651" s="202"/>
      <c r="N651" s="203"/>
    </row>
    <row r="652" spans="1:14" ht="15" hidden="1" customHeight="1" x14ac:dyDescent="0.25">
      <c r="A652" s="2">
        <f t="shared" si="18"/>
        <v>0</v>
      </c>
      <c r="B652" s="43"/>
      <c r="C652" s="160"/>
      <c r="D652" s="89"/>
      <c r="E652" s="137"/>
      <c r="F652" s="162"/>
      <c r="G652" s="163"/>
      <c r="H652" s="88"/>
      <c r="I652" s="164"/>
      <c r="J652" s="165"/>
      <c r="K652" s="166"/>
      <c r="L652" s="128"/>
      <c r="M652" s="196"/>
      <c r="N652" s="197"/>
    </row>
    <row r="653" spans="1:14" ht="15" hidden="1" customHeight="1" x14ac:dyDescent="0.25">
      <c r="A653" s="2">
        <f t="shared" si="18"/>
        <v>0</v>
      </c>
      <c r="B653" s="43"/>
      <c r="C653" s="160"/>
      <c r="D653" s="89"/>
      <c r="E653" s="137"/>
      <c r="F653" s="162"/>
      <c r="G653" s="163"/>
      <c r="H653" s="88"/>
      <c r="I653" s="164"/>
      <c r="J653" s="165"/>
      <c r="K653" s="166"/>
      <c r="L653" s="128"/>
      <c r="M653" s="196"/>
      <c r="N653" s="197"/>
    </row>
    <row r="654" spans="1:14" ht="15" hidden="1" customHeight="1" thickBot="1" x14ac:dyDescent="0.3">
      <c r="A654" s="2">
        <f t="shared" si="18"/>
        <v>0</v>
      </c>
      <c r="B654" s="43"/>
      <c r="C654" s="160"/>
      <c r="D654" s="213"/>
      <c r="E654" s="200"/>
      <c r="F654" s="214"/>
      <c r="G654" s="215"/>
      <c r="H654" s="142"/>
      <c r="I654" s="70"/>
      <c r="J654" s="216"/>
      <c r="K654" s="217"/>
      <c r="L654" s="144"/>
      <c r="M654" s="209"/>
      <c r="N654" s="210"/>
    </row>
    <row r="655" spans="1:14" s="5" customFormat="1" ht="30" hidden="1" customHeight="1" x14ac:dyDescent="0.25">
      <c r="A655" s="2">
        <f t="shared" si="18"/>
        <v>0</v>
      </c>
      <c r="B655" s="33" t="s">
        <v>91</v>
      </c>
      <c r="C655" s="98"/>
      <c r="D655" s="86" t="s">
        <v>92</v>
      </c>
      <c r="E655" s="152"/>
      <c r="F655" s="85" t="s">
        <v>16</v>
      </c>
      <c r="G655" s="153" t="s">
        <v>16</v>
      </c>
      <c r="H655" s="85" t="s">
        <v>15</v>
      </c>
      <c r="I655" s="153"/>
      <c r="J655" s="154" t="s">
        <v>16</v>
      </c>
      <c r="K655" s="155" t="s">
        <v>17</v>
      </c>
      <c r="L655" s="125"/>
      <c r="M655" s="106" t="s">
        <v>16</v>
      </c>
      <c r="N655" s="107" t="s">
        <v>16</v>
      </c>
    </row>
    <row r="656" spans="1:14" s="5" customFormat="1" ht="30" hidden="1" customHeight="1" thickBot="1" x14ac:dyDescent="0.3">
      <c r="A656" s="2">
        <f t="shared" si="18"/>
        <v>0</v>
      </c>
      <c r="B656" s="108"/>
      <c r="C656" s="73"/>
      <c r="D656" s="92" t="s">
        <v>93</v>
      </c>
      <c r="E656" s="109"/>
      <c r="F656" s="91" t="s">
        <v>16</v>
      </c>
      <c r="G656" s="110" t="s">
        <v>16</v>
      </c>
      <c r="H656" s="91" t="s">
        <v>15</v>
      </c>
      <c r="I656" s="110"/>
      <c r="J656" s="111" t="s">
        <v>16</v>
      </c>
      <c r="K656" s="112" t="s">
        <v>17</v>
      </c>
      <c r="L656" s="113"/>
      <c r="M656" s="114" t="s">
        <v>16</v>
      </c>
      <c r="N656" s="115" t="s">
        <v>16</v>
      </c>
    </row>
    <row r="657" spans="1:16" hidden="1" x14ac:dyDescent="0.25">
      <c r="A657" s="2">
        <f t="shared" si="18"/>
        <v>0</v>
      </c>
    </row>
    <row r="658" spans="1:16" hidden="1" x14ac:dyDescent="0.25">
      <c r="A658" s="2">
        <f t="shared" si="18"/>
        <v>0</v>
      </c>
    </row>
    <row r="659" spans="1:16" ht="15" hidden="1" customHeight="1" x14ac:dyDescent="0.25">
      <c r="A659" s="2">
        <f t="shared" si="18"/>
        <v>0</v>
      </c>
      <c r="B659" s="116" t="s">
        <v>94</v>
      </c>
      <c r="C659" s="116"/>
      <c r="D659" s="116"/>
      <c r="E659" s="116"/>
      <c r="F659" s="116"/>
      <c r="G659" s="116"/>
      <c r="H659" s="116"/>
      <c r="I659" s="116"/>
      <c r="J659" s="116"/>
      <c r="K659" s="116"/>
      <c r="L659" s="116"/>
      <c r="M659" s="116"/>
      <c r="N659" s="116"/>
    </row>
    <row r="660" spans="1:16" hidden="1" x14ac:dyDescent="0.25">
      <c r="A660" s="2">
        <f t="shared" si="18"/>
        <v>0</v>
      </c>
      <c r="B660" s="116"/>
      <c r="C660" s="116"/>
      <c r="D660" s="116"/>
      <c r="E660" s="116"/>
      <c r="F660" s="116"/>
      <c r="G660" s="116"/>
      <c r="H660" s="116"/>
      <c r="I660" s="116"/>
      <c r="J660" s="116"/>
      <c r="K660" s="116"/>
      <c r="L660" s="116"/>
      <c r="M660" s="116"/>
      <c r="N660" s="116"/>
    </row>
    <row r="661" spans="1:16" hidden="1" x14ac:dyDescent="0.25">
      <c r="A661" s="2">
        <f t="shared" si="18"/>
        <v>0</v>
      </c>
    </row>
    <row r="662" spans="1:16" hidden="1" x14ac:dyDescent="0.25">
      <c r="A662" s="2">
        <f>$A$667</f>
        <v>0</v>
      </c>
      <c r="C662" s="117" t="s">
        <v>95</v>
      </c>
      <c r="D662" s="118"/>
      <c r="E662" s="118"/>
    </row>
    <row r="663" spans="1:16" s="119" customFormat="1" hidden="1" x14ac:dyDescent="0.25">
      <c r="A663" s="2">
        <f t="shared" ref="A663:A665" si="19">$A$667</f>
        <v>0</v>
      </c>
      <c r="C663" s="117"/>
    </row>
    <row r="664" spans="1:16" s="119" customFormat="1" ht="15" hidden="1" customHeight="1" x14ac:dyDescent="0.25">
      <c r="A664" s="2">
        <f t="shared" si="19"/>
        <v>0</v>
      </c>
      <c r="C664" s="117" t="s">
        <v>96</v>
      </c>
      <c r="D664" s="120"/>
      <c r="E664" s="120"/>
      <c r="I664" s="121"/>
      <c r="J664" s="121"/>
      <c r="K664" s="121"/>
      <c r="L664" s="121"/>
      <c r="M664" s="122"/>
      <c r="N664" s="122"/>
    </row>
    <row r="665" spans="1:16" s="119" customFormat="1" hidden="1" x14ac:dyDescent="0.25">
      <c r="A665" s="2">
        <f t="shared" si="19"/>
        <v>0</v>
      </c>
      <c r="G665" s="122"/>
      <c r="I665" s="123" t="str">
        <f>"podpis a pečiatka "&amp;IF([1]summary!$K$24="","navrhovateľa","dodávateľa")</f>
        <v>podpis a pečiatka navrhovateľa</v>
      </c>
      <c r="J665" s="123"/>
      <c r="K665" s="123"/>
      <c r="L665" s="123"/>
      <c r="M665" s="124"/>
      <c r="N665" s="124"/>
    </row>
    <row r="666" spans="1:16" s="5" customFormat="1" ht="21" hidden="1" x14ac:dyDescent="0.25">
      <c r="A666" s="2">
        <f>$A$667*IF(N666="",0,1)</f>
        <v>0</v>
      </c>
      <c r="B666" s="4"/>
      <c r="C666" s="4"/>
      <c r="D666" s="4"/>
      <c r="E666" s="4"/>
      <c r="F666" s="4"/>
      <c r="G666" s="4"/>
      <c r="H666" s="4"/>
      <c r="I666" s="4"/>
      <c r="J666" s="4"/>
      <c r="K666" s="4"/>
      <c r="M666" s="6"/>
      <c r="N666" s="7" t="str">
        <f>IF([1]summary!$K$24="",'[1]Výzva na prieskum trhu'!$C$97,"")</f>
        <v xml:space="preserve">Príloha č. 1: </v>
      </c>
    </row>
    <row r="667" spans="1:16" s="5" customFormat="1" ht="23.25" hidden="1" customHeight="1" x14ac:dyDescent="0.25">
      <c r="A667" s="2">
        <f>IF([1]summary!$K$24="",IF([1]summary!$G$19="všetky predmety spolu",0,1)*A672,IF([1]summary!$E$67="cenové ponuky komplexne",0,1)*A672)</f>
        <v>0</v>
      </c>
      <c r="B667" s="8" t="str">
        <f>IF([1]summary!$K$24="",'[1]Výzva na prieskum trhu'!$B$2,'[1]Výzva na predkladanie ponúk'!$D$98)</f>
        <v>Výzva na predloženie ponúk - prieskum trhu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6" s="5" customFormat="1" hidden="1" x14ac:dyDescent="0.25">
      <c r="A668" s="2">
        <f>$A$667</f>
        <v>0</v>
      </c>
      <c r="B668" s="9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6" s="5" customFormat="1" ht="23.25" hidden="1" customHeight="1" x14ac:dyDescent="0.25">
      <c r="A669" s="2">
        <f>$A$667</f>
        <v>0</v>
      </c>
      <c r="B669" s="8" t="str">
        <f>IF([1]summary!$K$24="",'[1]Výzva na prieskum trhu'!$E$97,'[1]Výzva na predkladanie ponúk'!$F$98)</f>
        <v>Podrobný technický opis a údaje deklarujúce technické parametre dodávaného predmetu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6" hidden="1" x14ac:dyDescent="0.25">
      <c r="A670" s="2">
        <f>$A$667</f>
        <v>0</v>
      </c>
    </row>
    <row r="671" spans="1:16" hidden="1" x14ac:dyDescent="0.25">
      <c r="A671" s="2">
        <f>$A$667</f>
        <v>0</v>
      </c>
    </row>
    <row r="672" spans="1:16" s="18" customFormat="1" ht="15.75" hidden="1" x14ac:dyDescent="0.25">
      <c r="A672" s="1">
        <f>IF(SUM($A$10:$A$10)=0,1,0)*IF(D672&lt;&gt;"",1,0)</f>
        <v>0</v>
      </c>
      <c r="B672" s="14" t="s">
        <v>3</v>
      </c>
      <c r="C672" s="14"/>
      <c r="D672" s="15" t="str">
        <f>IF([1]summary!$B$65&lt;&gt;"",[1]summary!$B$65,"")</f>
        <v/>
      </c>
      <c r="E672" s="15"/>
      <c r="F672" s="15"/>
      <c r="G672" s="15"/>
      <c r="H672" s="15"/>
      <c r="I672" s="15"/>
      <c r="J672" s="15"/>
      <c r="K672" s="15"/>
      <c r="L672" s="15"/>
      <c r="M672" s="16" t="s">
        <v>4</v>
      </c>
      <c r="N672" s="17" t="str">
        <f>IF([1]summary!$G$65&lt;&gt;"",[1]summary!$G$65,"")</f>
        <v/>
      </c>
      <c r="P672" s="19"/>
    </row>
    <row r="673" spans="1:16" hidden="1" x14ac:dyDescent="0.25">
      <c r="A673" s="2">
        <f>$A$672</f>
        <v>0</v>
      </c>
      <c r="P673" s="20"/>
    </row>
    <row r="674" spans="1:16" ht="69.95" hidden="1" customHeight="1" thickBot="1" x14ac:dyDescent="0.3">
      <c r="A674" s="2">
        <f t="shared" ref="A674:A705" si="20">$A$672</f>
        <v>0</v>
      </c>
      <c r="B674" s="21" t="s">
        <v>5</v>
      </c>
      <c r="C674" s="22"/>
      <c r="D674" s="22"/>
      <c r="E674" s="193"/>
      <c r="F674" s="25" t="s">
        <v>6</v>
      </c>
      <c r="G674" s="26"/>
      <c r="H674" s="27" t="s">
        <v>7</v>
      </c>
      <c r="I674" s="24"/>
      <c r="J674" s="28" t="s">
        <v>8</v>
      </c>
      <c r="K674" s="29" t="s">
        <v>9</v>
      </c>
      <c r="L674" s="30"/>
      <c r="M674" s="31" t="s">
        <v>10</v>
      </c>
      <c r="N674" s="32" t="s">
        <v>11</v>
      </c>
      <c r="P674" s="20"/>
    </row>
    <row r="675" spans="1:16" ht="15" hidden="1" customHeight="1" x14ac:dyDescent="0.25">
      <c r="A675" s="2">
        <f t="shared" si="20"/>
        <v>0</v>
      </c>
      <c r="B675" s="33" t="s">
        <v>115</v>
      </c>
      <c r="C675" s="98"/>
      <c r="D675" s="86"/>
      <c r="E675" s="152"/>
      <c r="F675" s="157"/>
      <c r="G675" s="158"/>
      <c r="H675" s="85"/>
      <c r="I675" s="153"/>
      <c r="J675" s="154"/>
      <c r="K675" s="155"/>
      <c r="L675" s="125"/>
      <c r="M675" s="194"/>
      <c r="N675" s="195"/>
    </row>
    <row r="676" spans="1:16" ht="15" hidden="1" customHeight="1" x14ac:dyDescent="0.25">
      <c r="A676" s="2">
        <f t="shared" si="20"/>
        <v>0</v>
      </c>
      <c r="B676" s="43"/>
      <c r="C676" s="160"/>
      <c r="D676" s="89"/>
      <c r="E676" s="137"/>
      <c r="F676" s="162"/>
      <c r="G676" s="163"/>
      <c r="H676" s="88"/>
      <c r="I676" s="164"/>
      <c r="J676" s="165"/>
      <c r="K676" s="166"/>
      <c r="L676" s="128"/>
      <c r="M676" s="196"/>
      <c r="N676" s="197"/>
    </row>
    <row r="677" spans="1:16" ht="15" hidden="1" customHeight="1" x14ac:dyDescent="0.25">
      <c r="A677" s="2">
        <f t="shared" si="20"/>
        <v>0</v>
      </c>
      <c r="B677" s="43"/>
      <c r="C677" s="160"/>
      <c r="D677" s="89"/>
      <c r="E677" s="137"/>
      <c r="F677" s="162"/>
      <c r="G677" s="163"/>
      <c r="H677" s="88"/>
      <c r="I677" s="164"/>
      <c r="J677" s="165"/>
      <c r="K677" s="166"/>
      <c r="L677" s="128"/>
      <c r="M677" s="196"/>
      <c r="N677" s="197"/>
    </row>
    <row r="678" spans="1:16" ht="15" hidden="1" customHeight="1" x14ac:dyDescent="0.25">
      <c r="A678" s="2">
        <f t="shared" si="20"/>
        <v>0</v>
      </c>
      <c r="B678" s="43"/>
      <c r="C678" s="160"/>
      <c r="D678" s="89"/>
      <c r="E678" s="137"/>
      <c r="F678" s="162"/>
      <c r="G678" s="163"/>
      <c r="H678" s="88"/>
      <c r="I678" s="164"/>
      <c r="J678" s="165"/>
      <c r="K678" s="166"/>
      <c r="L678" s="128"/>
      <c r="M678" s="198"/>
      <c r="N678" s="199"/>
    </row>
    <row r="679" spans="1:16" ht="15" hidden="1" customHeight="1" x14ac:dyDescent="0.25">
      <c r="A679" s="2">
        <f t="shared" si="20"/>
        <v>0</v>
      </c>
      <c r="B679" s="43"/>
      <c r="C679" s="160"/>
      <c r="D679" s="200"/>
      <c r="E679" s="201"/>
      <c r="F679" s="168"/>
      <c r="G679" s="169"/>
      <c r="H679" s="95"/>
      <c r="I679" s="170"/>
      <c r="J679" s="165"/>
      <c r="K679" s="166"/>
      <c r="L679" s="128"/>
      <c r="M679" s="202"/>
      <c r="N679" s="203"/>
    </row>
    <row r="680" spans="1:16" ht="15" hidden="1" customHeight="1" x14ac:dyDescent="0.25">
      <c r="A680" s="2">
        <f t="shared" si="20"/>
        <v>0</v>
      </c>
      <c r="B680" s="43"/>
      <c r="C680" s="160"/>
      <c r="D680" s="204"/>
      <c r="E680" s="205"/>
      <c r="F680" s="168"/>
      <c r="G680" s="169"/>
      <c r="H680" s="95"/>
      <c r="I680" s="170"/>
      <c r="J680" s="165"/>
      <c r="K680" s="166"/>
      <c r="L680" s="128"/>
      <c r="M680" s="196"/>
      <c r="N680" s="197"/>
    </row>
    <row r="681" spans="1:16" ht="15" hidden="1" customHeight="1" x14ac:dyDescent="0.25">
      <c r="A681" s="2">
        <f t="shared" si="20"/>
        <v>0</v>
      </c>
      <c r="B681" s="43"/>
      <c r="C681" s="160"/>
      <c r="D681" s="204"/>
      <c r="E681" s="205"/>
      <c r="F681" s="168"/>
      <c r="G681" s="169"/>
      <c r="H681" s="95"/>
      <c r="I681" s="170"/>
      <c r="J681" s="165"/>
      <c r="K681" s="166"/>
      <c r="L681" s="128"/>
      <c r="M681" s="196"/>
      <c r="N681" s="197"/>
    </row>
    <row r="682" spans="1:16" ht="15" hidden="1" customHeight="1" x14ac:dyDescent="0.25">
      <c r="A682" s="2">
        <f t="shared" si="20"/>
        <v>0</v>
      </c>
      <c r="B682" s="43"/>
      <c r="C682" s="160"/>
      <c r="D682" s="100"/>
      <c r="E682" s="206"/>
      <c r="F682" s="168"/>
      <c r="G682" s="169"/>
      <c r="H682" s="95"/>
      <c r="I682" s="170"/>
      <c r="J682" s="165"/>
      <c r="K682" s="166"/>
      <c r="L682" s="128"/>
      <c r="M682" s="198"/>
      <c r="N682" s="199"/>
    </row>
    <row r="683" spans="1:16" ht="15" hidden="1" customHeight="1" x14ac:dyDescent="0.25">
      <c r="A683" s="2">
        <f t="shared" si="20"/>
        <v>0</v>
      </c>
      <c r="B683" s="43"/>
      <c r="C683" s="160"/>
      <c r="D683" s="200"/>
      <c r="E683" s="201"/>
      <c r="F683" s="168"/>
      <c r="G683" s="169"/>
      <c r="H683" s="95"/>
      <c r="I683" s="170"/>
      <c r="J683" s="165"/>
      <c r="K683" s="166"/>
      <c r="L683" s="128"/>
      <c r="M683" s="202"/>
      <c r="N683" s="203"/>
    </row>
    <row r="684" spans="1:16" ht="15" hidden="1" customHeight="1" x14ac:dyDescent="0.25">
      <c r="A684" s="2">
        <f t="shared" si="20"/>
        <v>0</v>
      </c>
      <c r="B684" s="43"/>
      <c r="C684" s="160"/>
      <c r="D684" s="204"/>
      <c r="E684" s="205"/>
      <c r="F684" s="168"/>
      <c r="G684" s="169"/>
      <c r="H684" s="95"/>
      <c r="I684" s="170"/>
      <c r="J684" s="165"/>
      <c r="K684" s="166"/>
      <c r="L684" s="128"/>
      <c r="M684" s="196"/>
      <c r="N684" s="197"/>
    </row>
    <row r="685" spans="1:16" ht="15" hidden="1" customHeight="1" x14ac:dyDescent="0.25">
      <c r="A685" s="2">
        <f t="shared" si="20"/>
        <v>0</v>
      </c>
      <c r="B685" s="43"/>
      <c r="C685" s="160"/>
      <c r="D685" s="204"/>
      <c r="E685" s="205"/>
      <c r="F685" s="168"/>
      <c r="G685" s="169"/>
      <c r="H685" s="95"/>
      <c r="I685" s="170"/>
      <c r="J685" s="165"/>
      <c r="K685" s="166"/>
      <c r="L685" s="128"/>
      <c r="M685" s="196"/>
      <c r="N685" s="197"/>
    </row>
    <row r="686" spans="1:16" ht="15" hidden="1" customHeight="1" thickBot="1" x14ac:dyDescent="0.3">
      <c r="A686" s="2">
        <f t="shared" si="20"/>
        <v>0</v>
      </c>
      <c r="B686" s="108"/>
      <c r="C686" s="73"/>
      <c r="D686" s="207"/>
      <c r="E686" s="208"/>
      <c r="F686" s="171"/>
      <c r="G686" s="172"/>
      <c r="H686" s="173"/>
      <c r="I686" s="174"/>
      <c r="J686" s="111"/>
      <c r="K686" s="112"/>
      <c r="L686" s="139"/>
      <c r="M686" s="209"/>
      <c r="N686" s="210"/>
    </row>
    <row r="687" spans="1:16" ht="15" hidden="1" customHeight="1" x14ac:dyDescent="0.25">
      <c r="A687" s="2">
        <f t="shared" si="20"/>
        <v>0</v>
      </c>
      <c r="B687" s="43" t="s">
        <v>207</v>
      </c>
      <c r="C687" s="160"/>
      <c r="D687" s="99"/>
      <c r="E687" s="100"/>
      <c r="F687" s="211"/>
      <c r="G687" s="212"/>
      <c r="H687" s="101"/>
      <c r="I687" s="102"/>
      <c r="J687" s="103"/>
      <c r="K687" s="104"/>
      <c r="L687" s="105"/>
      <c r="M687" s="194"/>
      <c r="N687" s="195"/>
    </row>
    <row r="688" spans="1:16" ht="15" hidden="1" customHeight="1" x14ac:dyDescent="0.25">
      <c r="A688" s="2">
        <f t="shared" si="20"/>
        <v>0</v>
      </c>
      <c r="B688" s="43"/>
      <c r="C688" s="160"/>
      <c r="D688" s="89"/>
      <c r="E688" s="137"/>
      <c r="F688" s="162"/>
      <c r="G688" s="163"/>
      <c r="H688" s="88"/>
      <c r="I688" s="164"/>
      <c r="J688" s="165"/>
      <c r="K688" s="166"/>
      <c r="L688" s="128"/>
      <c r="M688" s="196"/>
      <c r="N688" s="197"/>
    </row>
    <row r="689" spans="1:14" ht="15" hidden="1" customHeight="1" x14ac:dyDescent="0.25">
      <c r="A689" s="2">
        <f t="shared" si="20"/>
        <v>0</v>
      </c>
      <c r="B689" s="43"/>
      <c r="C689" s="160"/>
      <c r="D689" s="89"/>
      <c r="E689" s="137"/>
      <c r="F689" s="162"/>
      <c r="G689" s="163"/>
      <c r="H689" s="88"/>
      <c r="I689" s="164"/>
      <c r="J689" s="165"/>
      <c r="K689" s="166"/>
      <c r="L689" s="128"/>
      <c r="M689" s="196"/>
      <c r="N689" s="197"/>
    </row>
    <row r="690" spans="1:14" ht="15" hidden="1" customHeight="1" x14ac:dyDescent="0.25">
      <c r="A690" s="2">
        <f t="shared" si="20"/>
        <v>0</v>
      </c>
      <c r="B690" s="43"/>
      <c r="C690" s="160"/>
      <c r="D690" s="89"/>
      <c r="E690" s="137"/>
      <c r="F690" s="162"/>
      <c r="G690" s="163"/>
      <c r="H690" s="88"/>
      <c r="I690" s="164"/>
      <c r="J690" s="165"/>
      <c r="K690" s="166"/>
      <c r="L690" s="128"/>
      <c r="M690" s="198"/>
      <c r="N690" s="199"/>
    </row>
    <row r="691" spans="1:14" ht="15" hidden="1" customHeight="1" x14ac:dyDescent="0.25">
      <c r="A691" s="2">
        <f t="shared" si="20"/>
        <v>0</v>
      </c>
      <c r="B691" s="43"/>
      <c r="C691" s="160"/>
      <c r="D691" s="89"/>
      <c r="E691" s="137"/>
      <c r="F691" s="162"/>
      <c r="G691" s="163"/>
      <c r="H691" s="88"/>
      <c r="I691" s="164"/>
      <c r="J691" s="165"/>
      <c r="K691" s="166"/>
      <c r="L691" s="128"/>
      <c r="M691" s="202"/>
      <c r="N691" s="203"/>
    </row>
    <row r="692" spans="1:14" ht="15" hidden="1" customHeight="1" x14ac:dyDescent="0.25">
      <c r="A692" s="2">
        <f t="shared" si="20"/>
        <v>0</v>
      </c>
      <c r="B692" s="43"/>
      <c r="C692" s="160"/>
      <c r="D692" s="89"/>
      <c r="E692" s="137"/>
      <c r="F692" s="162"/>
      <c r="G692" s="163"/>
      <c r="H692" s="88"/>
      <c r="I692" s="164"/>
      <c r="J692" s="165"/>
      <c r="K692" s="166"/>
      <c r="L692" s="128"/>
      <c r="M692" s="196"/>
      <c r="N692" s="197"/>
    </row>
    <row r="693" spans="1:14" ht="15" hidden="1" customHeight="1" x14ac:dyDescent="0.25">
      <c r="A693" s="2">
        <f t="shared" si="20"/>
        <v>0</v>
      </c>
      <c r="B693" s="43"/>
      <c r="C693" s="160"/>
      <c r="D693" s="89"/>
      <c r="E693" s="137"/>
      <c r="F693" s="162"/>
      <c r="G693" s="163"/>
      <c r="H693" s="88"/>
      <c r="I693" s="164"/>
      <c r="J693" s="165"/>
      <c r="K693" s="166"/>
      <c r="L693" s="128"/>
      <c r="M693" s="196"/>
      <c r="N693" s="197"/>
    </row>
    <row r="694" spans="1:14" ht="15" hidden="1" customHeight="1" x14ac:dyDescent="0.25">
      <c r="A694" s="2">
        <f t="shared" si="20"/>
        <v>0</v>
      </c>
      <c r="B694" s="43"/>
      <c r="C694" s="160"/>
      <c r="D694" s="89"/>
      <c r="E694" s="137"/>
      <c r="F694" s="162"/>
      <c r="G694" s="163"/>
      <c r="H694" s="88"/>
      <c r="I694" s="164"/>
      <c r="J694" s="165"/>
      <c r="K694" s="166"/>
      <c r="L694" s="128"/>
      <c r="M694" s="198"/>
      <c r="N694" s="199"/>
    </row>
    <row r="695" spans="1:14" ht="15" hidden="1" customHeight="1" x14ac:dyDescent="0.25">
      <c r="A695" s="2">
        <f t="shared" si="20"/>
        <v>0</v>
      </c>
      <c r="B695" s="43"/>
      <c r="C695" s="160"/>
      <c r="D695" s="89"/>
      <c r="E695" s="137"/>
      <c r="F695" s="162"/>
      <c r="G695" s="163"/>
      <c r="H695" s="88"/>
      <c r="I695" s="164"/>
      <c r="J695" s="165"/>
      <c r="K695" s="166"/>
      <c r="L695" s="128"/>
      <c r="M695" s="202"/>
      <c r="N695" s="203"/>
    </row>
    <row r="696" spans="1:14" ht="15" hidden="1" customHeight="1" x14ac:dyDescent="0.25">
      <c r="A696" s="2">
        <f t="shared" si="20"/>
        <v>0</v>
      </c>
      <c r="B696" s="43"/>
      <c r="C696" s="160"/>
      <c r="D696" s="89"/>
      <c r="E696" s="137"/>
      <c r="F696" s="162"/>
      <c r="G696" s="163"/>
      <c r="H696" s="88"/>
      <c r="I696" s="164"/>
      <c r="J696" s="165"/>
      <c r="K696" s="166"/>
      <c r="L696" s="128"/>
      <c r="M696" s="196"/>
      <c r="N696" s="197"/>
    </row>
    <row r="697" spans="1:14" ht="15" hidden="1" customHeight="1" x14ac:dyDescent="0.25">
      <c r="A697" s="2">
        <f t="shared" si="20"/>
        <v>0</v>
      </c>
      <c r="B697" s="43"/>
      <c r="C697" s="160"/>
      <c r="D697" s="89"/>
      <c r="E697" s="137"/>
      <c r="F697" s="162"/>
      <c r="G697" s="163"/>
      <c r="H697" s="88"/>
      <c r="I697" s="164"/>
      <c r="J697" s="165"/>
      <c r="K697" s="166"/>
      <c r="L697" s="128"/>
      <c r="M697" s="196"/>
      <c r="N697" s="197"/>
    </row>
    <row r="698" spans="1:14" ht="15" hidden="1" customHeight="1" thickBot="1" x14ac:dyDescent="0.3">
      <c r="A698" s="2">
        <f t="shared" si="20"/>
        <v>0</v>
      </c>
      <c r="B698" s="43"/>
      <c r="C698" s="160"/>
      <c r="D698" s="213"/>
      <c r="E698" s="200"/>
      <c r="F698" s="214"/>
      <c r="G698" s="215"/>
      <c r="H698" s="142"/>
      <c r="I698" s="70"/>
      <c r="J698" s="216"/>
      <c r="K698" s="217"/>
      <c r="L698" s="144"/>
      <c r="M698" s="209"/>
      <c r="N698" s="210"/>
    </row>
    <row r="699" spans="1:14" s="5" customFormat="1" ht="30" hidden="1" customHeight="1" x14ac:dyDescent="0.25">
      <c r="A699" s="2">
        <f t="shared" si="20"/>
        <v>0</v>
      </c>
      <c r="B699" s="33" t="s">
        <v>91</v>
      </c>
      <c r="C699" s="98"/>
      <c r="D699" s="86" t="s">
        <v>92</v>
      </c>
      <c r="E699" s="152"/>
      <c r="F699" s="85" t="s">
        <v>16</v>
      </c>
      <c r="G699" s="153" t="s">
        <v>16</v>
      </c>
      <c r="H699" s="85" t="s">
        <v>15</v>
      </c>
      <c r="I699" s="153"/>
      <c r="J699" s="154" t="s">
        <v>16</v>
      </c>
      <c r="K699" s="155" t="s">
        <v>17</v>
      </c>
      <c r="L699" s="125"/>
      <c r="M699" s="106" t="s">
        <v>16</v>
      </c>
      <c r="N699" s="107" t="s">
        <v>16</v>
      </c>
    </row>
    <row r="700" spans="1:14" s="5" customFormat="1" ht="30" hidden="1" customHeight="1" thickBot="1" x14ac:dyDescent="0.3">
      <c r="A700" s="2">
        <f t="shared" si="20"/>
        <v>0</v>
      </c>
      <c r="B700" s="108"/>
      <c r="C700" s="73"/>
      <c r="D700" s="92" t="s">
        <v>93</v>
      </c>
      <c r="E700" s="109"/>
      <c r="F700" s="91" t="s">
        <v>16</v>
      </c>
      <c r="G700" s="110" t="s">
        <v>16</v>
      </c>
      <c r="H700" s="91" t="s">
        <v>15</v>
      </c>
      <c r="I700" s="110"/>
      <c r="J700" s="111" t="s">
        <v>16</v>
      </c>
      <c r="K700" s="112" t="s">
        <v>17</v>
      </c>
      <c r="L700" s="113"/>
      <c r="M700" s="114" t="s">
        <v>16</v>
      </c>
      <c r="N700" s="115" t="s">
        <v>16</v>
      </c>
    </row>
    <row r="701" spans="1:14" hidden="1" x14ac:dyDescent="0.25">
      <c r="A701" s="2">
        <f t="shared" si="20"/>
        <v>0</v>
      </c>
    </row>
    <row r="702" spans="1:14" hidden="1" x14ac:dyDescent="0.25">
      <c r="A702" s="2">
        <f t="shared" si="20"/>
        <v>0</v>
      </c>
    </row>
    <row r="703" spans="1:14" ht="15" hidden="1" customHeight="1" x14ac:dyDescent="0.25">
      <c r="A703" s="2">
        <f t="shared" si="20"/>
        <v>0</v>
      </c>
      <c r="B703" s="116" t="s">
        <v>94</v>
      </c>
      <c r="C703" s="116"/>
      <c r="D703" s="116"/>
      <c r="E703" s="116"/>
      <c r="F703" s="116"/>
      <c r="G703" s="116"/>
      <c r="H703" s="116"/>
      <c r="I703" s="116"/>
      <c r="J703" s="116"/>
      <c r="K703" s="116"/>
      <c r="L703" s="116"/>
      <c r="M703" s="116"/>
      <c r="N703" s="116"/>
    </row>
    <row r="704" spans="1:14" hidden="1" x14ac:dyDescent="0.25">
      <c r="A704" s="2">
        <f t="shared" si="20"/>
        <v>0</v>
      </c>
      <c r="B704" s="116"/>
      <c r="C704" s="116"/>
      <c r="D704" s="116"/>
      <c r="E704" s="116"/>
      <c r="F704" s="116"/>
      <c r="G704" s="116"/>
      <c r="H704" s="116"/>
      <c r="I704" s="116"/>
      <c r="J704" s="116"/>
      <c r="K704" s="116"/>
      <c r="L704" s="116"/>
      <c r="M704" s="116"/>
      <c r="N704" s="116"/>
    </row>
    <row r="705" spans="1:14" hidden="1" x14ac:dyDescent="0.25">
      <c r="A705" s="2">
        <f t="shared" si="20"/>
        <v>0</v>
      </c>
    </row>
    <row r="706" spans="1:14" hidden="1" x14ac:dyDescent="0.25">
      <c r="A706" s="2">
        <v>0</v>
      </c>
      <c r="C706" s="117" t="s">
        <v>95</v>
      </c>
      <c r="D706" s="118"/>
      <c r="E706" s="118"/>
    </row>
    <row r="707" spans="1:14" hidden="1" x14ac:dyDescent="0.25">
      <c r="A707" s="2">
        <v>0</v>
      </c>
      <c r="C707" s="117"/>
      <c r="D707" s="119"/>
      <c r="E707" s="119"/>
    </row>
    <row r="708" spans="1:14" s="119" customFormat="1" ht="15" hidden="1" customHeight="1" x14ac:dyDescent="0.25">
      <c r="A708" s="2">
        <v>0</v>
      </c>
      <c r="C708" s="117" t="s">
        <v>96</v>
      </c>
      <c r="D708" s="120"/>
      <c r="E708" s="120"/>
      <c r="I708" s="121"/>
      <c r="J708" s="121"/>
      <c r="K708" s="121"/>
      <c r="L708" s="121"/>
      <c r="M708" s="122"/>
      <c r="N708" s="122"/>
    </row>
    <row r="709" spans="1:14" s="119" customFormat="1" hidden="1" x14ac:dyDescent="0.25">
      <c r="A709" s="2">
        <v>0</v>
      </c>
      <c r="G709" s="122"/>
      <c r="I709" s="123" t="str">
        <f>"podpis a pečiatka "&amp;IF([1]summary!$K$24="","navrhovateľa","dodávateľa")</f>
        <v>podpis a pečiatka navrhovateľa</v>
      </c>
      <c r="J709" s="123"/>
      <c r="K709" s="123"/>
      <c r="L709" s="123"/>
      <c r="M709" s="124"/>
      <c r="N709" s="124"/>
    </row>
  </sheetData>
  <sheetProtection selectLockedCells="1"/>
  <autoFilter ref="A1:A709" xr:uid="{00000000-0009-0000-0000-000005000000}">
    <filterColumn colId="0">
      <filters>
        <filter val="1"/>
      </filters>
    </filterColumn>
  </autoFilter>
  <mergeCells count="1306">
    <mergeCell ref="B703:N704"/>
    <mergeCell ref="D708:E708"/>
    <mergeCell ref="I709:L709"/>
    <mergeCell ref="H698:I698"/>
    <mergeCell ref="B699:C700"/>
    <mergeCell ref="D699:E699"/>
    <mergeCell ref="F699:G699"/>
    <mergeCell ref="H699:I699"/>
    <mergeCell ref="D700:E700"/>
    <mergeCell ref="F700:G700"/>
    <mergeCell ref="H700:I700"/>
    <mergeCell ref="D695:E698"/>
    <mergeCell ref="F695:G695"/>
    <mergeCell ref="H695:I695"/>
    <mergeCell ref="M695:M698"/>
    <mergeCell ref="N695:N698"/>
    <mergeCell ref="F696:G696"/>
    <mergeCell ref="H696:I696"/>
    <mergeCell ref="F697:G697"/>
    <mergeCell ref="H697:I697"/>
    <mergeCell ref="F698:G698"/>
    <mergeCell ref="N691:N694"/>
    <mergeCell ref="F692:G692"/>
    <mergeCell ref="H692:I692"/>
    <mergeCell ref="F693:G693"/>
    <mergeCell ref="H693:I693"/>
    <mergeCell ref="F694:G694"/>
    <mergeCell ref="H694:I694"/>
    <mergeCell ref="N687:N690"/>
    <mergeCell ref="F688:G688"/>
    <mergeCell ref="H688:I688"/>
    <mergeCell ref="F689:G689"/>
    <mergeCell ref="H689:I689"/>
    <mergeCell ref="F690:G690"/>
    <mergeCell ref="H690:I690"/>
    <mergeCell ref="H686:I686"/>
    <mergeCell ref="B687:C698"/>
    <mergeCell ref="D687:E690"/>
    <mergeCell ref="F687:G687"/>
    <mergeCell ref="H687:I687"/>
    <mergeCell ref="M687:M690"/>
    <mergeCell ref="D691:E694"/>
    <mergeCell ref="F691:G691"/>
    <mergeCell ref="H691:I691"/>
    <mergeCell ref="M691:M694"/>
    <mergeCell ref="D683:E686"/>
    <mergeCell ref="F683:G683"/>
    <mergeCell ref="H683:I683"/>
    <mergeCell ref="M683:M686"/>
    <mergeCell ref="N683:N686"/>
    <mergeCell ref="F684:G684"/>
    <mergeCell ref="H684:I684"/>
    <mergeCell ref="F685:G685"/>
    <mergeCell ref="H685:I685"/>
    <mergeCell ref="F686:G686"/>
    <mergeCell ref="H679:I679"/>
    <mergeCell ref="M679:M682"/>
    <mergeCell ref="N679:N682"/>
    <mergeCell ref="F680:G680"/>
    <mergeCell ref="H680:I680"/>
    <mergeCell ref="F681:G681"/>
    <mergeCell ref="H681:I681"/>
    <mergeCell ref="F682:G682"/>
    <mergeCell ref="H682:I682"/>
    <mergeCell ref="M675:M678"/>
    <mergeCell ref="N675:N678"/>
    <mergeCell ref="F676:G676"/>
    <mergeCell ref="H676:I676"/>
    <mergeCell ref="F677:G677"/>
    <mergeCell ref="H677:I677"/>
    <mergeCell ref="F678:G678"/>
    <mergeCell ref="H678:I678"/>
    <mergeCell ref="B674:E674"/>
    <mergeCell ref="F674:G674"/>
    <mergeCell ref="H674:I674"/>
    <mergeCell ref="K674:L674"/>
    <mergeCell ref="B675:C686"/>
    <mergeCell ref="D675:E678"/>
    <mergeCell ref="F675:G675"/>
    <mergeCell ref="H675:I675"/>
    <mergeCell ref="D679:E682"/>
    <mergeCell ref="F679:G679"/>
    <mergeCell ref="B659:N660"/>
    <mergeCell ref="D664:E664"/>
    <mergeCell ref="I665:L665"/>
    <mergeCell ref="B667:N667"/>
    <mergeCell ref="B669:N669"/>
    <mergeCell ref="B672:C672"/>
    <mergeCell ref="D672:L672"/>
    <mergeCell ref="H654:I654"/>
    <mergeCell ref="B655:C656"/>
    <mergeCell ref="D655:E655"/>
    <mergeCell ref="F655:G655"/>
    <mergeCell ref="H655:I655"/>
    <mergeCell ref="D656:E656"/>
    <mergeCell ref="F656:G656"/>
    <mergeCell ref="H656:I656"/>
    <mergeCell ref="D651:E654"/>
    <mergeCell ref="F651:G651"/>
    <mergeCell ref="H651:I651"/>
    <mergeCell ref="M651:M654"/>
    <mergeCell ref="N651:N654"/>
    <mergeCell ref="F652:G652"/>
    <mergeCell ref="H652:I652"/>
    <mergeCell ref="F653:G653"/>
    <mergeCell ref="H653:I653"/>
    <mergeCell ref="F654:G654"/>
    <mergeCell ref="N647:N650"/>
    <mergeCell ref="F648:G648"/>
    <mergeCell ref="H648:I648"/>
    <mergeCell ref="F649:G649"/>
    <mergeCell ref="H649:I649"/>
    <mergeCell ref="F650:G650"/>
    <mergeCell ref="H650:I650"/>
    <mergeCell ref="N643:N646"/>
    <mergeCell ref="F644:G644"/>
    <mergeCell ref="H644:I644"/>
    <mergeCell ref="F645:G645"/>
    <mergeCell ref="H645:I645"/>
    <mergeCell ref="F646:G646"/>
    <mergeCell ref="H646:I646"/>
    <mergeCell ref="H642:I642"/>
    <mergeCell ref="B643:C654"/>
    <mergeCell ref="D643:E646"/>
    <mergeCell ref="F643:G643"/>
    <mergeCell ref="H643:I643"/>
    <mergeCell ref="M643:M646"/>
    <mergeCell ref="D647:E650"/>
    <mergeCell ref="F647:G647"/>
    <mergeCell ref="H647:I647"/>
    <mergeCell ref="M647:M650"/>
    <mergeCell ref="D639:E642"/>
    <mergeCell ref="F639:G639"/>
    <mergeCell ref="H639:I639"/>
    <mergeCell ref="M639:M642"/>
    <mergeCell ref="N639:N642"/>
    <mergeCell ref="F640:G640"/>
    <mergeCell ref="H640:I640"/>
    <mergeCell ref="F641:G641"/>
    <mergeCell ref="H641:I641"/>
    <mergeCell ref="F642:G642"/>
    <mergeCell ref="H635:I635"/>
    <mergeCell ref="M635:M638"/>
    <mergeCell ref="N635:N638"/>
    <mergeCell ref="F636:G636"/>
    <mergeCell ref="H636:I636"/>
    <mergeCell ref="F637:G637"/>
    <mergeCell ref="H637:I637"/>
    <mergeCell ref="F638:G638"/>
    <mergeCell ref="H638:I638"/>
    <mergeCell ref="M631:M634"/>
    <mergeCell ref="N631:N634"/>
    <mergeCell ref="F632:G632"/>
    <mergeCell ref="H632:I632"/>
    <mergeCell ref="F633:G633"/>
    <mergeCell ref="H633:I633"/>
    <mergeCell ref="F634:G634"/>
    <mergeCell ref="H634:I634"/>
    <mergeCell ref="B630:E630"/>
    <mergeCell ref="F630:G630"/>
    <mergeCell ref="H630:I630"/>
    <mergeCell ref="K630:L630"/>
    <mergeCell ref="B631:C642"/>
    <mergeCell ref="D631:E634"/>
    <mergeCell ref="F631:G631"/>
    <mergeCell ref="H631:I631"/>
    <mergeCell ref="D635:E638"/>
    <mergeCell ref="F635:G635"/>
    <mergeCell ref="B615:N616"/>
    <mergeCell ref="D620:E620"/>
    <mergeCell ref="I621:L621"/>
    <mergeCell ref="B623:N623"/>
    <mergeCell ref="B625:N625"/>
    <mergeCell ref="B628:C628"/>
    <mergeCell ref="D628:L628"/>
    <mergeCell ref="H610:I610"/>
    <mergeCell ref="B611:C612"/>
    <mergeCell ref="D611:E611"/>
    <mergeCell ref="F611:G611"/>
    <mergeCell ref="H611:I611"/>
    <mergeCell ref="D612:E612"/>
    <mergeCell ref="F612:G612"/>
    <mergeCell ref="H612:I612"/>
    <mergeCell ref="D607:E610"/>
    <mergeCell ref="F607:G607"/>
    <mergeCell ref="H607:I607"/>
    <mergeCell ref="M607:M610"/>
    <mergeCell ref="N607:N610"/>
    <mergeCell ref="F608:G608"/>
    <mergeCell ref="H608:I608"/>
    <mergeCell ref="F609:G609"/>
    <mergeCell ref="H609:I609"/>
    <mergeCell ref="F610:G610"/>
    <mergeCell ref="N603:N606"/>
    <mergeCell ref="F604:G604"/>
    <mergeCell ref="H604:I604"/>
    <mergeCell ref="F605:G605"/>
    <mergeCell ref="H605:I605"/>
    <mergeCell ref="F606:G606"/>
    <mergeCell ref="H606:I606"/>
    <mergeCell ref="N599:N602"/>
    <mergeCell ref="F600:G600"/>
    <mergeCell ref="H600:I600"/>
    <mergeCell ref="F601:G601"/>
    <mergeCell ref="H601:I601"/>
    <mergeCell ref="F602:G602"/>
    <mergeCell ref="H602:I602"/>
    <mergeCell ref="H598:I598"/>
    <mergeCell ref="B599:C610"/>
    <mergeCell ref="D599:E602"/>
    <mergeCell ref="F599:G599"/>
    <mergeCell ref="H599:I599"/>
    <mergeCell ref="M599:M602"/>
    <mergeCell ref="D603:E606"/>
    <mergeCell ref="F603:G603"/>
    <mergeCell ref="H603:I603"/>
    <mergeCell ref="M603:M606"/>
    <mergeCell ref="D595:E598"/>
    <mergeCell ref="F595:G595"/>
    <mergeCell ref="H595:I595"/>
    <mergeCell ref="M595:M598"/>
    <mergeCell ref="N595:N598"/>
    <mergeCell ref="F596:G596"/>
    <mergeCell ref="H596:I596"/>
    <mergeCell ref="F597:G597"/>
    <mergeCell ref="H597:I597"/>
    <mergeCell ref="F598:G598"/>
    <mergeCell ref="H591:I591"/>
    <mergeCell ref="M591:M594"/>
    <mergeCell ref="N591:N594"/>
    <mergeCell ref="F592:G592"/>
    <mergeCell ref="H592:I592"/>
    <mergeCell ref="F593:G593"/>
    <mergeCell ref="H593:I593"/>
    <mergeCell ref="F594:G594"/>
    <mergeCell ref="H594:I594"/>
    <mergeCell ref="M587:M590"/>
    <mergeCell ref="N587:N590"/>
    <mergeCell ref="F588:G588"/>
    <mergeCell ref="H588:I588"/>
    <mergeCell ref="F589:G589"/>
    <mergeCell ref="H589:I589"/>
    <mergeCell ref="F590:G590"/>
    <mergeCell ref="H590:I590"/>
    <mergeCell ref="B586:E586"/>
    <mergeCell ref="F586:G586"/>
    <mergeCell ref="H586:I586"/>
    <mergeCell ref="K586:L586"/>
    <mergeCell ref="B587:C598"/>
    <mergeCell ref="D587:E590"/>
    <mergeCell ref="F587:G587"/>
    <mergeCell ref="H587:I587"/>
    <mergeCell ref="D591:E594"/>
    <mergeCell ref="F591:G591"/>
    <mergeCell ref="B571:N572"/>
    <mergeCell ref="D576:E576"/>
    <mergeCell ref="I577:L577"/>
    <mergeCell ref="B579:N579"/>
    <mergeCell ref="B581:N581"/>
    <mergeCell ref="B584:C584"/>
    <mergeCell ref="D584:L584"/>
    <mergeCell ref="H566:I566"/>
    <mergeCell ref="B567:C568"/>
    <mergeCell ref="D567:E567"/>
    <mergeCell ref="F567:G567"/>
    <mergeCell ref="H567:I567"/>
    <mergeCell ref="D568:E568"/>
    <mergeCell ref="F568:G568"/>
    <mergeCell ref="H568:I568"/>
    <mergeCell ref="D563:E566"/>
    <mergeCell ref="F563:G563"/>
    <mergeCell ref="H563:I563"/>
    <mergeCell ref="M563:M566"/>
    <mergeCell ref="N563:N566"/>
    <mergeCell ref="F564:G564"/>
    <mergeCell ref="H564:I564"/>
    <mergeCell ref="F565:G565"/>
    <mergeCell ref="H565:I565"/>
    <mergeCell ref="F566:G566"/>
    <mergeCell ref="N559:N562"/>
    <mergeCell ref="F560:G560"/>
    <mergeCell ref="H560:I560"/>
    <mergeCell ref="F561:G561"/>
    <mergeCell ref="H561:I561"/>
    <mergeCell ref="F562:G562"/>
    <mergeCell ref="H562:I562"/>
    <mergeCell ref="N555:N558"/>
    <mergeCell ref="F556:G556"/>
    <mergeCell ref="H556:I556"/>
    <mergeCell ref="F557:G557"/>
    <mergeCell ref="H557:I557"/>
    <mergeCell ref="F558:G558"/>
    <mergeCell ref="H558:I558"/>
    <mergeCell ref="H554:I554"/>
    <mergeCell ref="B555:C566"/>
    <mergeCell ref="D555:E558"/>
    <mergeCell ref="F555:G555"/>
    <mergeCell ref="H555:I555"/>
    <mergeCell ref="M555:M558"/>
    <mergeCell ref="D559:E562"/>
    <mergeCell ref="F559:G559"/>
    <mergeCell ref="H559:I559"/>
    <mergeCell ref="M559:M562"/>
    <mergeCell ref="D551:E554"/>
    <mergeCell ref="F551:G551"/>
    <mergeCell ref="H551:I551"/>
    <mergeCell ref="M551:M554"/>
    <mergeCell ref="N551:N554"/>
    <mergeCell ref="F552:G552"/>
    <mergeCell ref="H552:I552"/>
    <mergeCell ref="F553:G553"/>
    <mergeCell ref="H553:I553"/>
    <mergeCell ref="F554:G554"/>
    <mergeCell ref="H547:I547"/>
    <mergeCell ref="M547:M550"/>
    <mergeCell ref="N547:N550"/>
    <mergeCell ref="F548:G548"/>
    <mergeCell ref="H548:I548"/>
    <mergeCell ref="F549:G549"/>
    <mergeCell ref="H549:I549"/>
    <mergeCell ref="F550:G550"/>
    <mergeCell ref="H550:I550"/>
    <mergeCell ref="M543:M546"/>
    <mergeCell ref="N543:N546"/>
    <mergeCell ref="F544:G544"/>
    <mergeCell ref="H544:I544"/>
    <mergeCell ref="F545:G545"/>
    <mergeCell ref="H545:I545"/>
    <mergeCell ref="F546:G546"/>
    <mergeCell ref="H546:I546"/>
    <mergeCell ref="B542:E542"/>
    <mergeCell ref="F542:G542"/>
    <mergeCell ref="H542:I542"/>
    <mergeCell ref="K542:L542"/>
    <mergeCell ref="B543:C554"/>
    <mergeCell ref="D543:E546"/>
    <mergeCell ref="F543:G543"/>
    <mergeCell ref="H543:I543"/>
    <mergeCell ref="D547:E550"/>
    <mergeCell ref="F547:G547"/>
    <mergeCell ref="B527:N528"/>
    <mergeCell ref="D532:E532"/>
    <mergeCell ref="I533:L533"/>
    <mergeCell ref="B535:N535"/>
    <mergeCell ref="B537:N537"/>
    <mergeCell ref="B540:C540"/>
    <mergeCell ref="D540:L540"/>
    <mergeCell ref="H522:I522"/>
    <mergeCell ref="B523:C524"/>
    <mergeCell ref="D523:E523"/>
    <mergeCell ref="F523:G523"/>
    <mergeCell ref="H523:I523"/>
    <mergeCell ref="D524:E524"/>
    <mergeCell ref="F524:G524"/>
    <mergeCell ref="H524:I524"/>
    <mergeCell ref="D519:E522"/>
    <mergeCell ref="F519:G519"/>
    <mergeCell ref="H519:I519"/>
    <mergeCell ref="M519:M522"/>
    <mergeCell ref="N519:N522"/>
    <mergeCell ref="F520:G520"/>
    <mergeCell ref="H520:I520"/>
    <mergeCell ref="F521:G521"/>
    <mergeCell ref="H521:I521"/>
    <mergeCell ref="F522:G522"/>
    <mergeCell ref="N515:N518"/>
    <mergeCell ref="F516:G516"/>
    <mergeCell ref="H516:I516"/>
    <mergeCell ref="F517:G517"/>
    <mergeCell ref="H517:I517"/>
    <mergeCell ref="F518:G518"/>
    <mergeCell ref="H518:I518"/>
    <mergeCell ref="N511:N514"/>
    <mergeCell ref="F512:G512"/>
    <mergeCell ref="H512:I512"/>
    <mergeCell ref="F513:G513"/>
    <mergeCell ref="H513:I513"/>
    <mergeCell ref="F514:G514"/>
    <mergeCell ref="H514:I514"/>
    <mergeCell ref="H510:I510"/>
    <mergeCell ref="B511:C522"/>
    <mergeCell ref="D511:E514"/>
    <mergeCell ref="F511:G511"/>
    <mergeCell ref="H511:I511"/>
    <mergeCell ref="M511:M514"/>
    <mergeCell ref="D515:E518"/>
    <mergeCell ref="F515:G515"/>
    <mergeCell ref="H515:I515"/>
    <mergeCell ref="M515:M518"/>
    <mergeCell ref="D507:E510"/>
    <mergeCell ref="F507:G507"/>
    <mergeCell ref="H507:I507"/>
    <mergeCell ref="M507:M510"/>
    <mergeCell ref="N507:N510"/>
    <mergeCell ref="F508:G508"/>
    <mergeCell ref="H508:I508"/>
    <mergeCell ref="F509:G509"/>
    <mergeCell ref="H509:I509"/>
    <mergeCell ref="F510:G510"/>
    <mergeCell ref="H503:I503"/>
    <mergeCell ref="M503:M506"/>
    <mergeCell ref="N503:N506"/>
    <mergeCell ref="F504:G504"/>
    <mergeCell ref="H504:I504"/>
    <mergeCell ref="F505:G505"/>
    <mergeCell ref="H505:I505"/>
    <mergeCell ref="F506:G506"/>
    <mergeCell ref="H506:I506"/>
    <mergeCell ref="M499:M502"/>
    <mergeCell ref="N499:N502"/>
    <mergeCell ref="F500:G500"/>
    <mergeCell ref="H500:I500"/>
    <mergeCell ref="F501:G501"/>
    <mergeCell ref="H501:I501"/>
    <mergeCell ref="F502:G502"/>
    <mergeCell ref="H502:I502"/>
    <mergeCell ref="B498:E498"/>
    <mergeCell ref="F498:G498"/>
    <mergeCell ref="H498:I498"/>
    <mergeCell ref="K498:L498"/>
    <mergeCell ref="B499:C510"/>
    <mergeCell ref="D499:E502"/>
    <mergeCell ref="F499:G499"/>
    <mergeCell ref="H499:I499"/>
    <mergeCell ref="D503:E506"/>
    <mergeCell ref="F503:G503"/>
    <mergeCell ref="B483:N484"/>
    <mergeCell ref="D488:E488"/>
    <mergeCell ref="I489:L489"/>
    <mergeCell ref="B491:N491"/>
    <mergeCell ref="B493:N493"/>
    <mergeCell ref="B496:C496"/>
    <mergeCell ref="D496:L496"/>
    <mergeCell ref="H478:I478"/>
    <mergeCell ref="B479:C480"/>
    <mergeCell ref="D479:E479"/>
    <mergeCell ref="F479:G479"/>
    <mergeCell ref="H479:I479"/>
    <mergeCell ref="D480:E480"/>
    <mergeCell ref="F480:G480"/>
    <mergeCell ref="H480:I480"/>
    <mergeCell ref="D475:E478"/>
    <mergeCell ref="F475:G475"/>
    <mergeCell ref="H475:I475"/>
    <mergeCell ref="M475:M478"/>
    <mergeCell ref="N475:N478"/>
    <mergeCell ref="F476:G476"/>
    <mergeCell ref="H476:I476"/>
    <mergeCell ref="F477:G477"/>
    <mergeCell ref="H477:I477"/>
    <mergeCell ref="F478:G478"/>
    <mergeCell ref="N471:N474"/>
    <mergeCell ref="F472:G472"/>
    <mergeCell ref="H472:I472"/>
    <mergeCell ref="F473:G473"/>
    <mergeCell ref="H473:I473"/>
    <mergeCell ref="F474:G474"/>
    <mergeCell ref="H474:I474"/>
    <mergeCell ref="N467:N470"/>
    <mergeCell ref="F468:G468"/>
    <mergeCell ref="H468:I468"/>
    <mergeCell ref="F469:G469"/>
    <mergeCell ref="H469:I469"/>
    <mergeCell ref="F470:G470"/>
    <mergeCell ref="H470:I470"/>
    <mergeCell ref="H466:I466"/>
    <mergeCell ref="B467:C478"/>
    <mergeCell ref="D467:E470"/>
    <mergeCell ref="F467:G467"/>
    <mergeCell ref="H467:I467"/>
    <mergeCell ref="M467:M470"/>
    <mergeCell ref="D471:E474"/>
    <mergeCell ref="F471:G471"/>
    <mergeCell ref="H471:I471"/>
    <mergeCell ref="M471:M474"/>
    <mergeCell ref="D463:E466"/>
    <mergeCell ref="F463:G463"/>
    <mergeCell ref="H463:I463"/>
    <mergeCell ref="M463:M466"/>
    <mergeCell ref="N463:N466"/>
    <mergeCell ref="F464:G464"/>
    <mergeCell ref="H464:I464"/>
    <mergeCell ref="F465:G465"/>
    <mergeCell ref="H465:I465"/>
    <mergeCell ref="F466:G466"/>
    <mergeCell ref="H459:I459"/>
    <mergeCell ref="M459:M462"/>
    <mergeCell ref="N459:N462"/>
    <mergeCell ref="F460:G460"/>
    <mergeCell ref="H460:I460"/>
    <mergeCell ref="F461:G461"/>
    <mergeCell ref="H461:I461"/>
    <mergeCell ref="F462:G462"/>
    <mergeCell ref="H462:I462"/>
    <mergeCell ref="M455:M458"/>
    <mergeCell ref="N455:N458"/>
    <mergeCell ref="F456:G456"/>
    <mergeCell ref="H456:I456"/>
    <mergeCell ref="F457:G457"/>
    <mergeCell ref="H457:I457"/>
    <mergeCell ref="F458:G458"/>
    <mergeCell ref="H458:I458"/>
    <mergeCell ref="B454:E454"/>
    <mergeCell ref="F454:G454"/>
    <mergeCell ref="H454:I454"/>
    <mergeCell ref="K454:L454"/>
    <mergeCell ref="B455:C466"/>
    <mergeCell ref="D455:E458"/>
    <mergeCell ref="F455:G455"/>
    <mergeCell ref="H455:I455"/>
    <mergeCell ref="D459:E462"/>
    <mergeCell ref="F459:G459"/>
    <mergeCell ref="B439:N440"/>
    <mergeCell ref="D444:E444"/>
    <mergeCell ref="I445:L445"/>
    <mergeCell ref="B447:N447"/>
    <mergeCell ref="B449:N449"/>
    <mergeCell ref="B452:C452"/>
    <mergeCell ref="D452:L452"/>
    <mergeCell ref="H434:I434"/>
    <mergeCell ref="B435:C436"/>
    <mergeCell ref="D435:E435"/>
    <mergeCell ref="F435:G435"/>
    <mergeCell ref="H435:I435"/>
    <mergeCell ref="D436:E436"/>
    <mergeCell ref="F436:G436"/>
    <mergeCell ref="H436:I436"/>
    <mergeCell ref="D431:E434"/>
    <mergeCell ref="F431:G431"/>
    <mergeCell ref="H431:I431"/>
    <mergeCell ref="M431:M434"/>
    <mergeCell ref="N431:N434"/>
    <mergeCell ref="F432:G432"/>
    <mergeCell ref="H432:I432"/>
    <mergeCell ref="F433:G433"/>
    <mergeCell ref="H433:I433"/>
    <mergeCell ref="F434:G434"/>
    <mergeCell ref="N427:N430"/>
    <mergeCell ref="F428:G428"/>
    <mergeCell ref="H428:I428"/>
    <mergeCell ref="F429:G429"/>
    <mergeCell ref="H429:I429"/>
    <mergeCell ref="F430:G430"/>
    <mergeCell ref="H430:I430"/>
    <mergeCell ref="N423:N426"/>
    <mergeCell ref="F424:G424"/>
    <mergeCell ref="H424:I424"/>
    <mergeCell ref="F425:G425"/>
    <mergeCell ref="H425:I425"/>
    <mergeCell ref="F426:G426"/>
    <mergeCell ref="H426:I426"/>
    <mergeCell ref="H422:I422"/>
    <mergeCell ref="B423:C434"/>
    <mergeCell ref="D423:E426"/>
    <mergeCell ref="F423:G423"/>
    <mergeCell ref="H423:I423"/>
    <mergeCell ref="M423:M426"/>
    <mergeCell ref="D427:E430"/>
    <mergeCell ref="F427:G427"/>
    <mergeCell ref="H427:I427"/>
    <mergeCell ref="M427:M430"/>
    <mergeCell ref="D419:E422"/>
    <mergeCell ref="F419:G419"/>
    <mergeCell ref="H419:I419"/>
    <mergeCell ref="M419:M422"/>
    <mergeCell ref="N419:N422"/>
    <mergeCell ref="F420:G420"/>
    <mergeCell ref="H420:I420"/>
    <mergeCell ref="F421:G421"/>
    <mergeCell ref="H421:I421"/>
    <mergeCell ref="F422:G422"/>
    <mergeCell ref="H415:I415"/>
    <mergeCell ref="M415:M418"/>
    <mergeCell ref="N415:N418"/>
    <mergeCell ref="F416:G416"/>
    <mergeCell ref="H416:I416"/>
    <mergeCell ref="F417:G417"/>
    <mergeCell ref="H417:I417"/>
    <mergeCell ref="F418:G418"/>
    <mergeCell ref="H418:I418"/>
    <mergeCell ref="M411:M414"/>
    <mergeCell ref="N411:N414"/>
    <mergeCell ref="F412:G412"/>
    <mergeCell ref="H412:I412"/>
    <mergeCell ref="F413:G413"/>
    <mergeCell ref="H413:I413"/>
    <mergeCell ref="F414:G414"/>
    <mergeCell ref="H414:I414"/>
    <mergeCell ref="B410:E410"/>
    <mergeCell ref="F410:G410"/>
    <mergeCell ref="H410:I410"/>
    <mergeCell ref="K410:L410"/>
    <mergeCell ref="B411:C422"/>
    <mergeCell ref="D411:E414"/>
    <mergeCell ref="F411:G411"/>
    <mergeCell ref="H411:I411"/>
    <mergeCell ref="D415:E418"/>
    <mergeCell ref="F415:G415"/>
    <mergeCell ref="B395:N396"/>
    <mergeCell ref="D400:E400"/>
    <mergeCell ref="I401:L401"/>
    <mergeCell ref="B403:N403"/>
    <mergeCell ref="B405:N405"/>
    <mergeCell ref="B408:C408"/>
    <mergeCell ref="D408:L408"/>
    <mergeCell ref="H390:I390"/>
    <mergeCell ref="B391:C392"/>
    <mergeCell ref="D391:E391"/>
    <mergeCell ref="F391:G391"/>
    <mergeCell ref="H391:I391"/>
    <mergeCell ref="D392:E392"/>
    <mergeCell ref="F392:G392"/>
    <mergeCell ref="H392:I392"/>
    <mergeCell ref="D387:E390"/>
    <mergeCell ref="F387:G387"/>
    <mergeCell ref="H387:I387"/>
    <mergeCell ref="M387:M390"/>
    <mergeCell ref="N387:N390"/>
    <mergeCell ref="F388:G388"/>
    <mergeCell ref="H388:I388"/>
    <mergeCell ref="F389:G389"/>
    <mergeCell ref="H389:I389"/>
    <mergeCell ref="F390:G390"/>
    <mergeCell ref="N383:N386"/>
    <mergeCell ref="F384:G384"/>
    <mergeCell ref="H384:I384"/>
    <mergeCell ref="F385:G385"/>
    <mergeCell ref="H385:I385"/>
    <mergeCell ref="F386:G386"/>
    <mergeCell ref="H386:I386"/>
    <mergeCell ref="N379:N382"/>
    <mergeCell ref="F380:G380"/>
    <mergeCell ref="H380:I380"/>
    <mergeCell ref="F381:G381"/>
    <mergeCell ref="H381:I381"/>
    <mergeCell ref="F382:G382"/>
    <mergeCell ref="H382:I382"/>
    <mergeCell ref="H378:I378"/>
    <mergeCell ref="B379:C390"/>
    <mergeCell ref="D379:E382"/>
    <mergeCell ref="F379:G379"/>
    <mergeCell ref="H379:I379"/>
    <mergeCell ref="M379:M382"/>
    <mergeCell ref="D383:E386"/>
    <mergeCell ref="F383:G383"/>
    <mergeCell ref="H383:I383"/>
    <mergeCell ref="M383:M386"/>
    <mergeCell ref="D375:E378"/>
    <mergeCell ref="F375:G375"/>
    <mergeCell ref="H375:I375"/>
    <mergeCell ref="M375:M378"/>
    <mergeCell ref="N375:N378"/>
    <mergeCell ref="F376:G376"/>
    <mergeCell ref="H376:I376"/>
    <mergeCell ref="F377:G377"/>
    <mergeCell ref="H377:I377"/>
    <mergeCell ref="F378:G378"/>
    <mergeCell ref="H371:I371"/>
    <mergeCell ref="M371:M374"/>
    <mergeCell ref="N371:N374"/>
    <mergeCell ref="F372:G372"/>
    <mergeCell ref="H372:I372"/>
    <mergeCell ref="F373:G373"/>
    <mergeCell ref="H373:I373"/>
    <mergeCell ref="F374:G374"/>
    <mergeCell ref="H374:I374"/>
    <mergeCell ref="M367:M370"/>
    <mergeCell ref="N367:N370"/>
    <mergeCell ref="F368:G368"/>
    <mergeCell ref="H368:I368"/>
    <mergeCell ref="F369:G369"/>
    <mergeCell ref="H369:I369"/>
    <mergeCell ref="F370:G370"/>
    <mergeCell ref="H370:I370"/>
    <mergeCell ref="B366:E366"/>
    <mergeCell ref="F366:G366"/>
    <mergeCell ref="H366:I366"/>
    <mergeCell ref="K366:L366"/>
    <mergeCell ref="B367:C378"/>
    <mergeCell ref="D367:E370"/>
    <mergeCell ref="F367:G367"/>
    <mergeCell ref="H367:I367"/>
    <mergeCell ref="D371:E374"/>
    <mergeCell ref="F371:G371"/>
    <mergeCell ref="B351:N352"/>
    <mergeCell ref="D356:E356"/>
    <mergeCell ref="I357:L357"/>
    <mergeCell ref="B359:N359"/>
    <mergeCell ref="B361:N361"/>
    <mergeCell ref="B364:C364"/>
    <mergeCell ref="D364:L364"/>
    <mergeCell ref="H346:I346"/>
    <mergeCell ref="B347:C348"/>
    <mergeCell ref="D347:E347"/>
    <mergeCell ref="F347:G347"/>
    <mergeCell ref="H347:I347"/>
    <mergeCell ref="D348:E348"/>
    <mergeCell ref="F348:G348"/>
    <mergeCell ref="H348:I348"/>
    <mergeCell ref="D343:E346"/>
    <mergeCell ref="F343:G343"/>
    <mergeCell ref="H343:I343"/>
    <mergeCell ref="M343:M346"/>
    <mergeCell ref="N343:N346"/>
    <mergeCell ref="F344:G344"/>
    <mergeCell ref="H344:I344"/>
    <mergeCell ref="F345:G345"/>
    <mergeCell ref="H345:I345"/>
    <mergeCell ref="F346:G346"/>
    <mergeCell ref="N339:N342"/>
    <mergeCell ref="F340:G340"/>
    <mergeCell ref="H340:I340"/>
    <mergeCell ref="F341:G341"/>
    <mergeCell ref="H341:I341"/>
    <mergeCell ref="F342:G342"/>
    <mergeCell ref="H342:I342"/>
    <mergeCell ref="N335:N338"/>
    <mergeCell ref="F336:G336"/>
    <mergeCell ref="H336:I336"/>
    <mergeCell ref="F337:G337"/>
    <mergeCell ref="H337:I337"/>
    <mergeCell ref="F338:G338"/>
    <mergeCell ref="H338:I338"/>
    <mergeCell ref="H334:I334"/>
    <mergeCell ref="B335:C346"/>
    <mergeCell ref="D335:E338"/>
    <mergeCell ref="F335:G335"/>
    <mergeCell ref="H335:I335"/>
    <mergeCell ref="M335:M338"/>
    <mergeCell ref="D339:E342"/>
    <mergeCell ref="F339:G339"/>
    <mergeCell ref="H339:I339"/>
    <mergeCell ref="M339:M342"/>
    <mergeCell ref="D331:E334"/>
    <mergeCell ref="F331:G331"/>
    <mergeCell ref="H331:I331"/>
    <mergeCell ref="M331:M334"/>
    <mergeCell ref="N331:N334"/>
    <mergeCell ref="F332:G332"/>
    <mergeCell ref="H332:I332"/>
    <mergeCell ref="F333:G333"/>
    <mergeCell ref="H333:I333"/>
    <mergeCell ref="F334:G334"/>
    <mergeCell ref="H327:I327"/>
    <mergeCell ref="M327:M330"/>
    <mergeCell ref="N327:N330"/>
    <mergeCell ref="F328:G328"/>
    <mergeCell ref="H328:I328"/>
    <mergeCell ref="F329:G329"/>
    <mergeCell ref="H329:I329"/>
    <mergeCell ref="F330:G330"/>
    <mergeCell ref="H330:I330"/>
    <mergeCell ref="M323:M326"/>
    <mergeCell ref="N323:N326"/>
    <mergeCell ref="F324:G324"/>
    <mergeCell ref="H324:I324"/>
    <mergeCell ref="F325:G325"/>
    <mergeCell ref="H325:I325"/>
    <mergeCell ref="F326:G326"/>
    <mergeCell ref="H326:I326"/>
    <mergeCell ref="B322:E322"/>
    <mergeCell ref="F322:G322"/>
    <mergeCell ref="H322:I322"/>
    <mergeCell ref="K322:L322"/>
    <mergeCell ref="B323:C334"/>
    <mergeCell ref="D323:E326"/>
    <mergeCell ref="F323:G323"/>
    <mergeCell ref="H323:I323"/>
    <mergeCell ref="D327:E330"/>
    <mergeCell ref="F327:G327"/>
    <mergeCell ref="B307:N308"/>
    <mergeCell ref="D312:E312"/>
    <mergeCell ref="I313:L313"/>
    <mergeCell ref="B315:N315"/>
    <mergeCell ref="B317:N317"/>
    <mergeCell ref="B320:C320"/>
    <mergeCell ref="D320:L320"/>
    <mergeCell ref="H302:I302"/>
    <mergeCell ref="B303:C304"/>
    <mergeCell ref="D303:E303"/>
    <mergeCell ref="F303:G303"/>
    <mergeCell ref="H303:I303"/>
    <mergeCell ref="D304:E304"/>
    <mergeCell ref="F304:G304"/>
    <mergeCell ref="H304:I304"/>
    <mergeCell ref="D299:E302"/>
    <mergeCell ref="F299:G299"/>
    <mergeCell ref="H299:I299"/>
    <mergeCell ref="M299:M302"/>
    <mergeCell ref="N299:N302"/>
    <mergeCell ref="F300:G300"/>
    <mergeCell ref="H300:I300"/>
    <mergeCell ref="F301:G301"/>
    <mergeCell ref="H301:I301"/>
    <mergeCell ref="F302:G302"/>
    <mergeCell ref="N295:N298"/>
    <mergeCell ref="F296:G296"/>
    <mergeCell ref="H296:I296"/>
    <mergeCell ref="F297:G297"/>
    <mergeCell ref="H297:I297"/>
    <mergeCell ref="F298:G298"/>
    <mergeCell ref="H298:I298"/>
    <mergeCell ref="N291:N294"/>
    <mergeCell ref="F292:G292"/>
    <mergeCell ref="H292:I292"/>
    <mergeCell ref="F293:G293"/>
    <mergeCell ref="H293:I293"/>
    <mergeCell ref="F294:G294"/>
    <mergeCell ref="H294:I294"/>
    <mergeCell ref="H290:I290"/>
    <mergeCell ref="B291:C302"/>
    <mergeCell ref="D291:E294"/>
    <mergeCell ref="F291:G291"/>
    <mergeCell ref="H291:I291"/>
    <mergeCell ref="M291:M294"/>
    <mergeCell ref="D295:E298"/>
    <mergeCell ref="F295:G295"/>
    <mergeCell ref="H295:I295"/>
    <mergeCell ref="M295:M298"/>
    <mergeCell ref="D287:E290"/>
    <mergeCell ref="F287:G287"/>
    <mergeCell ref="H287:I287"/>
    <mergeCell ref="M287:M290"/>
    <mergeCell ref="N287:N290"/>
    <mergeCell ref="F288:G288"/>
    <mergeCell ref="H288:I288"/>
    <mergeCell ref="F289:G289"/>
    <mergeCell ref="H289:I289"/>
    <mergeCell ref="F290:G290"/>
    <mergeCell ref="H283:I283"/>
    <mergeCell ref="M283:M286"/>
    <mergeCell ref="N283:N286"/>
    <mergeCell ref="F284:G284"/>
    <mergeCell ref="H284:I284"/>
    <mergeCell ref="F285:G285"/>
    <mergeCell ref="H285:I285"/>
    <mergeCell ref="F286:G286"/>
    <mergeCell ref="H286:I286"/>
    <mergeCell ref="M279:M282"/>
    <mergeCell ref="N279:N282"/>
    <mergeCell ref="F280:G280"/>
    <mergeCell ref="H280:I280"/>
    <mergeCell ref="F281:G281"/>
    <mergeCell ref="H281:I281"/>
    <mergeCell ref="F282:G282"/>
    <mergeCell ref="H282:I282"/>
    <mergeCell ref="B278:E278"/>
    <mergeCell ref="F278:G278"/>
    <mergeCell ref="H278:I278"/>
    <mergeCell ref="K278:L278"/>
    <mergeCell ref="B279:C290"/>
    <mergeCell ref="D279:E282"/>
    <mergeCell ref="F279:G279"/>
    <mergeCell ref="H279:I279"/>
    <mergeCell ref="D283:E286"/>
    <mergeCell ref="F283:G283"/>
    <mergeCell ref="B263:N264"/>
    <mergeCell ref="D268:E268"/>
    <mergeCell ref="I269:L269"/>
    <mergeCell ref="B271:N271"/>
    <mergeCell ref="B273:N273"/>
    <mergeCell ref="B276:C276"/>
    <mergeCell ref="D276:L276"/>
    <mergeCell ref="H258:I258"/>
    <mergeCell ref="B259:C260"/>
    <mergeCell ref="D259:E259"/>
    <mergeCell ref="F259:G259"/>
    <mergeCell ref="H259:I259"/>
    <mergeCell ref="D260:E260"/>
    <mergeCell ref="F260:G260"/>
    <mergeCell ref="H260:I260"/>
    <mergeCell ref="D255:E258"/>
    <mergeCell ref="F255:G255"/>
    <mergeCell ref="H255:I255"/>
    <mergeCell ref="M255:M258"/>
    <mergeCell ref="N255:N258"/>
    <mergeCell ref="F256:G256"/>
    <mergeCell ref="H256:I256"/>
    <mergeCell ref="F257:G257"/>
    <mergeCell ref="H257:I257"/>
    <mergeCell ref="F258:G258"/>
    <mergeCell ref="N251:N254"/>
    <mergeCell ref="F252:G252"/>
    <mergeCell ref="H252:I252"/>
    <mergeCell ref="F253:G253"/>
    <mergeCell ref="H253:I253"/>
    <mergeCell ref="F254:G254"/>
    <mergeCell ref="H254:I254"/>
    <mergeCell ref="N247:N250"/>
    <mergeCell ref="F248:G248"/>
    <mergeCell ref="H248:I248"/>
    <mergeCell ref="F249:G249"/>
    <mergeCell ref="H249:I249"/>
    <mergeCell ref="F250:G250"/>
    <mergeCell ref="H250:I250"/>
    <mergeCell ref="H246:I246"/>
    <mergeCell ref="B247:C258"/>
    <mergeCell ref="D247:E250"/>
    <mergeCell ref="F247:G247"/>
    <mergeCell ref="H247:I247"/>
    <mergeCell ref="M247:M250"/>
    <mergeCell ref="D251:E254"/>
    <mergeCell ref="F251:G251"/>
    <mergeCell ref="H251:I251"/>
    <mergeCell ref="M251:M254"/>
    <mergeCell ref="D243:E246"/>
    <mergeCell ref="F243:G243"/>
    <mergeCell ref="H243:I243"/>
    <mergeCell ref="M243:M246"/>
    <mergeCell ref="N243:N246"/>
    <mergeCell ref="F244:G244"/>
    <mergeCell ref="H244:I244"/>
    <mergeCell ref="F245:G245"/>
    <mergeCell ref="H245:I245"/>
    <mergeCell ref="F246:G246"/>
    <mergeCell ref="H239:I239"/>
    <mergeCell ref="M239:M242"/>
    <mergeCell ref="N239:N242"/>
    <mergeCell ref="F240:G240"/>
    <mergeCell ref="H240:I240"/>
    <mergeCell ref="F241:G241"/>
    <mergeCell ref="H241:I241"/>
    <mergeCell ref="F242:G242"/>
    <mergeCell ref="H242:I242"/>
    <mergeCell ref="M235:M238"/>
    <mergeCell ref="N235:N238"/>
    <mergeCell ref="F236:G236"/>
    <mergeCell ref="H236:I236"/>
    <mergeCell ref="F237:G237"/>
    <mergeCell ref="H237:I237"/>
    <mergeCell ref="F238:G238"/>
    <mergeCell ref="H238:I238"/>
    <mergeCell ref="B234:E234"/>
    <mergeCell ref="F234:G234"/>
    <mergeCell ref="H234:I234"/>
    <mergeCell ref="K234:L234"/>
    <mergeCell ref="B235:C246"/>
    <mergeCell ref="D235:E238"/>
    <mergeCell ref="F235:G235"/>
    <mergeCell ref="H235:I235"/>
    <mergeCell ref="D239:E242"/>
    <mergeCell ref="F239:G239"/>
    <mergeCell ref="B219:N220"/>
    <mergeCell ref="D224:E224"/>
    <mergeCell ref="I225:L225"/>
    <mergeCell ref="B227:N227"/>
    <mergeCell ref="B229:N229"/>
    <mergeCell ref="B232:C232"/>
    <mergeCell ref="D232:L232"/>
    <mergeCell ref="H214:I214"/>
    <mergeCell ref="B215:C216"/>
    <mergeCell ref="D215:E215"/>
    <mergeCell ref="F215:G215"/>
    <mergeCell ref="H215:I215"/>
    <mergeCell ref="D216:E216"/>
    <mergeCell ref="F216:G216"/>
    <mergeCell ref="H216:I216"/>
    <mergeCell ref="F210:G210"/>
    <mergeCell ref="H210:I210"/>
    <mergeCell ref="F211:G211"/>
    <mergeCell ref="H211:I211"/>
    <mergeCell ref="D212:E214"/>
    <mergeCell ref="F212:G212"/>
    <mergeCell ref="H212:I212"/>
    <mergeCell ref="F213:G213"/>
    <mergeCell ref="H213:I213"/>
    <mergeCell ref="F214:G214"/>
    <mergeCell ref="F207:G207"/>
    <mergeCell ref="H207:I207"/>
    <mergeCell ref="F208:G208"/>
    <mergeCell ref="H208:I208"/>
    <mergeCell ref="F209:G209"/>
    <mergeCell ref="H209:I209"/>
    <mergeCell ref="H203:I203"/>
    <mergeCell ref="F204:G204"/>
    <mergeCell ref="H204:I204"/>
    <mergeCell ref="F205:G205"/>
    <mergeCell ref="H205:I205"/>
    <mergeCell ref="F206:G206"/>
    <mergeCell ref="H206:I206"/>
    <mergeCell ref="F199:G199"/>
    <mergeCell ref="H199:I199"/>
    <mergeCell ref="F200:G200"/>
    <mergeCell ref="H200:I200"/>
    <mergeCell ref="D201:E211"/>
    <mergeCell ref="F201:G201"/>
    <mergeCell ref="H201:I201"/>
    <mergeCell ref="F202:G202"/>
    <mergeCell ref="H202:I202"/>
    <mergeCell ref="F203:G203"/>
    <mergeCell ref="F193:G193"/>
    <mergeCell ref="H193:I193"/>
    <mergeCell ref="F194:G194"/>
    <mergeCell ref="H194:I194"/>
    <mergeCell ref="H195:I195"/>
    <mergeCell ref="D197:E200"/>
    <mergeCell ref="F197:G197"/>
    <mergeCell ref="H197:I197"/>
    <mergeCell ref="F198:G198"/>
    <mergeCell ref="H198:I198"/>
    <mergeCell ref="H189:I189"/>
    <mergeCell ref="F190:G190"/>
    <mergeCell ref="H190:I190"/>
    <mergeCell ref="F191:G191"/>
    <mergeCell ref="H191:I191"/>
    <mergeCell ref="F192:G192"/>
    <mergeCell ref="H192:I192"/>
    <mergeCell ref="F185:G185"/>
    <mergeCell ref="H185:I185"/>
    <mergeCell ref="F186:G186"/>
    <mergeCell ref="H186:I186"/>
    <mergeCell ref="D187:E196"/>
    <mergeCell ref="F187:G187"/>
    <mergeCell ref="H187:I187"/>
    <mergeCell ref="F188:G188"/>
    <mergeCell ref="H188:I188"/>
    <mergeCell ref="F189:G189"/>
    <mergeCell ref="F182:G182"/>
    <mergeCell ref="H182:I182"/>
    <mergeCell ref="F183:G183"/>
    <mergeCell ref="H183:I183"/>
    <mergeCell ref="F184:G184"/>
    <mergeCell ref="H184:I184"/>
    <mergeCell ref="F179:G179"/>
    <mergeCell ref="H179:I179"/>
    <mergeCell ref="F180:G180"/>
    <mergeCell ref="H180:I180"/>
    <mergeCell ref="F181:G181"/>
    <mergeCell ref="H181:I181"/>
    <mergeCell ref="F176:G176"/>
    <mergeCell ref="H176:I176"/>
    <mergeCell ref="F177:G177"/>
    <mergeCell ref="H177:I177"/>
    <mergeCell ref="F178:G178"/>
    <mergeCell ref="H178:I178"/>
    <mergeCell ref="F173:G173"/>
    <mergeCell ref="H173:I173"/>
    <mergeCell ref="F174:G174"/>
    <mergeCell ref="H174:I174"/>
    <mergeCell ref="F175:G175"/>
    <mergeCell ref="H175:I175"/>
    <mergeCell ref="H168:I168"/>
    <mergeCell ref="F169:G169"/>
    <mergeCell ref="H169:I169"/>
    <mergeCell ref="F170:G170"/>
    <mergeCell ref="H170:I170"/>
    <mergeCell ref="D171:E186"/>
    <mergeCell ref="F171:G171"/>
    <mergeCell ref="H171:I171"/>
    <mergeCell ref="F172:G172"/>
    <mergeCell ref="H172:I172"/>
    <mergeCell ref="M162:M214"/>
    <mergeCell ref="N162:N214"/>
    <mergeCell ref="F163:G163"/>
    <mergeCell ref="H163:I163"/>
    <mergeCell ref="F164:G164"/>
    <mergeCell ref="H164:I164"/>
    <mergeCell ref="F165:G165"/>
    <mergeCell ref="H165:I165"/>
    <mergeCell ref="F166:G166"/>
    <mergeCell ref="H166:I166"/>
    <mergeCell ref="B161:E161"/>
    <mergeCell ref="F161:G161"/>
    <mergeCell ref="H161:I161"/>
    <mergeCell ref="K161:L161"/>
    <mergeCell ref="B162:C214"/>
    <mergeCell ref="D162:E170"/>
    <mergeCell ref="F162:G162"/>
    <mergeCell ref="H162:I162"/>
    <mergeCell ref="F167:G168"/>
    <mergeCell ref="H167:I167"/>
    <mergeCell ref="B146:N147"/>
    <mergeCell ref="D151:E151"/>
    <mergeCell ref="I152:L152"/>
    <mergeCell ref="B154:N154"/>
    <mergeCell ref="B156:N156"/>
    <mergeCell ref="B159:C159"/>
    <mergeCell ref="D159:L159"/>
    <mergeCell ref="F141:G141"/>
    <mergeCell ref="H141:I141"/>
    <mergeCell ref="B142:C143"/>
    <mergeCell ref="D142:E142"/>
    <mergeCell ref="F142:G142"/>
    <mergeCell ref="H142:I142"/>
    <mergeCell ref="D143:E143"/>
    <mergeCell ref="F143:G143"/>
    <mergeCell ref="H143:I143"/>
    <mergeCell ref="F138:G138"/>
    <mergeCell ref="H138:I138"/>
    <mergeCell ref="F139:G139"/>
    <mergeCell ref="H139:I139"/>
    <mergeCell ref="F140:G140"/>
    <mergeCell ref="H140:I140"/>
    <mergeCell ref="M132:M141"/>
    <mergeCell ref="N132:N141"/>
    <mergeCell ref="F133:G133"/>
    <mergeCell ref="H133:I133"/>
    <mergeCell ref="F134:G134"/>
    <mergeCell ref="H134:I134"/>
    <mergeCell ref="F135:G135"/>
    <mergeCell ref="H135:I135"/>
    <mergeCell ref="F136:G136"/>
    <mergeCell ref="H136:I136"/>
    <mergeCell ref="B131:E131"/>
    <mergeCell ref="F131:G131"/>
    <mergeCell ref="H131:I131"/>
    <mergeCell ref="K131:L131"/>
    <mergeCell ref="B132:C141"/>
    <mergeCell ref="D132:E141"/>
    <mergeCell ref="F132:G132"/>
    <mergeCell ref="H132:I132"/>
    <mergeCell ref="F137:G137"/>
    <mergeCell ref="H137:I137"/>
    <mergeCell ref="B116:N117"/>
    <mergeCell ref="D121:E121"/>
    <mergeCell ref="I122:L122"/>
    <mergeCell ref="B124:N124"/>
    <mergeCell ref="B126:N126"/>
    <mergeCell ref="B129:C129"/>
    <mergeCell ref="D129:L129"/>
    <mergeCell ref="B113:C114"/>
    <mergeCell ref="D113:E113"/>
    <mergeCell ref="F113:G113"/>
    <mergeCell ref="H113:I113"/>
    <mergeCell ref="D114:E114"/>
    <mergeCell ref="F114:G114"/>
    <mergeCell ref="H114:I114"/>
    <mergeCell ref="D110:E112"/>
    <mergeCell ref="F110:G110"/>
    <mergeCell ref="H110:I110"/>
    <mergeCell ref="F111:G111"/>
    <mergeCell ref="H111:I111"/>
    <mergeCell ref="F112:G112"/>
    <mergeCell ref="H112:I112"/>
    <mergeCell ref="K102:K103"/>
    <mergeCell ref="F104:F109"/>
    <mergeCell ref="H104:I104"/>
    <mergeCell ref="H105:I105"/>
    <mergeCell ref="H106:I106"/>
    <mergeCell ref="H107:I107"/>
    <mergeCell ref="H108:I108"/>
    <mergeCell ref="H109:I109"/>
    <mergeCell ref="H99:I99"/>
    <mergeCell ref="H100:I100"/>
    <mergeCell ref="H101:I101"/>
    <mergeCell ref="G102:G103"/>
    <mergeCell ref="H102:I103"/>
    <mergeCell ref="J102:J103"/>
    <mergeCell ref="D93:E109"/>
    <mergeCell ref="F93:G93"/>
    <mergeCell ref="H93:I93"/>
    <mergeCell ref="F94:F98"/>
    <mergeCell ref="H94:I94"/>
    <mergeCell ref="H95:I95"/>
    <mergeCell ref="H96:I96"/>
    <mergeCell ref="H97:I97"/>
    <mergeCell ref="H98:I98"/>
    <mergeCell ref="F99:F103"/>
    <mergeCell ref="H89:I89"/>
    <mergeCell ref="E90:E92"/>
    <mergeCell ref="F90:G90"/>
    <mergeCell ref="H90:I90"/>
    <mergeCell ref="F91:G91"/>
    <mergeCell ref="H91:I91"/>
    <mergeCell ref="F92:G92"/>
    <mergeCell ref="H92:I92"/>
    <mergeCell ref="F85:G85"/>
    <mergeCell ref="H85:I85"/>
    <mergeCell ref="F86:G86"/>
    <mergeCell ref="H86:I86"/>
    <mergeCell ref="E87:E89"/>
    <mergeCell ref="F87:G87"/>
    <mergeCell ref="H87:I87"/>
    <mergeCell ref="F88:G88"/>
    <mergeCell ref="H88:I88"/>
    <mergeCell ref="F89:G89"/>
    <mergeCell ref="F81:G81"/>
    <mergeCell ref="H81:I81"/>
    <mergeCell ref="F82:G82"/>
    <mergeCell ref="H82:I82"/>
    <mergeCell ref="D83:D92"/>
    <mergeCell ref="E83:E86"/>
    <mergeCell ref="F83:G83"/>
    <mergeCell ref="H83:I83"/>
    <mergeCell ref="F84:G84"/>
    <mergeCell ref="H84:I84"/>
    <mergeCell ref="F77:G77"/>
    <mergeCell ref="H77:I77"/>
    <mergeCell ref="F78:G78"/>
    <mergeCell ref="H78:I78"/>
    <mergeCell ref="F79:G80"/>
    <mergeCell ref="H79:I79"/>
    <mergeCell ref="H80:I80"/>
    <mergeCell ref="M71:M112"/>
    <mergeCell ref="N71:N112"/>
    <mergeCell ref="F72:G72"/>
    <mergeCell ref="H72:I72"/>
    <mergeCell ref="F73:G73"/>
    <mergeCell ref="H73:I73"/>
    <mergeCell ref="F74:G74"/>
    <mergeCell ref="H74:I74"/>
    <mergeCell ref="F75:G75"/>
    <mergeCell ref="H75:I75"/>
    <mergeCell ref="B70:E70"/>
    <mergeCell ref="F70:G70"/>
    <mergeCell ref="H70:I70"/>
    <mergeCell ref="K70:L70"/>
    <mergeCell ref="B71:C112"/>
    <mergeCell ref="D71:E82"/>
    <mergeCell ref="F71:G71"/>
    <mergeCell ref="H71:I71"/>
    <mergeCell ref="F76:G76"/>
    <mergeCell ref="H76:I76"/>
    <mergeCell ref="B54:N55"/>
    <mergeCell ref="D60:E60"/>
    <mergeCell ref="I61:L61"/>
    <mergeCell ref="B63:N63"/>
    <mergeCell ref="B65:N65"/>
    <mergeCell ref="B68:C68"/>
    <mergeCell ref="D68:L68"/>
    <mergeCell ref="B51:C52"/>
    <mergeCell ref="D51:E51"/>
    <mergeCell ref="F51:G51"/>
    <mergeCell ref="H51:I51"/>
    <mergeCell ref="D52:E52"/>
    <mergeCell ref="F52:G52"/>
    <mergeCell ref="H52:I52"/>
    <mergeCell ref="E47:E48"/>
    <mergeCell ref="F47:G47"/>
    <mergeCell ref="H47:I47"/>
    <mergeCell ref="F48:G48"/>
    <mergeCell ref="H48:I48"/>
    <mergeCell ref="E49:E50"/>
    <mergeCell ref="F49:G49"/>
    <mergeCell ref="H49:I49"/>
    <mergeCell ref="F50:G50"/>
    <mergeCell ref="H50:I50"/>
    <mergeCell ref="F44:G44"/>
    <mergeCell ref="H44:I44"/>
    <mergeCell ref="E45:E46"/>
    <mergeCell ref="F45:G45"/>
    <mergeCell ref="H45:I45"/>
    <mergeCell ref="F46:G46"/>
    <mergeCell ref="H46:I46"/>
    <mergeCell ref="F40:G40"/>
    <mergeCell ref="H40:I40"/>
    <mergeCell ref="D41:D50"/>
    <mergeCell ref="E41:E44"/>
    <mergeCell ref="F41:G41"/>
    <mergeCell ref="H41:I41"/>
    <mergeCell ref="F42:G42"/>
    <mergeCell ref="H42:I42"/>
    <mergeCell ref="F43:G43"/>
    <mergeCell ref="H43:I43"/>
    <mergeCell ref="H36:I36"/>
    <mergeCell ref="F37:G37"/>
    <mergeCell ref="H37:I37"/>
    <mergeCell ref="F38:G38"/>
    <mergeCell ref="H38:I38"/>
    <mergeCell ref="F39:G39"/>
    <mergeCell ref="H39:I39"/>
    <mergeCell ref="D32:E40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J24:J25"/>
    <mergeCell ref="K24:K25"/>
    <mergeCell ref="F26:F31"/>
    <mergeCell ref="H26:I26"/>
    <mergeCell ref="H27:I27"/>
    <mergeCell ref="H28:I28"/>
    <mergeCell ref="H29:I29"/>
    <mergeCell ref="H30:I30"/>
    <mergeCell ref="H31:I31"/>
    <mergeCell ref="H19:I19"/>
    <mergeCell ref="H20:I20"/>
    <mergeCell ref="F21:F25"/>
    <mergeCell ref="H21:I21"/>
    <mergeCell ref="H22:I22"/>
    <mergeCell ref="H23:I23"/>
    <mergeCell ref="G24:G25"/>
    <mergeCell ref="H24:I25"/>
    <mergeCell ref="B15:C50"/>
    <mergeCell ref="D15:E31"/>
    <mergeCell ref="F15:G15"/>
    <mergeCell ref="H15:I15"/>
    <mergeCell ref="M15:M50"/>
    <mergeCell ref="N15:N50"/>
    <mergeCell ref="F16:F20"/>
    <mergeCell ref="H16:I16"/>
    <mergeCell ref="H17:I17"/>
    <mergeCell ref="H18:I18"/>
    <mergeCell ref="B5:N5"/>
    <mergeCell ref="B7:N7"/>
    <mergeCell ref="B12:C12"/>
    <mergeCell ref="D12:L12"/>
    <mergeCell ref="B14:E14"/>
    <mergeCell ref="F14:G14"/>
    <mergeCell ref="H14:I14"/>
    <mergeCell ref="K14:L14"/>
  </mergeCells>
  <dataValidations count="1">
    <dataValidation type="list" allowBlank="1" showInputMessage="1" showErrorMessage="1" sqref="K675:K700 K631:K656 K587:K612 K543:K568 K499:K524 K455:K480 K411:K436 K367:K392 K323:K348 K279:K304 K235:K260 K162:K216 K132:K143 K15:K24 K71:K102 K104:K114 K26:K52" xr:uid="{6DA6D4E2-11C7-4900-A531-18110C6EDD0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  <rowBreaks count="4" manualBreakCount="4">
    <brk id="61" min="1" max="13" man="1"/>
    <brk id="122" min="1" max="13" man="1"/>
    <brk id="152" min="1" max="13" man="1"/>
    <brk id="22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2026-03-10T10:06:23Z</dcterms:created>
  <dcterms:modified xsi:type="dcterms:W3CDTF">2026-03-10T10:06:57Z</dcterms:modified>
</cp:coreProperties>
</file>