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Beef House, s.r.o\VO\Josephine\Ostatné zariadenia\"/>
    </mc:Choice>
  </mc:AlternateContent>
  <xr:revisionPtr revIDLastSave="0" documentId="13_ncr:1_{6271F127-0D3B-4607-A7D4-45496900E9C5}" xr6:coauthVersionLast="47" xr6:coauthVersionMax="47" xr10:uidLastSave="{00000000-0000-0000-0000-000000000000}"/>
  <bookViews>
    <workbookView xWindow="-120" yWindow="-120" windowWidth="29040" windowHeight="15720" xr2:uid="{6D9FACE2-E440-407C-9603-A37491894AB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2'!$A$1:$A$315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2'!$B$4:$K$363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8" i="1" l="1"/>
  <c r="B347" i="1"/>
  <c r="B346" i="1"/>
  <c r="B345" i="1"/>
  <c r="B344" i="1"/>
  <c r="B343" i="1"/>
  <c r="B342" i="1"/>
  <c r="B298" i="1" l="1"/>
  <c r="B254" i="1"/>
  <c r="B167" i="1"/>
  <c r="J122" i="1"/>
  <c r="K122" i="1" s="1"/>
  <c r="B118" i="1"/>
  <c r="B74" i="1"/>
  <c r="B30" i="1"/>
  <c r="J300" i="1"/>
  <c r="K300" i="1" s="1"/>
  <c r="J299" i="1"/>
  <c r="K299" i="1" s="1"/>
  <c r="J298" i="1"/>
  <c r="K298" i="1" s="1"/>
  <c r="J256" i="1"/>
  <c r="K256" i="1" s="1"/>
  <c r="J255" i="1"/>
  <c r="K255" i="1" s="1"/>
  <c r="J254" i="1"/>
  <c r="K254" i="1" s="1"/>
  <c r="J212" i="1"/>
  <c r="K212" i="1" s="1"/>
  <c r="J211" i="1"/>
  <c r="K211" i="1" s="1"/>
  <c r="J169" i="1"/>
  <c r="K169" i="1" s="1"/>
  <c r="J168" i="1"/>
  <c r="K168" i="1" s="1"/>
  <c r="J167" i="1"/>
  <c r="J125" i="1"/>
  <c r="K125" i="1" s="1"/>
  <c r="J124" i="1"/>
  <c r="K124" i="1" s="1"/>
  <c r="J123" i="1"/>
  <c r="J121" i="1"/>
  <c r="K121" i="1" s="1"/>
  <c r="J120" i="1"/>
  <c r="K120" i="1" s="1"/>
  <c r="J119" i="1"/>
  <c r="K119" i="1" s="1"/>
  <c r="J118" i="1"/>
  <c r="K118" i="1" s="1"/>
  <c r="J76" i="1"/>
  <c r="K76" i="1" s="1"/>
  <c r="J75" i="1"/>
  <c r="K75" i="1" s="1"/>
  <c r="J74" i="1"/>
  <c r="K74" i="1" s="1"/>
  <c r="J32" i="1"/>
  <c r="K32" i="1" s="1"/>
  <c r="J31" i="1"/>
  <c r="K31" i="1" s="1"/>
  <c r="J30" i="1"/>
  <c r="K30" i="1" s="1"/>
  <c r="K213" i="1" l="1"/>
  <c r="K346" i="1" s="1"/>
  <c r="J257" i="1"/>
  <c r="J347" i="1" s="1"/>
  <c r="J126" i="1"/>
  <c r="J344" i="1" s="1"/>
  <c r="J33" i="1"/>
  <c r="J342" i="1" s="1"/>
  <c r="K123" i="1"/>
  <c r="K126" i="1" s="1"/>
  <c r="K344" i="1" s="1"/>
  <c r="K33" i="1"/>
  <c r="K342" i="1" s="1"/>
  <c r="J170" i="1"/>
  <c r="J345" i="1" s="1"/>
  <c r="J77" i="1"/>
  <c r="J343" i="1" s="1"/>
  <c r="J301" i="1"/>
  <c r="J348" i="1" s="1"/>
  <c r="K301" i="1"/>
  <c r="K348" i="1" s="1"/>
  <c r="K77" i="1"/>
  <c r="K343" i="1" s="1"/>
  <c r="K257" i="1"/>
  <c r="K347" i="1" s="1"/>
  <c r="K167" i="1"/>
  <c r="K170" i="1" s="1"/>
  <c r="K345" i="1" s="1"/>
  <c r="J213" i="1"/>
  <c r="J346" i="1" s="1"/>
  <c r="J349" i="1" l="1"/>
  <c r="K349" i="1"/>
</calcChain>
</file>

<file path=xl/sharedStrings.xml><?xml version="1.0" encoding="utf-8"?>
<sst xmlns="http://schemas.openxmlformats.org/spreadsheetml/2006/main" count="324" uniqueCount="53">
  <si>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</si>
  <si>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</si>
  <si>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</si>
  <si>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</si>
  <si>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</si>
  <si>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</si>
  <si>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</si>
  <si>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</si>
  <si>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</si>
  <si>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</si>
  <si>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</si>
  <si>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</si>
  <si>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</si>
  <si>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</si>
  <si>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</si>
  <si>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</si>
  <si>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</si>
  <si>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</si>
  <si>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</si>
  <si>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</si>
  <si>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</si>
  <si>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</si>
  <si>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</si>
  <si>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</si>
  <si>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</si>
  <si>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</si>
  <si>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</si>
  <si>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</si>
  <si>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</si>
  <si>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</si>
  <si>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</si>
  <si>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</si>
  <si>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</si>
  <si>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</si>
  <si>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</si>
  <si>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</si>
  <si>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Hygienický modul s čistením podrážok s umývadlom a jednotkou na dezinfekciu rúk s turniketom </t>
  </si>
  <si>
    <t xml:space="preserve">Umývačka plastových prepraviek </t>
  </si>
  <si>
    <t xml:space="preserve">Rezačka mäsa </t>
  </si>
  <si>
    <t xml:space="preserve">Trhačka mäsa </t>
  </si>
  <si>
    <t xml:space="preserve">Pásová píla </t>
  </si>
  <si>
    <t>Sťahovačka kože - stolová</t>
  </si>
  <si>
    <t>Dosky s osadením</t>
  </si>
  <si>
    <t>Distančný krúžok veľký</t>
  </si>
  <si>
    <t>Distančný krúžok malý</t>
  </si>
  <si>
    <t>Nože jednostranné s osadením</t>
  </si>
  <si>
    <t>Nože dvojstranné s osadením</t>
  </si>
  <si>
    <t xml:space="preserve">Poloautomatická kockovačka </t>
  </si>
  <si>
    <t xml:space="preserve">Príloha č. 2: </t>
  </si>
  <si>
    <t>Cena dodávaného predmetu - SUMÁR</t>
  </si>
  <si>
    <t>Názov predmetu</t>
  </si>
  <si>
    <t>Názov projektu:</t>
  </si>
  <si>
    <t>Investície do technologického vybavenia spoločnosti Beef House,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</si>
</sst>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164" fontId="12" fillId="4" borderId="36" xfId="0" applyNumberFormat="1" applyFont="1" applyFill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4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2" xfId="1" applyNumberFormat="1" applyFont="1" applyBorder="1" applyAlignment="1">
      <alignment vertical="center"/>
    </xf>
    <xf numFmtId="0" fontId="8" fillId="0" borderId="4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" fontId="1" fillId="2" borderId="23" xfId="0" applyNumberFormat="1" applyFont="1" applyFill="1" applyBorder="1" applyAlignment="1">
      <alignment vertical="center"/>
    </xf>
    <xf numFmtId="49" fontId="0" fillId="0" borderId="0" xfId="0" applyNumberFormat="1" applyAlignment="1">
      <alignment horizontal="justify" vertic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43" xfId="1" applyFont="1" applyBorder="1" applyAlignment="1">
      <alignment horizontal="center" vertical="center"/>
    </xf>
    <xf numFmtId="0" fontId="9" fillId="2" borderId="20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44" xfId="0" applyFont="1" applyFill="1" applyBorder="1" applyAlignment="1">
      <alignment vertical="center" wrapText="1"/>
    </xf>
    <xf numFmtId="0" fontId="12" fillId="4" borderId="45" xfId="0" applyFont="1" applyFill="1" applyBorder="1" applyAlignment="1">
      <alignment vertical="center" wrapText="1"/>
    </xf>
    <xf numFmtId="0" fontId="12" fillId="4" borderId="46" xfId="0" applyFont="1" applyFill="1" applyBorder="1" applyAlignment="1">
      <alignment vertical="center" wrapText="1"/>
    </xf>
    <xf numFmtId="0" fontId="13" fillId="3" borderId="39" xfId="0" applyFont="1" applyFill="1" applyBorder="1" applyAlignment="1" applyProtection="1">
      <alignment vertical="center" wrapText="1"/>
      <protection locked="0"/>
    </xf>
    <xf numFmtId="0" fontId="13" fillId="3" borderId="47" xfId="0" applyFont="1" applyFill="1" applyBorder="1" applyAlignment="1" applyProtection="1">
      <alignment vertical="center" wrapText="1"/>
      <protection locked="0"/>
    </xf>
    <xf numFmtId="164" fontId="12" fillId="4" borderId="40" xfId="0" applyNumberFormat="1" applyFont="1" applyFill="1" applyBorder="1" applyAlignment="1">
      <alignment horizontal="center" vertical="center" wrapText="1"/>
    </xf>
    <xf numFmtId="4" fontId="12" fillId="3" borderId="48" xfId="0" applyNumberFormat="1" applyFont="1" applyFill="1" applyBorder="1" applyAlignment="1" applyProtection="1">
      <alignment vertical="center" wrapText="1"/>
      <protection locked="0"/>
    </xf>
    <xf numFmtId="164" fontId="12" fillId="4" borderId="38" xfId="0" applyNumberFormat="1" applyFont="1" applyFill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</cellXfs>
  <cellStyles count="2">
    <cellStyle name="Normal 2" xfId="1" xr:uid="{6745D598-B6A9-45EC-97BB-A487D8886BBF}"/>
    <cellStyle name="Normálna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Beef%20House,%20s.r.o\VO\DRAFT_Predloha_usmernenie_2_2025%20-%20verzia%20&#269;.%202.xlsm" TargetMode="External"/><Relationship Id="rId1" Type="http://schemas.openxmlformats.org/officeDocument/2006/relationships/externalLinkPath" Target="/Projekty/SPP_73.7_Spracovatelia/Beef%20House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8801-8E57-4259-A932-A865B1ABB28A}">
  <sheetPr codeName="Sheet22"/>
  <dimension ref="A1:M363"/>
  <sheetViews>
    <sheetView tabSelected="1" view="pageBreakPreview" zoomScaleNormal="100" zoomScaleSheetLayoutView="100" workbookViewId="0">
      <pane ySplit="3" topLeftCell="A4" activePane="bottomLeft" state="frozen"/>
      <selection pane="bottomLeft" activeCell="H118" sqref="H118:H12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1" t="s">
        <v>48</v>
      </c>
      <c r="K4" s="71"/>
      <c r="M4" s="6"/>
    </row>
    <row r="5" spans="1:13" s="2" customFormat="1" ht="23.25" customHeight="1" x14ac:dyDescent="0.25">
      <c r="A5" s="2">
        <v>1</v>
      </c>
      <c r="B5" s="72" t="s">
        <v>32</v>
      </c>
      <c r="C5" s="72"/>
      <c r="D5" s="72"/>
      <c r="E5" s="72"/>
      <c r="F5" s="72"/>
      <c r="G5" s="72"/>
      <c r="H5" s="72"/>
      <c r="I5" s="72"/>
      <c r="J5" s="72"/>
      <c r="K5" s="72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72" t="s">
        <v>33</v>
      </c>
      <c r="C7" s="72"/>
      <c r="D7" s="72"/>
      <c r="E7" s="72"/>
      <c r="F7" s="72"/>
      <c r="G7" s="72"/>
      <c r="H7" s="72"/>
      <c r="I7" s="72"/>
      <c r="J7" s="72"/>
      <c r="K7" s="72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73" t="s">
        <v>1</v>
      </c>
      <c r="C9" s="73"/>
      <c r="D9" s="73"/>
      <c r="E9" s="73"/>
      <c r="F9" s="73"/>
      <c r="G9" s="73"/>
      <c r="H9" s="73"/>
      <c r="I9" s="73"/>
      <c r="J9" s="73"/>
      <c r="K9" s="73"/>
    </row>
    <row r="10" spans="1:13" x14ac:dyDescent="0.25">
      <c r="A10" s="2">
        <v>1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3" x14ac:dyDescent="0.25">
      <c r="A11" s="2">
        <v>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74" t="s">
        <v>34</v>
      </c>
      <c r="D13" s="75"/>
      <c r="E13" s="75"/>
      <c r="F13" s="75"/>
      <c r="G13" s="76"/>
      <c r="M13" s="6"/>
    </row>
    <row r="14" spans="1:13" s="2" customFormat="1" ht="19.5" customHeight="1" x14ac:dyDescent="0.25">
      <c r="A14" s="2">
        <v>1</v>
      </c>
      <c r="C14" s="77" t="s">
        <v>2</v>
      </c>
      <c r="D14" s="78"/>
      <c r="E14" s="79"/>
      <c r="F14" s="80"/>
      <c r="G14" s="81"/>
      <c r="M14" s="6"/>
    </row>
    <row r="15" spans="1:13" s="2" customFormat="1" ht="39" customHeight="1" x14ac:dyDescent="0.25">
      <c r="A15" s="2">
        <v>1</v>
      </c>
      <c r="C15" s="82" t="s">
        <v>3</v>
      </c>
      <c r="D15" s="83"/>
      <c r="E15" s="59"/>
      <c r="F15" s="60"/>
      <c r="G15" s="61"/>
      <c r="M15" s="6"/>
    </row>
    <row r="16" spans="1:13" s="2" customFormat="1" ht="19.5" customHeight="1" x14ac:dyDescent="0.25">
      <c r="A16" s="2">
        <v>1</v>
      </c>
      <c r="C16" s="57" t="s">
        <v>4</v>
      </c>
      <c r="D16" s="58"/>
      <c r="E16" s="59"/>
      <c r="F16" s="60"/>
      <c r="G16" s="61"/>
      <c r="M16" s="6"/>
    </row>
    <row r="17" spans="1:13" s="2" customFormat="1" ht="19.5" customHeight="1" x14ac:dyDescent="0.25">
      <c r="A17" s="2">
        <v>1</v>
      </c>
      <c r="C17" s="57" t="s">
        <v>5</v>
      </c>
      <c r="D17" s="58"/>
      <c r="E17" s="59"/>
      <c r="F17" s="60"/>
      <c r="G17" s="61"/>
      <c r="M17" s="6"/>
    </row>
    <row r="18" spans="1:13" s="2" customFormat="1" ht="30" customHeight="1" x14ac:dyDescent="0.25">
      <c r="A18" s="2">
        <v>1</v>
      </c>
      <c r="C18" s="69" t="s">
        <v>6</v>
      </c>
      <c r="D18" s="70"/>
      <c r="E18" s="59"/>
      <c r="F18" s="60"/>
      <c r="G18" s="61"/>
      <c r="M18" s="6"/>
    </row>
    <row r="19" spans="1:13" s="2" customFormat="1" ht="19.5" customHeight="1" x14ac:dyDescent="0.25">
      <c r="A19" s="2">
        <v>1</v>
      </c>
      <c r="C19" s="57" t="s">
        <v>7</v>
      </c>
      <c r="D19" s="58"/>
      <c r="E19" s="59"/>
      <c r="F19" s="60"/>
      <c r="G19" s="61"/>
      <c r="M19" s="6"/>
    </row>
    <row r="20" spans="1:13" s="2" customFormat="1" ht="19.5" customHeight="1" x14ac:dyDescent="0.25">
      <c r="A20" s="2">
        <v>1</v>
      </c>
      <c r="C20" s="57" t="s">
        <v>8</v>
      </c>
      <c r="D20" s="58"/>
      <c r="E20" s="59"/>
      <c r="F20" s="60"/>
      <c r="G20" s="61"/>
      <c r="M20" s="6"/>
    </row>
    <row r="21" spans="1:13" s="2" customFormat="1" ht="19.5" customHeight="1" x14ac:dyDescent="0.25">
      <c r="A21" s="2">
        <v>1</v>
      </c>
      <c r="C21" s="57" t="s">
        <v>9</v>
      </c>
      <c r="D21" s="58"/>
      <c r="E21" s="59"/>
      <c r="F21" s="60"/>
      <c r="G21" s="61"/>
      <c r="M21" s="6"/>
    </row>
    <row r="22" spans="1:13" s="2" customFormat="1" ht="19.5" customHeight="1" x14ac:dyDescent="0.25">
      <c r="A22" s="2">
        <v>1</v>
      </c>
      <c r="C22" s="57" t="s">
        <v>10</v>
      </c>
      <c r="D22" s="58"/>
      <c r="E22" s="59"/>
      <c r="F22" s="60"/>
      <c r="G22" s="61"/>
      <c r="M22" s="6"/>
    </row>
    <row r="23" spans="1:13" s="2" customFormat="1" ht="19.5" customHeight="1" x14ac:dyDescent="0.25">
      <c r="A23" s="2">
        <v>1</v>
      </c>
      <c r="C23" s="57" t="s">
        <v>11</v>
      </c>
      <c r="D23" s="58"/>
      <c r="E23" s="59"/>
      <c r="F23" s="60"/>
      <c r="G23" s="61"/>
      <c r="M23" s="6"/>
    </row>
    <row r="24" spans="1:13" s="2" customFormat="1" ht="19.5" customHeight="1" thickBot="1" x14ac:dyDescent="0.3">
      <c r="A24" s="2">
        <v>1</v>
      </c>
      <c r="C24" s="62" t="s">
        <v>12</v>
      </c>
      <c r="D24" s="63"/>
      <c r="E24" s="64"/>
      <c r="F24" s="65"/>
      <c r="G24" s="66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7" t="s">
        <v>13</v>
      </c>
      <c r="C27" s="67"/>
      <c r="D27" s="68" t="s">
        <v>36</v>
      </c>
      <c r="E27" s="68"/>
      <c r="F27" s="68"/>
      <c r="G27" s="68"/>
      <c r="H27" s="68"/>
      <c r="I27" s="68"/>
      <c r="J27" s="68"/>
      <c r="K27" s="9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97" t="s">
        <v>14</v>
      </c>
      <c r="C29" s="98"/>
      <c r="D29" s="99"/>
      <c r="E29" s="100" t="s">
        <v>15</v>
      </c>
      <c r="F29" s="101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9.75" customHeight="1" thickBot="1" x14ac:dyDescent="0.3">
      <c r="A30" s="2">
        <v>1</v>
      </c>
      <c r="B30" s="92" t="str">
        <f>D27</f>
        <v xml:space="preserve">Hygienický modul s čistením podrážok s umývadlom a jednotkou na dezinfekciu rúk s turniketom </v>
      </c>
      <c r="C30" s="93"/>
      <c r="D30" s="94"/>
      <c r="E30" s="95"/>
      <c r="F30" s="9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84" t="s">
        <v>22</v>
      </c>
      <c r="C31" s="85"/>
      <c r="D31" s="29" t="s">
        <v>23</v>
      </c>
      <c r="E31" s="88" t="s">
        <v>24</v>
      </c>
      <c r="F31" s="89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86"/>
      <c r="C32" s="87"/>
      <c r="D32" s="30" t="s">
        <v>25</v>
      </c>
      <c r="E32" s="90" t="s">
        <v>24</v>
      </c>
      <c r="F32" s="91"/>
      <c r="G32" s="24" t="s">
        <v>24</v>
      </c>
      <c r="H32" s="25"/>
      <c r="I32" s="26">
        <v>1</v>
      </c>
      <c r="J32" s="27" t="str">
        <f t="shared" si="0"/>
        <v/>
      </c>
      <c r="K32" s="28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31"/>
      <c r="C33" s="32"/>
      <c r="D33" s="32"/>
      <c r="E33" s="32"/>
      <c r="F33" s="32"/>
      <c r="G33" s="32"/>
      <c r="H33" s="33"/>
      <c r="I33" s="33" t="s">
        <v>26</v>
      </c>
      <c r="J33" s="34" t="str">
        <f>IF(SUM(J30:J32)&gt;0,SUM(J30:J32),"")</f>
        <v/>
      </c>
      <c r="K33" s="34" t="str">
        <f>IF(SUM(K30:K32)&gt;0,SUM(K30:K32),"")</f>
        <v/>
      </c>
    </row>
    <row r="34" spans="1:13" x14ac:dyDescent="0.25">
      <c r="A34" s="2">
        <v>1</v>
      </c>
      <c r="B34" s="35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50" t="s">
        <v>28</v>
      </c>
      <c r="D37" s="51"/>
      <c r="E37" s="51"/>
      <c r="F37" s="51"/>
      <c r="G37" s="51"/>
      <c r="H37" s="51"/>
      <c r="I37" s="51"/>
      <c r="J37" s="52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6" t="s">
        <v>29</v>
      </c>
      <c r="D41" s="37"/>
    </row>
    <row r="42" spans="1:13" s="38" customFormat="1" x14ac:dyDescent="0.25">
      <c r="A42" s="2">
        <v>1</v>
      </c>
      <c r="C42" s="36"/>
      <c r="M42" s="39"/>
    </row>
    <row r="43" spans="1:13" s="38" customFormat="1" ht="15" customHeight="1" x14ac:dyDescent="0.25">
      <c r="A43" s="2">
        <v>1</v>
      </c>
      <c r="C43" s="36" t="s">
        <v>30</v>
      </c>
      <c r="D43" s="40"/>
      <c r="G43" s="41"/>
      <c r="H43" s="41"/>
      <c r="I43" s="41"/>
      <c r="J43" s="41"/>
      <c r="K43" s="41"/>
      <c r="M43" s="39"/>
    </row>
    <row r="44" spans="1:13" s="38" customFormat="1" x14ac:dyDescent="0.25">
      <c r="A44" s="2">
        <v>1</v>
      </c>
      <c r="F44" s="42"/>
      <c r="G44" s="102" t="s">
        <v>35</v>
      </c>
      <c r="H44" s="102"/>
      <c r="I44" s="102"/>
      <c r="J44" s="102"/>
      <c r="K44" s="102"/>
      <c r="M44" s="39"/>
    </row>
    <row r="45" spans="1:13" s="38" customFormat="1" x14ac:dyDescent="0.25">
      <c r="A45" s="2">
        <v>1</v>
      </c>
      <c r="F45" s="42"/>
      <c r="G45" s="43"/>
      <c r="H45" s="43"/>
      <c r="I45" s="43"/>
      <c r="J45" s="43"/>
      <c r="K45" s="43"/>
      <c r="M45" s="39"/>
    </row>
    <row r="46" spans="1:13" ht="15" customHeight="1" x14ac:dyDescent="0.25">
      <c r="A46" s="2">
        <v>1</v>
      </c>
      <c r="B46" s="46" t="s">
        <v>31</v>
      </c>
      <c r="C46" s="46"/>
      <c r="D46" s="46"/>
      <c r="E46" s="46"/>
      <c r="F46" s="46"/>
      <c r="G46" s="46"/>
      <c r="H46" s="46"/>
      <c r="I46" s="46"/>
      <c r="J46" s="46"/>
      <c r="K46" s="46"/>
      <c r="L46" s="44"/>
    </row>
    <row r="47" spans="1:13" x14ac:dyDescent="0.25">
      <c r="A47" s="2">
        <v>1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4"/>
    </row>
    <row r="48" spans="1:13" s="2" customFormat="1" ht="21" x14ac:dyDescent="0.25">
      <c r="A48" s="2">
        <v>1</v>
      </c>
      <c r="B48" s="4"/>
      <c r="C48" s="5"/>
      <c r="D48" s="5"/>
      <c r="E48" s="5"/>
      <c r="F48" s="5"/>
      <c r="G48" s="5"/>
      <c r="H48" s="5"/>
      <c r="I48" s="5"/>
      <c r="J48" s="71" t="s">
        <v>48</v>
      </c>
      <c r="K48" s="71"/>
      <c r="M48" s="6"/>
    </row>
    <row r="49" spans="1:13" s="2" customFormat="1" ht="23.25" customHeight="1" x14ac:dyDescent="0.25">
      <c r="A49" s="2">
        <v>1</v>
      </c>
      <c r="B49" s="72" t="s">
        <v>32</v>
      </c>
      <c r="C49" s="72"/>
      <c r="D49" s="72"/>
      <c r="E49" s="72"/>
      <c r="F49" s="72"/>
      <c r="G49" s="72"/>
      <c r="H49" s="72"/>
      <c r="I49" s="72"/>
      <c r="J49" s="72"/>
      <c r="K49" s="72"/>
      <c r="M49" s="6"/>
    </row>
    <row r="50" spans="1:13" s="2" customFormat="1" x14ac:dyDescent="0.25">
      <c r="A50" s="2">
        <v>1</v>
      </c>
      <c r="B50" s="7"/>
      <c r="C50" s="7"/>
      <c r="D50" s="7"/>
      <c r="E50" s="7"/>
      <c r="F50" s="7"/>
      <c r="G50" s="7"/>
      <c r="H50" s="7"/>
      <c r="I50" s="7"/>
      <c r="J50" s="7"/>
      <c r="K50" s="7"/>
      <c r="M50" s="6"/>
    </row>
    <row r="51" spans="1:13" s="2" customFormat="1" ht="23.25" customHeight="1" x14ac:dyDescent="0.25">
      <c r="A51" s="2">
        <v>1</v>
      </c>
      <c r="B51" s="72" t="s">
        <v>33</v>
      </c>
      <c r="C51" s="72"/>
      <c r="D51" s="72"/>
      <c r="E51" s="72"/>
      <c r="F51" s="72"/>
      <c r="G51" s="72"/>
      <c r="H51" s="72"/>
      <c r="I51" s="72"/>
      <c r="J51" s="72"/>
      <c r="K51" s="72"/>
      <c r="M51" s="6"/>
    </row>
    <row r="52" spans="1:13" x14ac:dyDescent="0.25">
      <c r="A52" s="2">
        <v>1</v>
      </c>
    </row>
    <row r="53" spans="1:13" ht="15" customHeight="1" x14ac:dyDescent="0.25">
      <c r="A53" s="2">
        <v>1</v>
      </c>
      <c r="B53" s="73" t="s">
        <v>1</v>
      </c>
      <c r="C53" s="73"/>
      <c r="D53" s="73"/>
      <c r="E53" s="73"/>
      <c r="F53" s="73"/>
      <c r="G53" s="73"/>
      <c r="H53" s="73"/>
      <c r="I53" s="73"/>
      <c r="J53" s="73"/>
      <c r="K53" s="73"/>
    </row>
    <row r="54" spans="1:13" x14ac:dyDescent="0.25">
      <c r="A54" s="2">
        <v>1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3" x14ac:dyDescent="0.25">
      <c r="A55" s="2">
        <v>1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3" ht="15.75" thickBot="1" x14ac:dyDescent="0.3">
      <c r="A56" s="2">
        <v>1</v>
      </c>
    </row>
    <row r="57" spans="1:13" s="2" customFormat="1" ht="19.5" customHeight="1" thickBot="1" x14ac:dyDescent="0.3">
      <c r="A57" s="2">
        <v>1</v>
      </c>
      <c r="C57" s="74" t="s">
        <v>34</v>
      </c>
      <c r="D57" s="75"/>
      <c r="E57" s="75"/>
      <c r="F57" s="75"/>
      <c r="G57" s="76"/>
      <c r="M57" s="6"/>
    </row>
    <row r="58" spans="1:13" s="2" customFormat="1" ht="19.5" customHeight="1" x14ac:dyDescent="0.25">
      <c r="A58" s="2">
        <v>1</v>
      </c>
      <c r="C58" s="77" t="s">
        <v>2</v>
      </c>
      <c r="D58" s="78"/>
      <c r="E58" s="79"/>
      <c r="F58" s="80"/>
      <c r="G58" s="81"/>
      <c r="M58" s="6"/>
    </row>
    <row r="59" spans="1:13" s="2" customFormat="1" ht="39" customHeight="1" x14ac:dyDescent="0.25">
      <c r="A59" s="2">
        <v>1</v>
      </c>
      <c r="C59" s="82" t="s">
        <v>3</v>
      </c>
      <c r="D59" s="83"/>
      <c r="E59" s="59"/>
      <c r="F59" s="60"/>
      <c r="G59" s="61"/>
      <c r="M59" s="6"/>
    </row>
    <row r="60" spans="1:13" s="2" customFormat="1" ht="19.5" customHeight="1" x14ac:dyDescent="0.25">
      <c r="A60" s="2">
        <v>1</v>
      </c>
      <c r="C60" s="57" t="s">
        <v>4</v>
      </c>
      <c r="D60" s="58"/>
      <c r="E60" s="59"/>
      <c r="F60" s="60"/>
      <c r="G60" s="61"/>
      <c r="M60" s="6"/>
    </row>
    <row r="61" spans="1:13" s="2" customFormat="1" ht="19.5" customHeight="1" x14ac:dyDescent="0.25">
      <c r="A61" s="2">
        <v>1</v>
      </c>
      <c r="C61" s="57" t="s">
        <v>5</v>
      </c>
      <c r="D61" s="58"/>
      <c r="E61" s="59"/>
      <c r="F61" s="60"/>
      <c r="G61" s="61"/>
      <c r="M61" s="6"/>
    </row>
    <row r="62" spans="1:13" s="2" customFormat="1" ht="30" customHeight="1" x14ac:dyDescent="0.25">
      <c r="A62" s="2">
        <v>1</v>
      </c>
      <c r="C62" s="69" t="s">
        <v>6</v>
      </c>
      <c r="D62" s="70"/>
      <c r="E62" s="59"/>
      <c r="F62" s="60"/>
      <c r="G62" s="61"/>
      <c r="M62" s="6"/>
    </row>
    <row r="63" spans="1:13" s="2" customFormat="1" ht="19.5" customHeight="1" x14ac:dyDescent="0.25">
      <c r="A63" s="2">
        <v>1</v>
      </c>
      <c r="C63" s="57" t="s">
        <v>7</v>
      </c>
      <c r="D63" s="58"/>
      <c r="E63" s="59"/>
      <c r="F63" s="60"/>
      <c r="G63" s="61"/>
      <c r="M63" s="6"/>
    </row>
    <row r="64" spans="1:13" s="2" customFormat="1" ht="19.5" customHeight="1" x14ac:dyDescent="0.25">
      <c r="A64" s="2">
        <v>1</v>
      </c>
      <c r="C64" s="57" t="s">
        <v>8</v>
      </c>
      <c r="D64" s="58"/>
      <c r="E64" s="59"/>
      <c r="F64" s="60"/>
      <c r="G64" s="61"/>
      <c r="M64" s="6"/>
    </row>
    <row r="65" spans="1:13" s="2" customFormat="1" ht="19.5" customHeight="1" x14ac:dyDescent="0.25">
      <c r="A65" s="2">
        <v>1</v>
      </c>
      <c r="C65" s="57" t="s">
        <v>9</v>
      </c>
      <c r="D65" s="58"/>
      <c r="E65" s="59"/>
      <c r="F65" s="60"/>
      <c r="G65" s="61"/>
      <c r="M65" s="6"/>
    </row>
    <row r="66" spans="1:13" s="2" customFormat="1" ht="19.5" customHeight="1" x14ac:dyDescent="0.25">
      <c r="A66" s="2">
        <v>1</v>
      </c>
      <c r="C66" s="57" t="s">
        <v>10</v>
      </c>
      <c r="D66" s="58"/>
      <c r="E66" s="59"/>
      <c r="F66" s="60"/>
      <c r="G66" s="61"/>
      <c r="M66" s="6"/>
    </row>
    <row r="67" spans="1:13" s="2" customFormat="1" ht="19.5" customHeight="1" x14ac:dyDescent="0.25">
      <c r="A67" s="2">
        <v>1</v>
      </c>
      <c r="C67" s="57" t="s">
        <v>11</v>
      </c>
      <c r="D67" s="58"/>
      <c r="E67" s="59"/>
      <c r="F67" s="60"/>
      <c r="G67" s="61"/>
      <c r="M67" s="6"/>
    </row>
    <row r="68" spans="1:13" s="2" customFormat="1" ht="19.5" customHeight="1" thickBot="1" x14ac:dyDescent="0.3">
      <c r="A68" s="2">
        <v>1</v>
      </c>
      <c r="C68" s="62" t="s">
        <v>12</v>
      </c>
      <c r="D68" s="63"/>
      <c r="E68" s="64"/>
      <c r="F68" s="65"/>
      <c r="G68" s="66"/>
      <c r="M68" s="6"/>
    </row>
    <row r="69" spans="1:13" x14ac:dyDescent="0.25">
      <c r="A69" s="2">
        <v>1</v>
      </c>
    </row>
    <row r="70" spans="1:13" x14ac:dyDescent="0.25">
      <c r="A70" s="2">
        <v>1</v>
      </c>
    </row>
    <row r="71" spans="1:13" x14ac:dyDescent="0.25">
      <c r="A71">
        <v>1</v>
      </c>
      <c r="B71" s="67" t="s">
        <v>13</v>
      </c>
      <c r="C71" s="67"/>
      <c r="D71" s="68" t="s">
        <v>37</v>
      </c>
      <c r="E71" s="68"/>
      <c r="F71" s="68"/>
      <c r="G71" s="68"/>
      <c r="H71" s="68"/>
      <c r="I71" s="68"/>
      <c r="J71" s="68"/>
      <c r="K71" s="9"/>
    </row>
    <row r="72" spans="1:13" ht="15.75" thickBot="1" x14ac:dyDescent="0.3">
      <c r="A72" s="2">
        <v>1</v>
      </c>
    </row>
    <row r="73" spans="1:13" ht="54.95" customHeight="1" thickBot="1" x14ac:dyDescent="0.3">
      <c r="A73" s="2">
        <v>1</v>
      </c>
      <c r="B73" s="97" t="s">
        <v>14</v>
      </c>
      <c r="C73" s="98"/>
      <c r="D73" s="99"/>
      <c r="E73" s="100" t="s">
        <v>15</v>
      </c>
      <c r="F73" s="101"/>
      <c r="G73" s="10" t="s">
        <v>16</v>
      </c>
      <c r="H73" s="11" t="s">
        <v>17</v>
      </c>
      <c r="I73" s="10" t="s">
        <v>18</v>
      </c>
      <c r="J73" s="12" t="s">
        <v>19</v>
      </c>
      <c r="K73" s="13" t="s">
        <v>20</v>
      </c>
    </row>
    <row r="74" spans="1:13" ht="25.5" customHeight="1" thickBot="1" x14ac:dyDescent="0.3">
      <c r="A74" s="2">
        <v>1</v>
      </c>
      <c r="B74" s="92" t="str">
        <f>D71</f>
        <v xml:space="preserve">Umývačka plastových prepraviek </v>
      </c>
      <c r="C74" s="93"/>
      <c r="D74" s="94"/>
      <c r="E74" s="95"/>
      <c r="F74" s="96"/>
      <c r="G74" s="14" t="s">
        <v>21</v>
      </c>
      <c r="H74" s="15"/>
      <c r="I74" s="16">
        <v>1</v>
      </c>
      <c r="J74" s="17" t="str">
        <f t="shared" ref="J74:J76" si="1">IF(AND(H74&lt;&gt;"",I74&lt;&gt;""),H74*I74,"")</f>
        <v/>
      </c>
      <c r="K74" s="18" t="str">
        <f>IF(J74&lt;&gt;"",J74*IF($E$62="platiteľ DPH",1.23,1),"")</f>
        <v/>
      </c>
    </row>
    <row r="75" spans="1:13" ht="25.5" customHeight="1" x14ac:dyDescent="0.25">
      <c r="A75" s="2">
        <v>1</v>
      </c>
      <c r="B75" s="84" t="s">
        <v>22</v>
      </c>
      <c r="C75" s="85"/>
      <c r="D75" s="29" t="s">
        <v>23</v>
      </c>
      <c r="E75" s="88" t="s">
        <v>24</v>
      </c>
      <c r="F75" s="89"/>
      <c r="G75" s="14" t="s">
        <v>24</v>
      </c>
      <c r="H75" s="15"/>
      <c r="I75" s="16">
        <v>1</v>
      </c>
      <c r="J75" s="17" t="str">
        <f t="shared" si="1"/>
        <v/>
      </c>
      <c r="K75" s="18" t="str">
        <f>IF(J75&lt;&gt;"",J75*IF($E$62="platiteľ DPH",1.23,1),"")</f>
        <v/>
      </c>
    </row>
    <row r="76" spans="1:13" ht="25.5" customHeight="1" thickBot="1" x14ac:dyDescent="0.3">
      <c r="A76" s="2">
        <v>1</v>
      </c>
      <c r="B76" s="86"/>
      <c r="C76" s="87"/>
      <c r="D76" s="30" t="s">
        <v>25</v>
      </c>
      <c r="E76" s="90" t="s">
        <v>24</v>
      </c>
      <c r="F76" s="91"/>
      <c r="G76" s="24" t="s">
        <v>24</v>
      </c>
      <c r="H76" s="25"/>
      <c r="I76" s="26">
        <v>1</v>
      </c>
      <c r="J76" s="27" t="str">
        <f t="shared" si="1"/>
        <v/>
      </c>
      <c r="K76" s="28" t="str">
        <f>IF(J76&lt;&gt;"",J76*IF($E$62="platiteľ DPH",1.23,1),"")</f>
        <v/>
      </c>
    </row>
    <row r="77" spans="1:13" ht="25.5" customHeight="1" thickBot="1" x14ac:dyDescent="0.3">
      <c r="A77" s="2">
        <v>1</v>
      </c>
      <c r="B77" s="31"/>
      <c r="C77" s="32"/>
      <c r="D77" s="32"/>
      <c r="E77" s="32"/>
      <c r="F77" s="32"/>
      <c r="G77" s="32"/>
      <c r="H77" s="33"/>
      <c r="I77" s="33" t="s">
        <v>26</v>
      </c>
      <c r="J77" s="34" t="str">
        <f>IF(SUM(J74:J76)&gt;0,SUM(J74:J76),"")</f>
        <v/>
      </c>
      <c r="K77" s="34" t="str">
        <f>IF(SUM(K74:K76)&gt;0,SUM(K74:K76),"")</f>
        <v/>
      </c>
    </row>
    <row r="78" spans="1:13" x14ac:dyDescent="0.25">
      <c r="A78" s="2">
        <v>1</v>
      </c>
      <c r="B78" s="35" t="s">
        <v>27</v>
      </c>
    </row>
    <row r="79" spans="1:13" x14ac:dyDescent="0.25">
      <c r="A79" s="2">
        <v>1</v>
      </c>
    </row>
    <row r="80" spans="1:13" x14ac:dyDescent="0.25">
      <c r="A80" s="2">
        <v>1</v>
      </c>
    </row>
    <row r="81" spans="1:13" x14ac:dyDescent="0.25">
      <c r="A81" s="2">
        <v>1</v>
      </c>
      <c r="C81" s="50" t="s">
        <v>28</v>
      </c>
      <c r="D81" s="51"/>
      <c r="E81" s="51"/>
      <c r="F81" s="51"/>
      <c r="G81" s="51"/>
      <c r="H81" s="51"/>
      <c r="I81" s="51"/>
      <c r="J81" s="52"/>
    </row>
    <row r="82" spans="1:13" x14ac:dyDescent="0.25">
      <c r="A82" s="2">
        <v>1</v>
      </c>
    </row>
    <row r="83" spans="1:13" x14ac:dyDescent="0.25">
      <c r="A83" s="2">
        <v>1</v>
      </c>
    </row>
    <row r="84" spans="1:13" x14ac:dyDescent="0.25">
      <c r="A84" s="2">
        <v>1</v>
      </c>
    </row>
    <row r="85" spans="1:13" x14ac:dyDescent="0.25">
      <c r="A85" s="2">
        <v>1</v>
      </c>
      <c r="C85" s="36" t="s">
        <v>29</v>
      </c>
      <c r="D85" s="37"/>
    </row>
    <row r="86" spans="1:13" s="38" customFormat="1" x14ac:dyDescent="0.25">
      <c r="A86" s="2">
        <v>1</v>
      </c>
      <c r="C86" s="36"/>
      <c r="M86" s="39"/>
    </row>
    <row r="87" spans="1:13" s="38" customFormat="1" ht="15" customHeight="1" x14ac:dyDescent="0.25">
      <c r="A87" s="2">
        <v>1</v>
      </c>
      <c r="C87" s="36" t="s">
        <v>30</v>
      </c>
      <c r="D87" s="40"/>
      <c r="G87" s="41"/>
      <c r="H87" s="41"/>
      <c r="I87" s="41"/>
      <c r="J87" s="41"/>
      <c r="K87" s="41"/>
      <c r="M87" s="39"/>
    </row>
    <row r="88" spans="1:13" s="38" customFormat="1" x14ac:dyDescent="0.25">
      <c r="A88" s="2">
        <v>1</v>
      </c>
      <c r="F88" s="42"/>
      <c r="G88" s="102" t="s">
        <v>35</v>
      </c>
      <c r="H88" s="102"/>
      <c r="I88" s="102"/>
      <c r="J88" s="102"/>
      <c r="K88" s="102"/>
      <c r="M88" s="39"/>
    </row>
    <row r="89" spans="1:13" s="38" customFormat="1" x14ac:dyDescent="0.25">
      <c r="A89" s="2">
        <v>1</v>
      </c>
      <c r="F89" s="42"/>
      <c r="G89" s="43"/>
      <c r="H89" s="43"/>
      <c r="I89" s="43"/>
      <c r="J89" s="43"/>
      <c r="K89" s="43"/>
      <c r="M89" s="39"/>
    </row>
    <row r="90" spans="1:13" ht="15" customHeight="1" x14ac:dyDescent="0.25">
      <c r="A90" s="2">
        <v>1</v>
      </c>
      <c r="B90" s="46" t="s">
        <v>31</v>
      </c>
      <c r="C90" s="46"/>
      <c r="D90" s="46"/>
      <c r="E90" s="46"/>
      <c r="F90" s="46"/>
      <c r="G90" s="46"/>
      <c r="H90" s="46"/>
      <c r="I90" s="46"/>
      <c r="J90" s="46"/>
      <c r="K90" s="46"/>
      <c r="L90" s="44"/>
    </row>
    <row r="91" spans="1:13" x14ac:dyDescent="0.25">
      <c r="A91" s="2">
        <v>1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4"/>
    </row>
    <row r="92" spans="1:13" s="2" customFormat="1" ht="21" x14ac:dyDescent="0.25">
      <c r="A92" s="2">
        <v>1</v>
      </c>
      <c r="B92" s="4"/>
      <c r="C92" s="5"/>
      <c r="D92" s="5"/>
      <c r="E92" s="5"/>
      <c r="F92" s="5"/>
      <c r="G92" s="5"/>
      <c r="H92" s="5"/>
      <c r="I92" s="5"/>
      <c r="J92" s="71" t="s">
        <v>48</v>
      </c>
      <c r="K92" s="71"/>
      <c r="M92" s="6"/>
    </row>
    <row r="93" spans="1:13" s="2" customFormat="1" ht="23.25" customHeight="1" x14ac:dyDescent="0.25">
      <c r="A93" s="2">
        <v>1</v>
      </c>
      <c r="B93" s="72" t="s">
        <v>32</v>
      </c>
      <c r="C93" s="72"/>
      <c r="D93" s="72"/>
      <c r="E93" s="72"/>
      <c r="F93" s="72"/>
      <c r="G93" s="72"/>
      <c r="H93" s="72"/>
      <c r="I93" s="72"/>
      <c r="J93" s="72"/>
      <c r="K93" s="72"/>
      <c r="M93" s="6"/>
    </row>
    <row r="94" spans="1:13" s="2" customFormat="1" x14ac:dyDescent="0.25">
      <c r="A94" s="2">
        <v>1</v>
      </c>
      <c r="B94" s="7"/>
      <c r="C94" s="7"/>
      <c r="D94" s="7"/>
      <c r="E94" s="7"/>
      <c r="F94" s="7"/>
      <c r="G94" s="7"/>
      <c r="H94" s="7"/>
      <c r="I94" s="7"/>
      <c r="J94" s="7"/>
      <c r="K94" s="7"/>
      <c r="M94" s="6"/>
    </row>
    <row r="95" spans="1:13" s="2" customFormat="1" ht="23.25" customHeight="1" x14ac:dyDescent="0.25">
      <c r="A95" s="2">
        <v>1</v>
      </c>
      <c r="B95" s="72" t="s">
        <v>33</v>
      </c>
      <c r="C95" s="72"/>
      <c r="D95" s="72"/>
      <c r="E95" s="72"/>
      <c r="F95" s="72"/>
      <c r="G95" s="72"/>
      <c r="H95" s="72"/>
      <c r="I95" s="72"/>
      <c r="J95" s="72"/>
      <c r="K95" s="72"/>
      <c r="M95" s="6"/>
    </row>
    <row r="96" spans="1:13" x14ac:dyDescent="0.25">
      <c r="A96" s="2">
        <v>1</v>
      </c>
    </row>
    <row r="97" spans="1:13" ht="15" customHeight="1" x14ac:dyDescent="0.25">
      <c r="A97" s="2">
        <v>1</v>
      </c>
      <c r="B97" s="73" t="s">
        <v>1</v>
      </c>
      <c r="C97" s="73"/>
      <c r="D97" s="73"/>
      <c r="E97" s="73"/>
      <c r="F97" s="73"/>
      <c r="G97" s="73"/>
      <c r="H97" s="73"/>
      <c r="I97" s="73"/>
      <c r="J97" s="73"/>
      <c r="K97" s="73"/>
    </row>
    <row r="98" spans="1:13" x14ac:dyDescent="0.25">
      <c r="A98" s="2">
        <v>1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</row>
    <row r="99" spans="1:13" x14ac:dyDescent="0.25">
      <c r="A99" s="2">
        <v>1</v>
      </c>
      <c r="B99" s="73"/>
      <c r="C99" s="73"/>
      <c r="D99" s="73"/>
      <c r="E99" s="73"/>
      <c r="F99" s="73"/>
      <c r="G99" s="73"/>
      <c r="H99" s="73"/>
      <c r="I99" s="73"/>
      <c r="J99" s="73"/>
      <c r="K99" s="73"/>
    </row>
    <row r="100" spans="1:13" ht="15.75" thickBot="1" x14ac:dyDescent="0.3">
      <c r="A100" s="2">
        <v>1</v>
      </c>
    </row>
    <row r="101" spans="1:13" s="2" customFormat="1" ht="19.5" customHeight="1" thickBot="1" x14ac:dyDescent="0.3">
      <c r="A101" s="2">
        <v>1</v>
      </c>
      <c r="C101" s="74" t="s">
        <v>34</v>
      </c>
      <c r="D101" s="75"/>
      <c r="E101" s="75"/>
      <c r="F101" s="75"/>
      <c r="G101" s="76"/>
      <c r="M101" s="6"/>
    </row>
    <row r="102" spans="1:13" s="2" customFormat="1" ht="19.5" customHeight="1" x14ac:dyDescent="0.25">
      <c r="A102" s="2">
        <v>1</v>
      </c>
      <c r="C102" s="77" t="s">
        <v>2</v>
      </c>
      <c r="D102" s="78"/>
      <c r="E102" s="79"/>
      <c r="F102" s="80"/>
      <c r="G102" s="81"/>
      <c r="M102" s="6"/>
    </row>
    <row r="103" spans="1:13" s="2" customFormat="1" ht="39" customHeight="1" x14ac:dyDescent="0.25">
      <c r="A103" s="2">
        <v>1</v>
      </c>
      <c r="C103" s="82" t="s">
        <v>3</v>
      </c>
      <c r="D103" s="83"/>
      <c r="E103" s="59"/>
      <c r="F103" s="60"/>
      <c r="G103" s="61"/>
      <c r="M103" s="6"/>
    </row>
    <row r="104" spans="1:13" s="2" customFormat="1" ht="19.5" customHeight="1" x14ac:dyDescent="0.25">
      <c r="A104" s="2">
        <v>1</v>
      </c>
      <c r="C104" s="57" t="s">
        <v>4</v>
      </c>
      <c r="D104" s="58"/>
      <c r="E104" s="59"/>
      <c r="F104" s="60"/>
      <c r="G104" s="61"/>
      <c r="M104" s="6"/>
    </row>
    <row r="105" spans="1:13" s="2" customFormat="1" ht="19.5" customHeight="1" x14ac:dyDescent="0.25">
      <c r="A105" s="2">
        <v>1</v>
      </c>
      <c r="C105" s="57" t="s">
        <v>5</v>
      </c>
      <c r="D105" s="58"/>
      <c r="E105" s="59"/>
      <c r="F105" s="60"/>
      <c r="G105" s="61"/>
      <c r="M105" s="6"/>
    </row>
    <row r="106" spans="1:13" s="2" customFormat="1" ht="30" customHeight="1" x14ac:dyDescent="0.25">
      <c r="A106" s="2">
        <v>1</v>
      </c>
      <c r="C106" s="69" t="s">
        <v>6</v>
      </c>
      <c r="D106" s="70"/>
      <c r="E106" s="59"/>
      <c r="F106" s="60"/>
      <c r="G106" s="61"/>
      <c r="M106" s="6"/>
    </row>
    <row r="107" spans="1:13" s="2" customFormat="1" ht="19.5" customHeight="1" x14ac:dyDescent="0.25">
      <c r="A107" s="2">
        <v>1</v>
      </c>
      <c r="C107" s="57" t="s">
        <v>7</v>
      </c>
      <c r="D107" s="58"/>
      <c r="E107" s="59"/>
      <c r="F107" s="60"/>
      <c r="G107" s="61"/>
      <c r="M107" s="6"/>
    </row>
    <row r="108" spans="1:13" s="2" customFormat="1" ht="19.5" customHeight="1" x14ac:dyDescent="0.25">
      <c r="A108" s="2">
        <v>1</v>
      </c>
      <c r="C108" s="57" t="s">
        <v>8</v>
      </c>
      <c r="D108" s="58"/>
      <c r="E108" s="59"/>
      <c r="F108" s="60"/>
      <c r="G108" s="61"/>
      <c r="M108" s="6"/>
    </row>
    <row r="109" spans="1:13" s="2" customFormat="1" ht="19.5" customHeight="1" x14ac:dyDescent="0.25">
      <c r="A109" s="2">
        <v>1</v>
      </c>
      <c r="C109" s="57" t="s">
        <v>9</v>
      </c>
      <c r="D109" s="58"/>
      <c r="E109" s="59"/>
      <c r="F109" s="60"/>
      <c r="G109" s="61"/>
      <c r="M109" s="6"/>
    </row>
    <row r="110" spans="1:13" s="2" customFormat="1" ht="19.5" customHeight="1" x14ac:dyDescent="0.25">
      <c r="A110" s="2">
        <v>1</v>
      </c>
      <c r="C110" s="57" t="s">
        <v>10</v>
      </c>
      <c r="D110" s="58"/>
      <c r="E110" s="59"/>
      <c r="F110" s="60"/>
      <c r="G110" s="61"/>
      <c r="M110" s="6"/>
    </row>
    <row r="111" spans="1:13" s="2" customFormat="1" ht="19.5" customHeight="1" x14ac:dyDescent="0.25">
      <c r="A111" s="2">
        <v>1</v>
      </c>
      <c r="C111" s="57" t="s">
        <v>11</v>
      </c>
      <c r="D111" s="58"/>
      <c r="E111" s="59"/>
      <c r="F111" s="60"/>
      <c r="G111" s="61"/>
      <c r="M111" s="6"/>
    </row>
    <row r="112" spans="1:13" s="2" customFormat="1" ht="19.5" customHeight="1" thickBot="1" x14ac:dyDescent="0.3">
      <c r="A112" s="2">
        <v>1</v>
      </c>
      <c r="C112" s="62" t="s">
        <v>12</v>
      </c>
      <c r="D112" s="63"/>
      <c r="E112" s="64"/>
      <c r="F112" s="65"/>
      <c r="G112" s="66"/>
      <c r="M112" s="6"/>
    </row>
    <row r="113" spans="1:11" x14ac:dyDescent="0.25">
      <c r="A113" s="2">
        <v>1</v>
      </c>
    </row>
    <row r="114" spans="1:11" x14ac:dyDescent="0.25">
      <c r="A114" s="2">
        <v>1</v>
      </c>
    </row>
    <row r="115" spans="1:11" x14ac:dyDescent="0.25">
      <c r="A115">
        <v>1</v>
      </c>
      <c r="B115" s="67" t="s">
        <v>13</v>
      </c>
      <c r="C115" s="67"/>
      <c r="D115" s="68" t="s">
        <v>38</v>
      </c>
      <c r="E115" s="68"/>
      <c r="F115" s="68"/>
      <c r="G115" s="68"/>
      <c r="H115" s="68"/>
      <c r="I115" s="68"/>
      <c r="J115" s="68"/>
      <c r="K115" s="9"/>
    </row>
    <row r="116" spans="1:11" ht="15.75" thickBot="1" x14ac:dyDescent="0.3">
      <c r="A116" s="2">
        <v>1</v>
      </c>
    </row>
    <row r="117" spans="1:11" ht="54.95" customHeight="1" thickBot="1" x14ac:dyDescent="0.3">
      <c r="A117" s="2">
        <v>1</v>
      </c>
      <c r="B117" s="97" t="s">
        <v>14</v>
      </c>
      <c r="C117" s="98"/>
      <c r="D117" s="99"/>
      <c r="E117" s="100" t="s">
        <v>15</v>
      </c>
      <c r="F117" s="101"/>
      <c r="G117" s="10" t="s">
        <v>16</v>
      </c>
      <c r="H117" s="11" t="s">
        <v>17</v>
      </c>
      <c r="I117" s="10" t="s">
        <v>18</v>
      </c>
      <c r="J117" s="12" t="s">
        <v>19</v>
      </c>
      <c r="K117" s="13" t="s">
        <v>20</v>
      </c>
    </row>
    <row r="118" spans="1:11" ht="25.5" customHeight="1" x14ac:dyDescent="0.25">
      <c r="A118" s="2">
        <v>1</v>
      </c>
      <c r="B118" s="92" t="str">
        <f>D115</f>
        <v xml:space="preserve">Rezačka mäsa </v>
      </c>
      <c r="C118" s="93"/>
      <c r="D118" s="94"/>
      <c r="E118" s="95"/>
      <c r="F118" s="96"/>
      <c r="G118" s="14" t="s">
        <v>21</v>
      </c>
      <c r="H118" s="15"/>
      <c r="I118" s="16">
        <v>2</v>
      </c>
      <c r="J118" s="17" t="str">
        <f t="shared" ref="J118:J125" si="2">IF(AND(H118&lt;&gt;"",I118&lt;&gt;""),H118*I118,"")</f>
        <v/>
      </c>
      <c r="K118" s="18" t="str">
        <f t="shared" ref="K118:K125" si="3">IF(J118&lt;&gt;"",J118*IF($E$106="platiteľ DPH",1.23,1),"")</f>
        <v/>
      </c>
    </row>
    <row r="119" spans="1:11" ht="25.5" customHeight="1" x14ac:dyDescent="0.25">
      <c r="A119" s="2">
        <v>1</v>
      </c>
      <c r="B119" s="103" t="s">
        <v>42</v>
      </c>
      <c r="C119" s="104"/>
      <c r="D119" s="105"/>
      <c r="E119" s="106"/>
      <c r="F119" s="107"/>
      <c r="G119" s="19" t="s">
        <v>21</v>
      </c>
      <c r="H119" s="20"/>
      <c r="I119" s="21">
        <v>6</v>
      </c>
      <c r="J119" s="22" t="str">
        <f t="shared" si="2"/>
        <v/>
      </c>
      <c r="K119" s="23" t="str">
        <f t="shared" si="3"/>
        <v/>
      </c>
    </row>
    <row r="120" spans="1:11" ht="25.5" customHeight="1" x14ac:dyDescent="0.25">
      <c r="A120" s="2">
        <v>1</v>
      </c>
      <c r="B120" s="103" t="s">
        <v>43</v>
      </c>
      <c r="C120" s="104"/>
      <c r="D120" s="105"/>
      <c r="E120" s="106"/>
      <c r="F120" s="107"/>
      <c r="G120" s="19" t="s">
        <v>21</v>
      </c>
      <c r="H120" s="20"/>
      <c r="I120" s="21">
        <v>2</v>
      </c>
      <c r="J120" s="22" t="str">
        <f t="shared" si="2"/>
        <v/>
      </c>
      <c r="K120" s="23" t="str">
        <f t="shared" si="3"/>
        <v/>
      </c>
    </row>
    <row r="121" spans="1:11" ht="25.5" customHeight="1" x14ac:dyDescent="0.25">
      <c r="A121" s="2">
        <v>1</v>
      </c>
      <c r="B121" s="103" t="s">
        <v>44</v>
      </c>
      <c r="C121" s="104"/>
      <c r="D121" s="105"/>
      <c r="E121" s="106"/>
      <c r="F121" s="107"/>
      <c r="G121" s="19" t="s">
        <v>21</v>
      </c>
      <c r="H121" s="20"/>
      <c r="I121" s="21">
        <v>2</v>
      </c>
      <c r="J121" s="22" t="str">
        <f t="shared" si="2"/>
        <v/>
      </c>
      <c r="K121" s="23" t="str">
        <f t="shared" si="3"/>
        <v/>
      </c>
    </row>
    <row r="122" spans="1:11" ht="25.5" customHeight="1" x14ac:dyDescent="0.25">
      <c r="A122" s="2">
        <v>1</v>
      </c>
      <c r="B122" s="103" t="s">
        <v>45</v>
      </c>
      <c r="C122" s="104"/>
      <c r="D122" s="105"/>
      <c r="E122" s="106"/>
      <c r="F122" s="107"/>
      <c r="G122" s="19" t="s">
        <v>21</v>
      </c>
      <c r="H122" s="20"/>
      <c r="I122" s="21">
        <v>2</v>
      </c>
      <c r="J122" s="22" t="str">
        <f t="shared" ref="J122" si="4">IF(AND(H122&lt;&gt;"",I122&lt;&gt;""),H122*I122,"")</f>
        <v/>
      </c>
      <c r="K122" s="23" t="str">
        <f t="shared" ref="K122" si="5">IF(J122&lt;&gt;"",J122*IF($E$106="platiteľ DPH",1.23,1),"")</f>
        <v/>
      </c>
    </row>
    <row r="123" spans="1:11" ht="25.5" customHeight="1" thickBot="1" x14ac:dyDescent="0.3">
      <c r="A123" s="2">
        <v>1</v>
      </c>
      <c r="B123" s="108" t="s">
        <v>46</v>
      </c>
      <c r="C123" s="109"/>
      <c r="D123" s="110"/>
      <c r="E123" s="111"/>
      <c r="F123" s="112"/>
      <c r="G123" s="113" t="s">
        <v>21</v>
      </c>
      <c r="H123" s="114"/>
      <c r="I123" s="115">
        <v>2</v>
      </c>
      <c r="J123" s="116" t="str">
        <f t="shared" si="2"/>
        <v/>
      </c>
      <c r="K123" s="117" t="str">
        <f t="shared" si="3"/>
        <v/>
      </c>
    </row>
    <row r="124" spans="1:11" ht="25.5" customHeight="1" x14ac:dyDescent="0.25">
      <c r="A124" s="2">
        <v>1</v>
      </c>
      <c r="B124" s="84" t="s">
        <v>22</v>
      </c>
      <c r="C124" s="85"/>
      <c r="D124" s="29" t="s">
        <v>23</v>
      </c>
      <c r="E124" s="88" t="s">
        <v>24</v>
      </c>
      <c r="F124" s="89"/>
      <c r="G124" s="14" t="s">
        <v>24</v>
      </c>
      <c r="H124" s="15"/>
      <c r="I124" s="16">
        <v>1</v>
      </c>
      <c r="J124" s="17" t="str">
        <f t="shared" si="2"/>
        <v/>
      </c>
      <c r="K124" s="18" t="str">
        <f t="shared" si="3"/>
        <v/>
      </c>
    </row>
    <row r="125" spans="1:11" ht="25.5" customHeight="1" thickBot="1" x14ac:dyDescent="0.3">
      <c r="A125" s="2">
        <v>1</v>
      </c>
      <c r="B125" s="86"/>
      <c r="C125" s="87"/>
      <c r="D125" s="30" t="s">
        <v>25</v>
      </c>
      <c r="E125" s="90" t="s">
        <v>24</v>
      </c>
      <c r="F125" s="91"/>
      <c r="G125" s="24" t="s">
        <v>24</v>
      </c>
      <c r="H125" s="25"/>
      <c r="I125" s="26">
        <v>1</v>
      </c>
      <c r="J125" s="27" t="str">
        <f t="shared" si="2"/>
        <v/>
      </c>
      <c r="K125" s="28" t="str">
        <f t="shared" si="3"/>
        <v/>
      </c>
    </row>
    <row r="126" spans="1:11" ht="25.5" customHeight="1" thickBot="1" x14ac:dyDescent="0.3">
      <c r="A126" s="2">
        <v>1</v>
      </c>
      <c r="B126" s="31"/>
      <c r="C126" s="32"/>
      <c r="D126" s="32"/>
      <c r="E126" s="32"/>
      <c r="F126" s="32"/>
      <c r="G126" s="32"/>
      <c r="H126" s="33"/>
      <c r="I126" s="33" t="s">
        <v>26</v>
      </c>
      <c r="J126" s="34" t="str">
        <f>IF(SUM(J118:J125)&gt;0,SUM(J118:J125),"")</f>
        <v/>
      </c>
      <c r="K126" s="34" t="str">
        <f>IF(SUM(K118:K125)&gt;0,SUM(K118:K125),"")</f>
        <v/>
      </c>
    </row>
    <row r="127" spans="1:11" x14ac:dyDescent="0.25">
      <c r="A127" s="2">
        <v>1</v>
      </c>
      <c r="B127" s="35" t="s">
        <v>27</v>
      </c>
    </row>
    <row r="128" spans="1:11" x14ac:dyDescent="0.25">
      <c r="A128" s="2">
        <v>1</v>
      </c>
    </row>
    <row r="129" spans="1:13" x14ac:dyDescent="0.25">
      <c r="A129" s="2">
        <v>1</v>
      </c>
    </row>
    <row r="130" spans="1:13" x14ac:dyDescent="0.25">
      <c r="A130" s="2">
        <v>1</v>
      </c>
      <c r="C130" s="50" t="s">
        <v>28</v>
      </c>
      <c r="D130" s="51"/>
      <c r="E130" s="51"/>
      <c r="F130" s="51"/>
      <c r="G130" s="51"/>
      <c r="H130" s="51"/>
      <c r="I130" s="51"/>
      <c r="J130" s="52"/>
    </row>
    <row r="131" spans="1:13" x14ac:dyDescent="0.25">
      <c r="A131" s="2">
        <v>1</v>
      </c>
    </row>
    <row r="132" spans="1:13" x14ac:dyDescent="0.25">
      <c r="A132" s="2">
        <v>1</v>
      </c>
    </row>
    <row r="133" spans="1:13" x14ac:dyDescent="0.25">
      <c r="A133" s="2">
        <v>1</v>
      </c>
    </row>
    <row r="134" spans="1:13" x14ac:dyDescent="0.25">
      <c r="A134" s="2">
        <v>1</v>
      </c>
      <c r="C134" s="36" t="s">
        <v>29</v>
      </c>
      <c r="D134" s="37"/>
    </row>
    <row r="135" spans="1:13" s="38" customFormat="1" x14ac:dyDescent="0.25">
      <c r="A135" s="2">
        <v>1</v>
      </c>
      <c r="C135" s="36"/>
      <c r="M135" s="39"/>
    </row>
    <row r="136" spans="1:13" s="38" customFormat="1" ht="15" customHeight="1" x14ac:dyDescent="0.25">
      <c r="A136" s="2">
        <v>1</v>
      </c>
      <c r="C136" s="36" t="s">
        <v>30</v>
      </c>
      <c r="D136" s="40"/>
      <c r="G136" s="41"/>
      <c r="H136" s="41"/>
      <c r="I136" s="41"/>
      <c r="J136" s="41"/>
      <c r="K136" s="41"/>
      <c r="M136" s="39"/>
    </row>
    <row r="137" spans="1:13" s="38" customFormat="1" x14ac:dyDescent="0.25">
      <c r="A137" s="2">
        <v>1</v>
      </c>
      <c r="F137" s="42"/>
      <c r="G137" s="102" t="s">
        <v>35</v>
      </c>
      <c r="H137" s="102"/>
      <c r="I137" s="102"/>
      <c r="J137" s="102"/>
      <c r="K137" s="102"/>
      <c r="M137" s="39"/>
    </row>
    <row r="138" spans="1:13" s="38" customFormat="1" x14ac:dyDescent="0.25">
      <c r="A138" s="2">
        <v>1</v>
      </c>
      <c r="F138" s="42"/>
      <c r="G138" s="43"/>
      <c r="H138" s="43"/>
      <c r="I138" s="43"/>
      <c r="J138" s="43"/>
      <c r="K138" s="43"/>
      <c r="M138" s="39"/>
    </row>
    <row r="139" spans="1:13" ht="15" customHeight="1" x14ac:dyDescent="0.25">
      <c r="A139" s="2">
        <v>1</v>
      </c>
      <c r="B139" s="46" t="s">
        <v>31</v>
      </c>
      <c r="C139" s="46"/>
      <c r="D139" s="46"/>
      <c r="E139" s="46"/>
      <c r="F139" s="46"/>
      <c r="G139" s="46"/>
      <c r="H139" s="46"/>
      <c r="I139" s="46"/>
      <c r="J139" s="46"/>
      <c r="K139" s="46"/>
      <c r="L139" s="44"/>
    </row>
    <row r="140" spans="1:13" x14ac:dyDescent="0.25">
      <c r="A140" s="2">
        <v>1</v>
      </c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4"/>
    </row>
    <row r="141" spans="1:13" s="2" customFormat="1" ht="21" x14ac:dyDescent="0.25">
      <c r="A141" s="2">
        <v>1</v>
      </c>
      <c r="B141" s="4"/>
      <c r="C141" s="5"/>
      <c r="D141" s="5"/>
      <c r="E141" s="5"/>
      <c r="F141" s="5"/>
      <c r="G141" s="5"/>
      <c r="H141" s="5"/>
      <c r="I141" s="5"/>
      <c r="J141" s="71" t="s">
        <v>48</v>
      </c>
      <c r="K141" s="71"/>
      <c r="M141" s="6"/>
    </row>
    <row r="142" spans="1:13" s="2" customFormat="1" ht="23.25" customHeight="1" x14ac:dyDescent="0.25">
      <c r="A142" s="2">
        <v>1</v>
      </c>
      <c r="B142" s="72" t="s">
        <v>32</v>
      </c>
      <c r="C142" s="72"/>
      <c r="D142" s="72"/>
      <c r="E142" s="72"/>
      <c r="F142" s="72"/>
      <c r="G142" s="72"/>
      <c r="H142" s="72"/>
      <c r="I142" s="72"/>
      <c r="J142" s="72"/>
      <c r="K142" s="72"/>
      <c r="M142" s="6"/>
    </row>
    <row r="143" spans="1:13" s="2" customFormat="1" x14ac:dyDescent="0.25">
      <c r="A143" s="2">
        <v>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M143" s="6"/>
    </row>
    <row r="144" spans="1:13" s="2" customFormat="1" ht="23.25" customHeight="1" x14ac:dyDescent="0.25">
      <c r="A144" s="2">
        <v>1</v>
      </c>
      <c r="B144" s="72" t="s">
        <v>33</v>
      </c>
      <c r="C144" s="72"/>
      <c r="D144" s="72"/>
      <c r="E144" s="72"/>
      <c r="F144" s="72"/>
      <c r="G144" s="72"/>
      <c r="H144" s="72"/>
      <c r="I144" s="72"/>
      <c r="J144" s="72"/>
      <c r="K144" s="72"/>
      <c r="M144" s="6"/>
    </row>
    <row r="145" spans="1:13" x14ac:dyDescent="0.25">
      <c r="A145" s="2">
        <v>1</v>
      </c>
    </row>
    <row r="146" spans="1:13" ht="15" customHeight="1" x14ac:dyDescent="0.25">
      <c r="A146" s="2">
        <v>1</v>
      </c>
      <c r="B146" s="73" t="s">
        <v>1</v>
      </c>
      <c r="C146" s="73"/>
      <c r="D146" s="73"/>
      <c r="E146" s="73"/>
      <c r="F146" s="73"/>
      <c r="G146" s="73"/>
      <c r="H146" s="73"/>
      <c r="I146" s="73"/>
      <c r="J146" s="73"/>
      <c r="K146" s="73"/>
    </row>
    <row r="147" spans="1:13" x14ac:dyDescent="0.25">
      <c r="A147" s="2">
        <v>1</v>
      </c>
      <c r="B147" s="73"/>
      <c r="C147" s="73"/>
      <c r="D147" s="73"/>
      <c r="E147" s="73"/>
      <c r="F147" s="73"/>
      <c r="G147" s="73"/>
      <c r="H147" s="73"/>
      <c r="I147" s="73"/>
      <c r="J147" s="73"/>
      <c r="K147" s="73"/>
    </row>
    <row r="148" spans="1:13" x14ac:dyDescent="0.25">
      <c r="A148" s="2">
        <v>1</v>
      </c>
      <c r="B148" s="73"/>
      <c r="C148" s="73"/>
      <c r="D148" s="73"/>
      <c r="E148" s="73"/>
      <c r="F148" s="73"/>
      <c r="G148" s="73"/>
      <c r="H148" s="73"/>
      <c r="I148" s="73"/>
      <c r="J148" s="73"/>
      <c r="K148" s="73"/>
    </row>
    <row r="149" spans="1:13" ht="15.75" thickBot="1" x14ac:dyDescent="0.3">
      <c r="A149" s="2">
        <v>1</v>
      </c>
    </row>
    <row r="150" spans="1:13" s="2" customFormat="1" ht="19.5" customHeight="1" thickBot="1" x14ac:dyDescent="0.3">
      <c r="A150" s="2">
        <v>1</v>
      </c>
      <c r="C150" s="74" t="s">
        <v>34</v>
      </c>
      <c r="D150" s="75"/>
      <c r="E150" s="75"/>
      <c r="F150" s="75"/>
      <c r="G150" s="76"/>
      <c r="M150" s="6"/>
    </row>
    <row r="151" spans="1:13" s="2" customFormat="1" ht="19.5" customHeight="1" x14ac:dyDescent="0.25">
      <c r="A151" s="2">
        <v>1</v>
      </c>
      <c r="C151" s="77" t="s">
        <v>2</v>
      </c>
      <c r="D151" s="78"/>
      <c r="E151" s="79"/>
      <c r="F151" s="80"/>
      <c r="G151" s="81"/>
      <c r="M151" s="6"/>
    </row>
    <row r="152" spans="1:13" s="2" customFormat="1" ht="39" customHeight="1" x14ac:dyDescent="0.25">
      <c r="A152" s="2">
        <v>1</v>
      </c>
      <c r="C152" s="82" t="s">
        <v>3</v>
      </c>
      <c r="D152" s="83"/>
      <c r="E152" s="59"/>
      <c r="F152" s="60"/>
      <c r="G152" s="61"/>
      <c r="M152" s="6"/>
    </row>
    <row r="153" spans="1:13" s="2" customFormat="1" ht="19.5" customHeight="1" x14ac:dyDescent="0.25">
      <c r="A153" s="2">
        <v>1</v>
      </c>
      <c r="C153" s="57" t="s">
        <v>4</v>
      </c>
      <c r="D153" s="58"/>
      <c r="E153" s="59"/>
      <c r="F153" s="60"/>
      <c r="G153" s="61"/>
      <c r="M153" s="6"/>
    </row>
    <row r="154" spans="1:13" s="2" customFormat="1" ht="19.5" customHeight="1" x14ac:dyDescent="0.25">
      <c r="A154" s="2">
        <v>1</v>
      </c>
      <c r="C154" s="57" t="s">
        <v>5</v>
      </c>
      <c r="D154" s="58"/>
      <c r="E154" s="59"/>
      <c r="F154" s="60"/>
      <c r="G154" s="61"/>
      <c r="M154" s="6"/>
    </row>
    <row r="155" spans="1:13" s="2" customFormat="1" ht="30" customHeight="1" x14ac:dyDescent="0.25">
      <c r="A155" s="2">
        <v>1</v>
      </c>
      <c r="C155" s="69" t="s">
        <v>6</v>
      </c>
      <c r="D155" s="70"/>
      <c r="E155" s="59"/>
      <c r="F155" s="60"/>
      <c r="G155" s="61"/>
      <c r="M155" s="6"/>
    </row>
    <row r="156" spans="1:13" s="2" customFormat="1" ht="19.5" customHeight="1" x14ac:dyDescent="0.25">
      <c r="A156" s="2">
        <v>1</v>
      </c>
      <c r="C156" s="57" t="s">
        <v>7</v>
      </c>
      <c r="D156" s="58"/>
      <c r="E156" s="59"/>
      <c r="F156" s="60"/>
      <c r="G156" s="61"/>
      <c r="M156" s="6"/>
    </row>
    <row r="157" spans="1:13" s="2" customFormat="1" ht="19.5" customHeight="1" x14ac:dyDescent="0.25">
      <c r="A157" s="2">
        <v>1</v>
      </c>
      <c r="C157" s="57" t="s">
        <v>8</v>
      </c>
      <c r="D157" s="58"/>
      <c r="E157" s="59"/>
      <c r="F157" s="60"/>
      <c r="G157" s="61"/>
      <c r="M157" s="6"/>
    </row>
    <row r="158" spans="1:13" s="2" customFormat="1" ht="19.5" customHeight="1" x14ac:dyDescent="0.25">
      <c r="A158" s="2">
        <v>1</v>
      </c>
      <c r="C158" s="57" t="s">
        <v>9</v>
      </c>
      <c r="D158" s="58"/>
      <c r="E158" s="59"/>
      <c r="F158" s="60"/>
      <c r="G158" s="61"/>
      <c r="M158" s="6"/>
    </row>
    <row r="159" spans="1:13" s="2" customFormat="1" ht="19.5" customHeight="1" x14ac:dyDescent="0.25">
      <c r="A159" s="2">
        <v>1</v>
      </c>
      <c r="C159" s="57" t="s">
        <v>10</v>
      </c>
      <c r="D159" s="58"/>
      <c r="E159" s="59"/>
      <c r="F159" s="60"/>
      <c r="G159" s="61"/>
      <c r="M159" s="6"/>
    </row>
    <row r="160" spans="1:13" s="2" customFormat="1" ht="19.5" customHeight="1" x14ac:dyDescent="0.25">
      <c r="A160" s="2">
        <v>1</v>
      </c>
      <c r="C160" s="57" t="s">
        <v>11</v>
      </c>
      <c r="D160" s="58"/>
      <c r="E160" s="59"/>
      <c r="F160" s="60"/>
      <c r="G160" s="61"/>
      <c r="M160" s="6"/>
    </row>
    <row r="161" spans="1:13" s="2" customFormat="1" ht="19.5" customHeight="1" thickBot="1" x14ac:dyDescent="0.3">
      <c r="A161" s="2">
        <v>1</v>
      </c>
      <c r="C161" s="62" t="s">
        <v>12</v>
      </c>
      <c r="D161" s="63"/>
      <c r="E161" s="64"/>
      <c r="F161" s="65"/>
      <c r="G161" s="66"/>
      <c r="M161" s="6"/>
    </row>
    <row r="162" spans="1:13" x14ac:dyDescent="0.25">
      <c r="A162" s="2">
        <v>1</v>
      </c>
    </row>
    <row r="163" spans="1:13" x14ac:dyDescent="0.25">
      <c r="A163" s="2">
        <v>1</v>
      </c>
    </row>
    <row r="164" spans="1:13" x14ac:dyDescent="0.25">
      <c r="A164">
        <v>1</v>
      </c>
      <c r="B164" s="67" t="s">
        <v>13</v>
      </c>
      <c r="C164" s="67"/>
      <c r="D164" s="68" t="s">
        <v>39</v>
      </c>
      <c r="E164" s="68"/>
      <c r="F164" s="68"/>
      <c r="G164" s="68"/>
      <c r="H164" s="68"/>
      <c r="I164" s="68"/>
      <c r="J164" s="68"/>
      <c r="K164" s="9"/>
    </row>
    <row r="165" spans="1:13" ht="15.75" thickBot="1" x14ac:dyDescent="0.3">
      <c r="A165" s="2">
        <v>1</v>
      </c>
    </row>
    <row r="166" spans="1:13" ht="54.95" customHeight="1" thickBot="1" x14ac:dyDescent="0.3">
      <c r="A166" s="2">
        <v>1</v>
      </c>
      <c r="B166" s="97" t="s">
        <v>14</v>
      </c>
      <c r="C166" s="98"/>
      <c r="D166" s="99"/>
      <c r="E166" s="100" t="s">
        <v>15</v>
      </c>
      <c r="F166" s="101"/>
      <c r="G166" s="10" t="s">
        <v>16</v>
      </c>
      <c r="H166" s="11" t="s">
        <v>17</v>
      </c>
      <c r="I166" s="10" t="s">
        <v>18</v>
      </c>
      <c r="J166" s="12" t="s">
        <v>19</v>
      </c>
      <c r="K166" s="13" t="s">
        <v>20</v>
      </c>
    </row>
    <row r="167" spans="1:13" ht="25.5" customHeight="1" thickBot="1" x14ac:dyDescent="0.3">
      <c r="A167" s="2">
        <v>1</v>
      </c>
      <c r="B167" s="92" t="str">
        <f>D164</f>
        <v xml:space="preserve">Trhačka mäsa </v>
      </c>
      <c r="C167" s="93"/>
      <c r="D167" s="94"/>
      <c r="E167" s="95"/>
      <c r="F167" s="96"/>
      <c r="G167" s="14" t="s">
        <v>21</v>
      </c>
      <c r="H167" s="15"/>
      <c r="I167" s="16">
        <v>1</v>
      </c>
      <c r="J167" s="17" t="str">
        <f t="shared" ref="J167:J169" si="6">IF(AND(H167&lt;&gt;"",I167&lt;&gt;""),H167*I167,"")</f>
        <v/>
      </c>
      <c r="K167" s="18" t="str">
        <f>IF(J167&lt;&gt;"",J167*IF($E$155="platiteľ DPH",1.23,1),"")</f>
        <v/>
      </c>
    </row>
    <row r="168" spans="1:13" ht="25.5" customHeight="1" x14ac:dyDescent="0.25">
      <c r="A168" s="2">
        <v>1</v>
      </c>
      <c r="B168" s="84" t="s">
        <v>22</v>
      </c>
      <c r="C168" s="85"/>
      <c r="D168" s="29" t="s">
        <v>23</v>
      </c>
      <c r="E168" s="88" t="s">
        <v>24</v>
      </c>
      <c r="F168" s="89"/>
      <c r="G168" s="14" t="s">
        <v>24</v>
      </c>
      <c r="H168" s="15"/>
      <c r="I168" s="16">
        <v>1</v>
      </c>
      <c r="J168" s="17" t="str">
        <f t="shared" si="6"/>
        <v/>
      </c>
      <c r="K168" s="18" t="str">
        <f>IF(J168&lt;&gt;"",J168*IF($E$155="platiteľ DPH",1.23,1),"")</f>
        <v/>
      </c>
    </row>
    <row r="169" spans="1:13" ht="25.5" customHeight="1" thickBot="1" x14ac:dyDescent="0.3">
      <c r="A169" s="2">
        <v>1</v>
      </c>
      <c r="B169" s="86"/>
      <c r="C169" s="87"/>
      <c r="D169" s="30" t="s">
        <v>25</v>
      </c>
      <c r="E169" s="90" t="s">
        <v>24</v>
      </c>
      <c r="F169" s="91"/>
      <c r="G169" s="24" t="s">
        <v>24</v>
      </c>
      <c r="H169" s="25"/>
      <c r="I169" s="26">
        <v>1</v>
      </c>
      <c r="J169" s="27" t="str">
        <f t="shared" si="6"/>
        <v/>
      </c>
      <c r="K169" s="28" t="str">
        <f>IF(J169&lt;&gt;"",J169*IF($E$155="platiteľ DPH",1.23,1),"")</f>
        <v/>
      </c>
    </row>
    <row r="170" spans="1:13" ht="25.5" customHeight="1" thickBot="1" x14ac:dyDescent="0.3">
      <c r="A170" s="2">
        <v>1</v>
      </c>
      <c r="B170" s="31"/>
      <c r="C170" s="32"/>
      <c r="D170" s="32"/>
      <c r="E170" s="32"/>
      <c r="F170" s="32"/>
      <c r="G170" s="32"/>
      <c r="H170" s="33"/>
      <c r="I170" s="33" t="s">
        <v>26</v>
      </c>
      <c r="J170" s="34" t="str">
        <f>IF(SUM(J167:J169)&gt;0,SUM(J167:J169),"")</f>
        <v/>
      </c>
      <c r="K170" s="34" t="str">
        <f>IF(SUM(K167:K169)&gt;0,SUM(K167:K169),"")</f>
        <v/>
      </c>
    </row>
    <row r="171" spans="1:13" x14ac:dyDescent="0.25">
      <c r="A171" s="2">
        <v>1</v>
      </c>
      <c r="B171" s="35" t="s">
        <v>27</v>
      </c>
    </row>
    <row r="172" spans="1:13" x14ac:dyDescent="0.25">
      <c r="A172" s="2">
        <v>1</v>
      </c>
    </row>
    <row r="173" spans="1:13" x14ac:dyDescent="0.25">
      <c r="A173" s="2">
        <v>1</v>
      </c>
    </row>
    <row r="174" spans="1:13" x14ac:dyDescent="0.25">
      <c r="A174" s="2">
        <v>1</v>
      </c>
      <c r="C174" s="50" t="s">
        <v>28</v>
      </c>
      <c r="D174" s="51"/>
      <c r="E174" s="51"/>
      <c r="F174" s="51"/>
      <c r="G174" s="51"/>
      <c r="H174" s="51"/>
      <c r="I174" s="51"/>
      <c r="J174" s="52"/>
    </row>
    <row r="175" spans="1:13" x14ac:dyDescent="0.25">
      <c r="A175" s="2">
        <v>1</v>
      </c>
    </row>
    <row r="176" spans="1:13" x14ac:dyDescent="0.25">
      <c r="A176" s="2">
        <v>1</v>
      </c>
    </row>
    <row r="177" spans="1:13" x14ac:dyDescent="0.25">
      <c r="A177" s="2">
        <v>1</v>
      </c>
    </row>
    <row r="178" spans="1:13" x14ac:dyDescent="0.25">
      <c r="A178" s="2">
        <v>1</v>
      </c>
      <c r="C178" s="36" t="s">
        <v>29</v>
      </c>
      <c r="D178" s="37"/>
    </row>
    <row r="179" spans="1:13" s="38" customFormat="1" x14ac:dyDescent="0.25">
      <c r="A179" s="2">
        <v>1</v>
      </c>
      <c r="C179" s="36"/>
      <c r="M179" s="39"/>
    </row>
    <row r="180" spans="1:13" s="38" customFormat="1" ht="15" customHeight="1" x14ac:dyDescent="0.25">
      <c r="A180" s="2">
        <v>1</v>
      </c>
      <c r="C180" s="36" t="s">
        <v>30</v>
      </c>
      <c r="D180" s="40"/>
      <c r="G180" s="41"/>
      <c r="H180" s="41"/>
      <c r="I180" s="41"/>
      <c r="J180" s="41"/>
      <c r="K180" s="41"/>
      <c r="M180" s="39"/>
    </row>
    <row r="181" spans="1:13" s="38" customFormat="1" x14ac:dyDescent="0.25">
      <c r="A181" s="2">
        <v>1</v>
      </c>
      <c r="F181" s="42"/>
      <c r="G181" s="102" t="s">
        <v>35</v>
      </c>
      <c r="H181" s="102"/>
      <c r="I181" s="102"/>
      <c r="J181" s="102"/>
      <c r="K181" s="102"/>
      <c r="M181" s="39"/>
    </row>
    <row r="182" spans="1:13" s="38" customFormat="1" x14ac:dyDescent="0.25">
      <c r="A182" s="2">
        <v>1</v>
      </c>
      <c r="F182" s="42"/>
      <c r="G182" s="43"/>
      <c r="H182" s="43"/>
      <c r="I182" s="43"/>
      <c r="J182" s="43"/>
      <c r="K182" s="43"/>
      <c r="M182" s="39"/>
    </row>
    <row r="183" spans="1:13" ht="15" customHeight="1" x14ac:dyDescent="0.25">
      <c r="A183" s="2">
        <v>1</v>
      </c>
      <c r="B183" s="46" t="s">
        <v>31</v>
      </c>
      <c r="C183" s="46"/>
      <c r="D183" s="46"/>
      <c r="E183" s="46"/>
      <c r="F183" s="46"/>
      <c r="G183" s="46"/>
      <c r="H183" s="46"/>
      <c r="I183" s="46"/>
      <c r="J183" s="46"/>
      <c r="K183" s="46"/>
      <c r="L183" s="44"/>
    </row>
    <row r="184" spans="1:13" x14ac:dyDescent="0.25">
      <c r="A184" s="2">
        <v>1</v>
      </c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4"/>
    </row>
    <row r="185" spans="1:13" s="2" customFormat="1" ht="21" x14ac:dyDescent="0.25">
      <c r="A185" s="2">
        <v>1</v>
      </c>
      <c r="B185" s="4"/>
      <c r="C185" s="5"/>
      <c r="D185" s="5"/>
      <c r="E185" s="5"/>
      <c r="F185" s="5"/>
      <c r="G185" s="5"/>
      <c r="H185" s="5"/>
      <c r="I185" s="5"/>
      <c r="J185" s="71" t="s">
        <v>48</v>
      </c>
      <c r="K185" s="71"/>
      <c r="M185" s="6"/>
    </row>
    <row r="186" spans="1:13" s="2" customFormat="1" ht="23.25" customHeight="1" x14ac:dyDescent="0.25">
      <c r="A186" s="2">
        <v>1</v>
      </c>
      <c r="B186" s="72" t="s">
        <v>32</v>
      </c>
      <c r="C186" s="72"/>
      <c r="D186" s="72"/>
      <c r="E186" s="72"/>
      <c r="F186" s="72"/>
      <c r="G186" s="72"/>
      <c r="H186" s="72"/>
      <c r="I186" s="72"/>
      <c r="J186" s="72"/>
      <c r="K186" s="72"/>
      <c r="M186" s="6"/>
    </row>
    <row r="187" spans="1:13" s="2" customFormat="1" x14ac:dyDescent="0.25">
      <c r="A187" s="2">
        <v>1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M187" s="6"/>
    </row>
    <row r="188" spans="1:13" s="2" customFormat="1" ht="23.25" customHeight="1" x14ac:dyDescent="0.25">
      <c r="A188" s="2">
        <v>1</v>
      </c>
      <c r="B188" s="72" t="s">
        <v>33</v>
      </c>
      <c r="C188" s="72"/>
      <c r="D188" s="72"/>
      <c r="E188" s="72"/>
      <c r="F188" s="72"/>
      <c r="G188" s="72"/>
      <c r="H188" s="72"/>
      <c r="I188" s="72"/>
      <c r="J188" s="72"/>
      <c r="K188" s="72"/>
      <c r="M188" s="6"/>
    </row>
    <row r="189" spans="1:13" x14ac:dyDescent="0.25">
      <c r="A189" s="2">
        <v>1</v>
      </c>
    </row>
    <row r="190" spans="1:13" ht="15" customHeight="1" x14ac:dyDescent="0.25">
      <c r="A190" s="2">
        <v>1</v>
      </c>
      <c r="B190" s="73" t="s">
        <v>1</v>
      </c>
      <c r="C190" s="73"/>
      <c r="D190" s="73"/>
      <c r="E190" s="73"/>
      <c r="F190" s="73"/>
      <c r="G190" s="73"/>
      <c r="H190" s="73"/>
      <c r="I190" s="73"/>
      <c r="J190" s="73"/>
      <c r="K190" s="73"/>
    </row>
    <row r="191" spans="1:13" x14ac:dyDescent="0.25">
      <c r="A191" s="2">
        <v>1</v>
      </c>
      <c r="B191" s="73"/>
      <c r="C191" s="73"/>
      <c r="D191" s="73"/>
      <c r="E191" s="73"/>
      <c r="F191" s="73"/>
      <c r="G191" s="73"/>
      <c r="H191" s="73"/>
      <c r="I191" s="73"/>
      <c r="J191" s="73"/>
      <c r="K191" s="73"/>
    </row>
    <row r="192" spans="1:13" x14ac:dyDescent="0.25">
      <c r="A192" s="2">
        <v>1</v>
      </c>
      <c r="B192" s="73"/>
      <c r="C192" s="73"/>
      <c r="D192" s="73"/>
      <c r="E192" s="73"/>
      <c r="F192" s="73"/>
      <c r="G192" s="73"/>
      <c r="H192" s="73"/>
      <c r="I192" s="73"/>
      <c r="J192" s="73"/>
      <c r="K192" s="73"/>
    </row>
    <row r="193" spans="1:13" ht="15.75" thickBot="1" x14ac:dyDescent="0.3">
      <c r="A193" s="2">
        <v>1</v>
      </c>
    </row>
    <row r="194" spans="1:13" s="2" customFormat="1" ht="19.5" customHeight="1" thickBot="1" x14ac:dyDescent="0.3">
      <c r="A194" s="2">
        <v>1</v>
      </c>
      <c r="C194" s="74" t="s">
        <v>34</v>
      </c>
      <c r="D194" s="75"/>
      <c r="E194" s="75"/>
      <c r="F194" s="75"/>
      <c r="G194" s="76"/>
      <c r="M194" s="6"/>
    </row>
    <row r="195" spans="1:13" s="2" customFormat="1" ht="19.5" customHeight="1" x14ac:dyDescent="0.25">
      <c r="A195" s="2">
        <v>1</v>
      </c>
      <c r="C195" s="77" t="s">
        <v>2</v>
      </c>
      <c r="D195" s="78"/>
      <c r="E195" s="79"/>
      <c r="F195" s="80"/>
      <c r="G195" s="81"/>
      <c r="M195" s="6"/>
    </row>
    <row r="196" spans="1:13" s="2" customFormat="1" ht="39" customHeight="1" x14ac:dyDescent="0.25">
      <c r="A196" s="2">
        <v>1</v>
      </c>
      <c r="C196" s="82" t="s">
        <v>3</v>
      </c>
      <c r="D196" s="83"/>
      <c r="E196" s="59"/>
      <c r="F196" s="60"/>
      <c r="G196" s="61"/>
      <c r="M196" s="6"/>
    </row>
    <row r="197" spans="1:13" s="2" customFormat="1" ht="19.5" customHeight="1" x14ac:dyDescent="0.25">
      <c r="A197" s="2">
        <v>1</v>
      </c>
      <c r="C197" s="57" t="s">
        <v>4</v>
      </c>
      <c r="D197" s="58"/>
      <c r="E197" s="59"/>
      <c r="F197" s="60"/>
      <c r="G197" s="61"/>
      <c r="M197" s="6"/>
    </row>
    <row r="198" spans="1:13" s="2" customFormat="1" ht="19.5" customHeight="1" x14ac:dyDescent="0.25">
      <c r="A198" s="2">
        <v>1</v>
      </c>
      <c r="C198" s="57" t="s">
        <v>5</v>
      </c>
      <c r="D198" s="58"/>
      <c r="E198" s="59"/>
      <c r="F198" s="60"/>
      <c r="G198" s="61"/>
      <c r="M198" s="6"/>
    </row>
    <row r="199" spans="1:13" s="2" customFormat="1" ht="30" customHeight="1" x14ac:dyDescent="0.25">
      <c r="A199" s="2">
        <v>1</v>
      </c>
      <c r="C199" s="69" t="s">
        <v>6</v>
      </c>
      <c r="D199" s="70"/>
      <c r="E199" s="59"/>
      <c r="F199" s="60"/>
      <c r="G199" s="61"/>
      <c r="M199" s="6"/>
    </row>
    <row r="200" spans="1:13" s="2" customFormat="1" ht="19.5" customHeight="1" x14ac:dyDescent="0.25">
      <c r="A200" s="2">
        <v>1</v>
      </c>
      <c r="C200" s="57" t="s">
        <v>7</v>
      </c>
      <c r="D200" s="58"/>
      <c r="E200" s="59"/>
      <c r="F200" s="60"/>
      <c r="G200" s="61"/>
      <c r="M200" s="6"/>
    </row>
    <row r="201" spans="1:13" s="2" customFormat="1" ht="19.5" customHeight="1" x14ac:dyDescent="0.25">
      <c r="A201" s="2">
        <v>1</v>
      </c>
      <c r="C201" s="57" t="s">
        <v>8</v>
      </c>
      <c r="D201" s="58"/>
      <c r="E201" s="59"/>
      <c r="F201" s="60"/>
      <c r="G201" s="61"/>
      <c r="M201" s="6"/>
    </row>
    <row r="202" spans="1:13" s="2" customFormat="1" ht="19.5" customHeight="1" x14ac:dyDescent="0.25">
      <c r="A202" s="2">
        <v>1</v>
      </c>
      <c r="C202" s="57" t="s">
        <v>9</v>
      </c>
      <c r="D202" s="58"/>
      <c r="E202" s="59"/>
      <c r="F202" s="60"/>
      <c r="G202" s="61"/>
      <c r="M202" s="6"/>
    </row>
    <row r="203" spans="1:13" s="2" customFormat="1" ht="19.5" customHeight="1" x14ac:dyDescent="0.25">
      <c r="A203" s="2">
        <v>1</v>
      </c>
      <c r="C203" s="57" t="s">
        <v>10</v>
      </c>
      <c r="D203" s="58"/>
      <c r="E203" s="59"/>
      <c r="F203" s="60"/>
      <c r="G203" s="61"/>
      <c r="M203" s="6"/>
    </row>
    <row r="204" spans="1:13" s="2" customFormat="1" ht="19.5" customHeight="1" x14ac:dyDescent="0.25">
      <c r="A204" s="2">
        <v>1</v>
      </c>
      <c r="C204" s="57" t="s">
        <v>11</v>
      </c>
      <c r="D204" s="58"/>
      <c r="E204" s="59"/>
      <c r="F204" s="60"/>
      <c r="G204" s="61"/>
      <c r="M204" s="6"/>
    </row>
    <row r="205" spans="1:13" s="2" customFormat="1" ht="19.5" customHeight="1" thickBot="1" x14ac:dyDescent="0.3">
      <c r="A205" s="2">
        <v>1</v>
      </c>
      <c r="C205" s="62" t="s">
        <v>12</v>
      </c>
      <c r="D205" s="63"/>
      <c r="E205" s="64"/>
      <c r="F205" s="65"/>
      <c r="G205" s="66"/>
      <c r="M205" s="6"/>
    </row>
    <row r="206" spans="1:13" x14ac:dyDescent="0.25">
      <c r="A206" s="2">
        <v>1</v>
      </c>
    </row>
    <row r="207" spans="1:13" x14ac:dyDescent="0.25">
      <c r="A207" s="2">
        <v>1</v>
      </c>
    </row>
    <row r="208" spans="1:13" x14ac:dyDescent="0.25">
      <c r="A208">
        <v>1</v>
      </c>
      <c r="B208" s="67" t="s">
        <v>13</v>
      </c>
      <c r="C208" s="67"/>
      <c r="D208" s="68" t="s">
        <v>40</v>
      </c>
      <c r="E208" s="68"/>
      <c r="F208" s="68"/>
      <c r="G208" s="68"/>
      <c r="H208" s="68"/>
      <c r="I208" s="68"/>
      <c r="J208" s="68"/>
      <c r="K208" s="9"/>
    </row>
    <row r="209" spans="1:13" ht="15.75" thickBot="1" x14ac:dyDescent="0.3">
      <c r="A209" s="2">
        <v>1</v>
      </c>
    </row>
    <row r="210" spans="1:13" ht="54.95" customHeight="1" thickBot="1" x14ac:dyDescent="0.3">
      <c r="A210" s="2">
        <v>1</v>
      </c>
      <c r="B210" s="97" t="s">
        <v>14</v>
      </c>
      <c r="C210" s="98"/>
      <c r="D210" s="99"/>
      <c r="E210" s="100" t="s">
        <v>15</v>
      </c>
      <c r="F210" s="101"/>
      <c r="G210" s="10" t="s">
        <v>16</v>
      </c>
      <c r="H210" s="11" t="s">
        <v>17</v>
      </c>
      <c r="I210" s="10" t="s">
        <v>18</v>
      </c>
      <c r="J210" s="12" t="s">
        <v>19</v>
      </c>
      <c r="K210" s="13" t="s">
        <v>20</v>
      </c>
    </row>
    <row r="211" spans="1:13" ht="25.5" customHeight="1" x14ac:dyDescent="0.25">
      <c r="A211" s="2">
        <v>1</v>
      </c>
      <c r="B211" s="84" t="s">
        <v>22</v>
      </c>
      <c r="C211" s="85"/>
      <c r="D211" s="29" t="s">
        <v>23</v>
      </c>
      <c r="E211" s="88" t="s">
        <v>24</v>
      </c>
      <c r="F211" s="89"/>
      <c r="G211" s="14" t="s">
        <v>24</v>
      </c>
      <c r="H211" s="15"/>
      <c r="I211" s="16">
        <v>1</v>
      </c>
      <c r="J211" s="17" t="str">
        <f t="shared" ref="J211:J212" si="7">IF(AND(H211&lt;&gt;"",I211&lt;&gt;""),H211*I211,"")</f>
        <v/>
      </c>
      <c r="K211" s="18" t="str">
        <f>IF(J211&lt;&gt;"",J211*IF($E$199="platiteľ DPH",1.23,1),"")</f>
        <v/>
      </c>
    </row>
    <row r="212" spans="1:13" ht="25.5" customHeight="1" thickBot="1" x14ac:dyDescent="0.3">
      <c r="A212" s="2">
        <v>1</v>
      </c>
      <c r="B212" s="86"/>
      <c r="C212" s="87"/>
      <c r="D212" s="30" t="s">
        <v>25</v>
      </c>
      <c r="E212" s="90" t="s">
        <v>24</v>
      </c>
      <c r="F212" s="91"/>
      <c r="G212" s="24" t="s">
        <v>24</v>
      </c>
      <c r="H212" s="25"/>
      <c r="I212" s="26">
        <v>1</v>
      </c>
      <c r="J212" s="27" t="str">
        <f t="shared" si="7"/>
        <v/>
      </c>
      <c r="K212" s="28" t="str">
        <f>IF(J212&lt;&gt;"",J212*IF($E$199="platiteľ DPH",1.23,1),"")</f>
        <v/>
      </c>
    </row>
    <row r="213" spans="1:13" ht="25.5" customHeight="1" thickBot="1" x14ac:dyDescent="0.3">
      <c r="A213" s="2">
        <v>1</v>
      </c>
      <c r="B213" s="31"/>
      <c r="C213" s="32"/>
      <c r="D213" s="32"/>
      <c r="E213" s="32"/>
      <c r="F213" s="32"/>
      <c r="G213" s="32"/>
      <c r="H213" s="33"/>
      <c r="I213" s="33" t="s">
        <v>26</v>
      </c>
      <c r="J213" s="34" t="str">
        <f>IF(SUM(J211:J212)&gt;0,SUM(J211:J212),"")</f>
        <v/>
      </c>
      <c r="K213" s="34" t="str">
        <f>IF(SUM(K211:K212)&gt;0,SUM(K211:K212),"")</f>
        <v/>
      </c>
    </row>
    <row r="214" spans="1:13" x14ac:dyDescent="0.25">
      <c r="A214" s="2">
        <v>1</v>
      </c>
      <c r="B214" s="35" t="s">
        <v>27</v>
      </c>
    </row>
    <row r="215" spans="1:13" x14ac:dyDescent="0.25">
      <c r="A215" s="2">
        <v>1</v>
      </c>
    </row>
    <row r="216" spans="1:13" x14ac:dyDescent="0.25">
      <c r="A216" s="2">
        <v>1</v>
      </c>
    </row>
    <row r="217" spans="1:13" x14ac:dyDescent="0.25">
      <c r="A217" s="2">
        <v>1</v>
      </c>
      <c r="C217" s="50" t="s">
        <v>28</v>
      </c>
      <c r="D217" s="51"/>
      <c r="E217" s="51"/>
      <c r="F217" s="51"/>
      <c r="G217" s="51"/>
      <c r="H217" s="51"/>
      <c r="I217" s="51"/>
      <c r="J217" s="52"/>
    </row>
    <row r="218" spans="1:13" x14ac:dyDescent="0.25">
      <c r="A218" s="2">
        <v>1</v>
      </c>
    </row>
    <row r="219" spans="1:13" x14ac:dyDescent="0.25">
      <c r="A219" s="2">
        <v>1</v>
      </c>
    </row>
    <row r="220" spans="1:13" x14ac:dyDescent="0.25">
      <c r="A220" s="2">
        <v>1</v>
      </c>
    </row>
    <row r="221" spans="1:13" x14ac:dyDescent="0.25">
      <c r="A221" s="2">
        <v>1</v>
      </c>
      <c r="C221" s="36" t="s">
        <v>29</v>
      </c>
      <c r="D221" s="37"/>
    </row>
    <row r="222" spans="1:13" s="38" customFormat="1" x14ac:dyDescent="0.25">
      <c r="A222" s="2">
        <v>1</v>
      </c>
      <c r="C222" s="36"/>
      <c r="M222" s="39"/>
    </row>
    <row r="223" spans="1:13" s="38" customFormat="1" ht="15" customHeight="1" x14ac:dyDescent="0.25">
      <c r="A223" s="2">
        <v>1</v>
      </c>
      <c r="C223" s="36" t="s">
        <v>30</v>
      </c>
      <c r="D223" s="40"/>
      <c r="G223" s="41"/>
      <c r="H223" s="41"/>
      <c r="I223" s="41"/>
      <c r="J223" s="41"/>
      <c r="K223" s="41"/>
      <c r="M223" s="39"/>
    </row>
    <row r="224" spans="1:13" s="38" customFormat="1" x14ac:dyDescent="0.25">
      <c r="A224" s="2">
        <v>1</v>
      </c>
      <c r="F224" s="42"/>
      <c r="G224" s="102" t="s">
        <v>35</v>
      </c>
      <c r="H224" s="102"/>
      <c r="I224" s="102"/>
      <c r="J224" s="102"/>
      <c r="K224" s="102"/>
      <c r="M224" s="39"/>
    </row>
    <row r="225" spans="1:13" s="38" customFormat="1" x14ac:dyDescent="0.25">
      <c r="A225" s="2">
        <v>1</v>
      </c>
      <c r="F225" s="42"/>
      <c r="G225" s="43"/>
      <c r="H225" s="43"/>
      <c r="I225" s="43"/>
      <c r="J225" s="43"/>
      <c r="K225" s="43"/>
      <c r="M225" s="39"/>
    </row>
    <row r="226" spans="1:13" ht="15" customHeight="1" x14ac:dyDescent="0.25">
      <c r="A226" s="2">
        <v>1</v>
      </c>
      <c r="B226" s="46" t="s">
        <v>31</v>
      </c>
      <c r="C226" s="46"/>
      <c r="D226" s="46"/>
      <c r="E226" s="46"/>
      <c r="F226" s="46"/>
      <c r="G226" s="46"/>
      <c r="H226" s="46"/>
      <c r="I226" s="46"/>
      <c r="J226" s="46"/>
      <c r="K226" s="46"/>
      <c r="L226" s="44"/>
    </row>
    <row r="227" spans="1:13" x14ac:dyDescent="0.25">
      <c r="A227" s="2">
        <v>1</v>
      </c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4"/>
    </row>
    <row r="228" spans="1:13" s="2" customFormat="1" ht="21" x14ac:dyDescent="0.25">
      <c r="A228" s="2">
        <v>1</v>
      </c>
      <c r="B228" s="4"/>
      <c r="C228" s="5"/>
      <c r="D228" s="5"/>
      <c r="E228" s="5"/>
      <c r="F228" s="5"/>
      <c r="G228" s="5"/>
      <c r="H228" s="5"/>
      <c r="I228" s="5"/>
      <c r="J228" s="71" t="s">
        <v>48</v>
      </c>
      <c r="K228" s="71"/>
      <c r="M228" s="6"/>
    </row>
    <row r="229" spans="1:13" s="2" customFormat="1" ht="23.25" customHeight="1" x14ac:dyDescent="0.25">
      <c r="A229" s="2">
        <v>1</v>
      </c>
      <c r="B229" s="72" t="s">
        <v>32</v>
      </c>
      <c r="C229" s="72"/>
      <c r="D229" s="72"/>
      <c r="E229" s="72"/>
      <c r="F229" s="72"/>
      <c r="G229" s="72"/>
      <c r="H229" s="72"/>
      <c r="I229" s="72"/>
      <c r="J229" s="72"/>
      <c r="K229" s="72"/>
      <c r="M229" s="6"/>
    </row>
    <row r="230" spans="1:13" s="2" customFormat="1" x14ac:dyDescent="0.25">
      <c r="A230" s="2">
        <v>1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M230" s="6"/>
    </row>
    <row r="231" spans="1:13" s="2" customFormat="1" ht="23.25" customHeight="1" x14ac:dyDescent="0.25">
      <c r="A231" s="2">
        <v>1</v>
      </c>
      <c r="B231" s="72" t="s">
        <v>33</v>
      </c>
      <c r="C231" s="72"/>
      <c r="D231" s="72"/>
      <c r="E231" s="72"/>
      <c r="F231" s="72"/>
      <c r="G231" s="72"/>
      <c r="H231" s="72"/>
      <c r="I231" s="72"/>
      <c r="J231" s="72"/>
      <c r="K231" s="72"/>
      <c r="M231" s="6"/>
    </row>
    <row r="232" spans="1:13" x14ac:dyDescent="0.25">
      <c r="A232" s="2">
        <v>1</v>
      </c>
    </row>
    <row r="233" spans="1:13" ht="15" customHeight="1" x14ac:dyDescent="0.25">
      <c r="A233" s="2">
        <v>1</v>
      </c>
      <c r="B233" s="73" t="s">
        <v>1</v>
      </c>
      <c r="C233" s="73"/>
      <c r="D233" s="73"/>
      <c r="E233" s="73"/>
      <c r="F233" s="73"/>
      <c r="G233" s="73"/>
      <c r="H233" s="73"/>
      <c r="I233" s="73"/>
      <c r="J233" s="73"/>
      <c r="K233" s="73"/>
    </row>
    <row r="234" spans="1:13" x14ac:dyDescent="0.25">
      <c r="A234" s="2">
        <v>1</v>
      </c>
      <c r="B234" s="73"/>
      <c r="C234" s="73"/>
      <c r="D234" s="73"/>
      <c r="E234" s="73"/>
      <c r="F234" s="73"/>
      <c r="G234" s="73"/>
      <c r="H234" s="73"/>
      <c r="I234" s="73"/>
      <c r="J234" s="73"/>
      <c r="K234" s="73"/>
    </row>
    <row r="235" spans="1:13" x14ac:dyDescent="0.25">
      <c r="A235" s="2">
        <v>1</v>
      </c>
      <c r="B235" s="73"/>
      <c r="C235" s="73"/>
      <c r="D235" s="73"/>
      <c r="E235" s="73"/>
      <c r="F235" s="73"/>
      <c r="G235" s="73"/>
      <c r="H235" s="73"/>
      <c r="I235" s="73"/>
      <c r="J235" s="73"/>
      <c r="K235" s="73"/>
    </row>
    <row r="236" spans="1:13" ht="15.75" thickBot="1" x14ac:dyDescent="0.3">
      <c r="A236" s="2">
        <v>1</v>
      </c>
    </row>
    <row r="237" spans="1:13" s="2" customFormat="1" ht="19.5" customHeight="1" thickBot="1" x14ac:dyDescent="0.3">
      <c r="A237" s="2">
        <v>1</v>
      </c>
      <c r="C237" s="74" t="s">
        <v>34</v>
      </c>
      <c r="D237" s="75"/>
      <c r="E237" s="75"/>
      <c r="F237" s="75"/>
      <c r="G237" s="76"/>
      <c r="M237" s="6"/>
    </row>
    <row r="238" spans="1:13" s="2" customFormat="1" ht="19.5" customHeight="1" x14ac:dyDescent="0.25">
      <c r="A238" s="2">
        <v>1</v>
      </c>
      <c r="C238" s="77" t="s">
        <v>2</v>
      </c>
      <c r="D238" s="78"/>
      <c r="E238" s="79"/>
      <c r="F238" s="80"/>
      <c r="G238" s="81"/>
      <c r="M238" s="6"/>
    </row>
    <row r="239" spans="1:13" s="2" customFormat="1" ht="39" customHeight="1" x14ac:dyDescent="0.25">
      <c r="A239" s="2">
        <v>1</v>
      </c>
      <c r="C239" s="82" t="s">
        <v>3</v>
      </c>
      <c r="D239" s="83"/>
      <c r="E239" s="59"/>
      <c r="F239" s="60"/>
      <c r="G239" s="61"/>
      <c r="M239" s="6"/>
    </row>
    <row r="240" spans="1:13" s="2" customFormat="1" ht="19.5" customHeight="1" x14ac:dyDescent="0.25">
      <c r="A240" s="2">
        <v>1</v>
      </c>
      <c r="C240" s="57" t="s">
        <v>4</v>
      </c>
      <c r="D240" s="58"/>
      <c r="E240" s="59"/>
      <c r="F240" s="60"/>
      <c r="G240" s="61"/>
      <c r="M240" s="6"/>
    </row>
    <row r="241" spans="1:13" s="2" customFormat="1" ht="19.5" customHeight="1" x14ac:dyDescent="0.25">
      <c r="A241" s="2">
        <v>1</v>
      </c>
      <c r="C241" s="57" t="s">
        <v>5</v>
      </c>
      <c r="D241" s="58"/>
      <c r="E241" s="59"/>
      <c r="F241" s="60"/>
      <c r="G241" s="61"/>
      <c r="M241" s="6"/>
    </row>
    <row r="242" spans="1:13" s="2" customFormat="1" ht="30" customHeight="1" x14ac:dyDescent="0.25">
      <c r="A242" s="2">
        <v>1</v>
      </c>
      <c r="C242" s="69" t="s">
        <v>6</v>
      </c>
      <c r="D242" s="70"/>
      <c r="E242" s="59"/>
      <c r="F242" s="60"/>
      <c r="G242" s="61"/>
      <c r="M242" s="6"/>
    </row>
    <row r="243" spans="1:13" s="2" customFormat="1" ht="19.5" customHeight="1" x14ac:dyDescent="0.25">
      <c r="A243" s="2">
        <v>1</v>
      </c>
      <c r="C243" s="57" t="s">
        <v>7</v>
      </c>
      <c r="D243" s="58"/>
      <c r="E243" s="59"/>
      <c r="F243" s="60"/>
      <c r="G243" s="61"/>
      <c r="M243" s="6"/>
    </row>
    <row r="244" spans="1:13" s="2" customFormat="1" ht="19.5" customHeight="1" x14ac:dyDescent="0.25">
      <c r="A244" s="2">
        <v>1</v>
      </c>
      <c r="C244" s="57" t="s">
        <v>8</v>
      </c>
      <c r="D244" s="58"/>
      <c r="E244" s="59"/>
      <c r="F244" s="60"/>
      <c r="G244" s="61"/>
      <c r="M244" s="6"/>
    </row>
    <row r="245" spans="1:13" s="2" customFormat="1" ht="19.5" customHeight="1" x14ac:dyDescent="0.25">
      <c r="A245" s="2">
        <v>1</v>
      </c>
      <c r="C245" s="57" t="s">
        <v>9</v>
      </c>
      <c r="D245" s="58"/>
      <c r="E245" s="59"/>
      <c r="F245" s="60"/>
      <c r="G245" s="61"/>
      <c r="M245" s="6"/>
    </row>
    <row r="246" spans="1:13" s="2" customFormat="1" ht="19.5" customHeight="1" x14ac:dyDescent="0.25">
      <c r="A246" s="2">
        <v>1</v>
      </c>
      <c r="C246" s="57" t="s">
        <v>10</v>
      </c>
      <c r="D246" s="58"/>
      <c r="E246" s="59"/>
      <c r="F246" s="60"/>
      <c r="G246" s="61"/>
      <c r="M246" s="6"/>
    </row>
    <row r="247" spans="1:13" s="2" customFormat="1" ht="19.5" customHeight="1" x14ac:dyDescent="0.25">
      <c r="A247" s="2">
        <v>1</v>
      </c>
      <c r="C247" s="57" t="s">
        <v>11</v>
      </c>
      <c r="D247" s="58"/>
      <c r="E247" s="59"/>
      <c r="F247" s="60"/>
      <c r="G247" s="61"/>
      <c r="M247" s="6"/>
    </row>
    <row r="248" spans="1:13" s="2" customFormat="1" ht="19.5" customHeight="1" thickBot="1" x14ac:dyDescent="0.3">
      <c r="A248" s="2">
        <v>1</v>
      </c>
      <c r="C248" s="62" t="s">
        <v>12</v>
      </c>
      <c r="D248" s="63"/>
      <c r="E248" s="64"/>
      <c r="F248" s="65"/>
      <c r="G248" s="66"/>
      <c r="M248" s="6"/>
    </row>
    <row r="249" spans="1:13" x14ac:dyDescent="0.25">
      <c r="A249" s="2">
        <v>1</v>
      </c>
    </row>
    <row r="250" spans="1:13" x14ac:dyDescent="0.25">
      <c r="A250" s="2">
        <v>1</v>
      </c>
    </row>
    <row r="251" spans="1:13" x14ac:dyDescent="0.25">
      <c r="A251">
        <v>1</v>
      </c>
      <c r="B251" s="67" t="s">
        <v>13</v>
      </c>
      <c r="C251" s="67"/>
      <c r="D251" s="68" t="s">
        <v>47</v>
      </c>
      <c r="E251" s="68"/>
      <c r="F251" s="68"/>
      <c r="G251" s="68"/>
      <c r="H251" s="68"/>
      <c r="I251" s="68"/>
      <c r="J251" s="68"/>
      <c r="K251" s="9"/>
    </row>
    <row r="252" spans="1:13" ht="15.75" thickBot="1" x14ac:dyDescent="0.3">
      <c r="A252" s="2">
        <v>1</v>
      </c>
    </row>
    <row r="253" spans="1:13" ht="54.95" customHeight="1" thickBot="1" x14ac:dyDescent="0.3">
      <c r="A253" s="2">
        <v>1</v>
      </c>
      <c r="B253" s="97" t="s">
        <v>14</v>
      </c>
      <c r="C253" s="98"/>
      <c r="D253" s="99"/>
      <c r="E253" s="100" t="s">
        <v>15</v>
      </c>
      <c r="F253" s="101"/>
      <c r="G253" s="10" t="s">
        <v>16</v>
      </c>
      <c r="H253" s="11" t="s">
        <v>17</v>
      </c>
      <c r="I253" s="10" t="s">
        <v>18</v>
      </c>
      <c r="J253" s="12" t="s">
        <v>19</v>
      </c>
      <c r="K253" s="13" t="s">
        <v>20</v>
      </c>
    </row>
    <row r="254" spans="1:13" ht="25.5" customHeight="1" thickBot="1" x14ac:dyDescent="0.3">
      <c r="A254" s="2">
        <v>1</v>
      </c>
      <c r="B254" s="92" t="str">
        <f>D251</f>
        <v xml:space="preserve">Poloautomatická kockovačka </v>
      </c>
      <c r="C254" s="93"/>
      <c r="D254" s="94"/>
      <c r="E254" s="95"/>
      <c r="F254" s="96"/>
      <c r="G254" s="14" t="s">
        <v>21</v>
      </c>
      <c r="H254" s="15"/>
      <c r="I254" s="16">
        <v>1</v>
      </c>
      <c r="J254" s="17" t="str">
        <f t="shared" ref="J254:J256" si="8">IF(AND(H254&lt;&gt;"",I254&lt;&gt;""),H254*I254,"")</f>
        <v/>
      </c>
      <c r="K254" s="18" t="str">
        <f>IF(J254&lt;&gt;"",J254*IF($E$242="platiteľ DPH",1.23,1),"")</f>
        <v/>
      </c>
    </row>
    <row r="255" spans="1:13" ht="25.5" customHeight="1" x14ac:dyDescent="0.25">
      <c r="A255" s="2">
        <v>1</v>
      </c>
      <c r="B255" s="84" t="s">
        <v>22</v>
      </c>
      <c r="C255" s="85"/>
      <c r="D255" s="29" t="s">
        <v>23</v>
      </c>
      <c r="E255" s="88" t="s">
        <v>24</v>
      </c>
      <c r="F255" s="89"/>
      <c r="G255" s="14" t="s">
        <v>24</v>
      </c>
      <c r="H255" s="15"/>
      <c r="I255" s="16">
        <v>1</v>
      </c>
      <c r="J255" s="17" t="str">
        <f t="shared" si="8"/>
        <v/>
      </c>
      <c r="K255" s="18" t="str">
        <f>IF(J255&lt;&gt;"",J255*IF($E$242="platiteľ DPH",1.23,1),"")</f>
        <v/>
      </c>
    </row>
    <row r="256" spans="1:13" ht="25.5" customHeight="1" thickBot="1" x14ac:dyDescent="0.3">
      <c r="A256" s="2">
        <v>1</v>
      </c>
      <c r="B256" s="86"/>
      <c r="C256" s="87"/>
      <c r="D256" s="30" t="s">
        <v>25</v>
      </c>
      <c r="E256" s="90" t="s">
        <v>24</v>
      </c>
      <c r="F256" s="91"/>
      <c r="G256" s="24" t="s">
        <v>24</v>
      </c>
      <c r="H256" s="25"/>
      <c r="I256" s="26">
        <v>1</v>
      </c>
      <c r="J256" s="27" t="str">
        <f t="shared" si="8"/>
        <v/>
      </c>
      <c r="K256" s="28" t="str">
        <f>IF(J256&lt;&gt;"",J256*IF($E$242="platiteľ DPH",1.23,1),"")</f>
        <v/>
      </c>
    </row>
    <row r="257" spans="1:13" ht="25.5" customHeight="1" thickBot="1" x14ac:dyDescent="0.3">
      <c r="A257" s="2">
        <v>1</v>
      </c>
      <c r="B257" s="31"/>
      <c r="C257" s="32"/>
      <c r="D257" s="32"/>
      <c r="E257" s="32"/>
      <c r="F257" s="32"/>
      <c r="G257" s="32"/>
      <c r="H257" s="33"/>
      <c r="I257" s="33" t="s">
        <v>26</v>
      </c>
      <c r="J257" s="34" t="str">
        <f>IF(SUM(J254:J256)&gt;0,SUM(J254:J256),"")</f>
        <v/>
      </c>
      <c r="K257" s="34" t="str">
        <f>IF(SUM(K254:K256)&gt;0,SUM(K254:K256),"")</f>
        <v/>
      </c>
    </row>
    <row r="258" spans="1:13" x14ac:dyDescent="0.25">
      <c r="A258" s="2">
        <v>1</v>
      </c>
      <c r="B258" s="35" t="s">
        <v>27</v>
      </c>
    </row>
    <row r="259" spans="1:13" x14ac:dyDescent="0.25">
      <c r="A259" s="2">
        <v>1</v>
      </c>
    </row>
    <row r="260" spans="1:13" x14ac:dyDescent="0.25">
      <c r="A260" s="2">
        <v>1</v>
      </c>
    </row>
    <row r="261" spans="1:13" x14ac:dyDescent="0.25">
      <c r="A261" s="2">
        <v>1</v>
      </c>
      <c r="C261" s="50" t="s">
        <v>28</v>
      </c>
      <c r="D261" s="51"/>
      <c r="E261" s="51"/>
      <c r="F261" s="51"/>
      <c r="G261" s="51"/>
      <c r="H261" s="51"/>
      <c r="I261" s="51"/>
      <c r="J261" s="52"/>
    </row>
    <row r="262" spans="1:13" x14ac:dyDescent="0.25">
      <c r="A262" s="2">
        <v>1</v>
      </c>
    </row>
    <row r="263" spans="1:13" x14ac:dyDescent="0.25">
      <c r="A263" s="2">
        <v>1</v>
      </c>
    </row>
    <row r="264" spans="1:13" x14ac:dyDescent="0.25">
      <c r="A264" s="2">
        <v>1</v>
      </c>
    </row>
    <row r="265" spans="1:13" x14ac:dyDescent="0.25">
      <c r="A265" s="2">
        <v>1</v>
      </c>
      <c r="C265" s="36" t="s">
        <v>29</v>
      </c>
      <c r="D265" s="37"/>
    </row>
    <row r="266" spans="1:13" s="38" customFormat="1" x14ac:dyDescent="0.25">
      <c r="A266" s="2">
        <v>1</v>
      </c>
      <c r="C266" s="36"/>
      <c r="M266" s="39"/>
    </row>
    <row r="267" spans="1:13" s="38" customFormat="1" ht="15" customHeight="1" x14ac:dyDescent="0.25">
      <c r="A267" s="2">
        <v>1</v>
      </c>
      <c r="C267" s="36" t="s">
        <v>30</v>
      </c>
      <c r="D267" s="40"/>
      <c r="G267" s="41"/>
      <c r="H267" s="41"/>
      <c r="I267" s="41"/>
      <c r="J267" s="41"/>
      <c r="K267" s="41"/>
      <c r="M267" s="39"/>
    </row>
    <row r="268" spans="1:13" s="38" customFormat="1" x14ac:dyDescent="0.25">
      <c r="A268" s="2">
        <v>1</v>
      </c>
      <c r="F268" s="42"/>
      <c r="G268" s="102" t="s">
        <v>35</v>
      </c>
      <c r="H268" s="102"/>
      <c r="I268" s="102"/>
      <c r="J268" s="102"/>
      <c r="K268" s="102"/>
      <c r="M268" s="39"/>
    </row>
    <row r="269" spans="1:13" s="38" customFormat="1" x14ac:dyDescent="0.25">
      <c r="A269" s="2">
        <v>1</v>
      </c>
      <c r="F269" s="42"/>
      <c r="G269" s="43"/>
      <c r="H269" s="43"/>
      <c r="I269" s="43"/>
      <c r="J269" s="43"/>
      <c r="K269" s="43"/>
      <c r="M269" s="39"/>
    </row>
    <row r="270" spans="1:13" ht="15" customHeight="1" x14ac:dyDescent="0.25">
      <c r="A270" s="2">
        <v>1</v>
      </c>
      <c r="B270" s="46" t="s">
        <v>31</v>
      </c>
      <c r="C270" s="46"/>
      <c r="D270" s="46"/>
      <c r="E270" s="46"/>
      <c r="F270" s="46"/>
      <c r="G270" s="46"/>
      <c r="H270" s="46"/>
      <c r="I270" s="46"/>
      <c r="J270" s="46"/>
      <c r="K270" s="46"/>
      <c r="L270" s="44"/>
    </row>
    <row r="271" spans="1:13" x14ac:dyDescent="0.25">
      <c r="A271" s="2">
        <v>1</v>
      </c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4"/>
    </row>
    <row r="272" spans="1:13" s="2" customFormat="1" ht="21" x14ac:dyDescent="0.25">
      <c r="A272" s="2">
        <v>1</v>
      </c>
      <c r="B272" s="4"/>
      <c r="C272" s="5"/>
      <c r="D272" s="5"/>
      <c r="E272" s="5"/>
      <c r="F272" s="5"/>
      <c r="G272" s="5"/>
      <c r="H272" s="5"/>
      <c r="I272" s="5"/>
      <c r="J272" s="71" t="s">
        <v>48</v>
      </c>
      <c r="K272" s="71"/>
      <c r="M272" s="6"/>
    </row>
    <row r="273" spans="1:13" s="2" customFormat="1" ht="23.25" customHeight="1" x14ac:dyDescent="0.25">
      <c r="A273" s="2">
        <v>1</v>
      </c>
      <c r="B273" s="72" t="s">
        <v>32</v>
      </c>
      <c r="C273" s="72"/>
      <c r="D273" s="72"/>
      <c r="E273" s="72"/>
      <c r="F273" s="72"/>
      <c r="G273" s="72"/>
      <c r="H273" s="72"/>
      <c r="I273" s="72"/>
      <c r="J273" s="72"/>
      <c r="K273" s="72"/>
      <c r="M273" s="6"/>
    </row>
    <row r="274" spans="1:13" s="2" customFormat="1" x14ac:dyDescent="0.25">
      <c r="A274" s="2">
        <v>1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  <c r="M274" s="6"/>
    </row>
    <row r="275" spans="1:13" s="2" customFormat="1" ht="23.25" customHeight="1" x14ac:dyDescent="0.25">
      <c r="A275" s="2">
        <v>1</v>
      </c>
      <c r="B275" s="72" t="s">
        <v>33</v>
      </c>
      <c r="C275" s="72"/>
      <c r="D275" s="72"/>
      <c r="E275" s="72"/>
      <c r="F275" s="72"/>
      <c r="G275" s="72"/>
      <c r="H275" s="72"/>
      <c r="I275" s="72"/>
      <c r="J275" s="72"/>
      <c r="K275" s="72"/>
      <c r="M275" s="6"/>
    </row>
    <row r="276" spans="1:13" x14ac:dyDescent="0.25">
      <c r="A276" s="2">
        <v>1</v>
      </c>
    </row>
    <row r="277" spans="1:13" ht="15" customHeight="1" x14ac:dyDescent="0.25">
      <c r="A277" s="2">
        <v>1</v>
      </c>
      <c r="B277" s="73" t="s">
        <v>1</v>
      </c>
      <c r="C277" s="73"/>
      <c r="D277" s="73"/>
      <c r="E277" s="73"/>
      <c r="F277" s="73"/>
      <c r="G277" s="73"/>
      <c r="H277" s="73"/>
      <c r="I277" s="73"/>
      <c r="J277" s="73"/>
      <c r="K277" s="73"/>
    </row>
    <row r="278" spans="1:13" x14ac:dyDescent="0.25">
      <c r="A278" s="2">
        <v>1</v>
      </c>
      <c r="B278" s="73"/>
      <c r="C278" s="73"/>
      <c r="D278" s="73"/>
      <c r="E278" s="73"/>
      <c r="F278" s="73"/>
      <c r="G278" s="73"/>
      <c r="H278" s="73"/>
      <c r="I278" s="73"/>
      <c r="J278" s="73"/>
      <c r="K278" s="73"/>
    </row>
    <row r="279" spans="1:13" x14ac:dyDescent="0.25">
      <c r="A279" s="2">
        <v>1</v>
      </c>
      <c r="B279" s="73"/>
      <c r="C279" s="73"/>
      <c r="D279" s="73"/>
      <c r="E279" s="73"/>
      <c r="F279" s="73"/>
      <c r="G279" s="73"/>
      <c r="H279" s="73"/>
      <c r="I279" s="73"/>
      <c r="J279" s="73"/>
      <c r="K279" s="73"/>
    </row>
    <row r="280" spans="1:13" ht="15.75" thickBot="1" x14ac:dyDescent="0.3">
      <c r="A280" s="2">
        <v>1</v>
      </c>
    </row>
    <row r="281" spans="1:13" s="2" customFormat="1" ht="19.5" customHeight="1" thickBot="1" x14ac:dyDescent="0.3">
      <c r="A281" s="2">
        <v>1</v>
      </c>
      <c r="C281" s="74" t="s">
        <v>34</v>
      </c>
      <c r="D281" s="75"/>
      <c r="E281" s="75"/>
      <c r="F281" s="75"/>
      <c r="G281" s="76"/>
      <c r="M281" s="6"/>
    </row>
    <row r="282" spans="1:13" s="2" customFormat="1" ht="19.5" customHeight="1" x14ac:dyDescent="0.25">
      <c r="A282" s="2">
        <v>1</v>
      </c>
      <c r="C282" s="77" t="s">
        <v>2</v>
      </c>
      <c r="D282" s="78"/>
      <c r="E282" s="79"/>
      <c r="F282" s="80"/>
      <c r="G282" s="81"/>
      <c r="M282" s="6"/>
    </row>
    <row r="283" spans="1:13" s="2" customFormat="1" ht="39" customHeight="1" x14ac:dyDescent="0.25">
      <c r="A283" s="2">
        <v>1</v>
      </c>
      <c r="C283" s="82" t="s">
        <v>3</v>
      </c>
      <c r="D283" s="83"/>
      <c r="E283" s="59"/>
      <c r="F283" s="60"/>
      <c r="G283" s="61"/>
      <c r="M283" s="6"/>
    </row>
    <row r="284" spans="1:13" s="2" customFormat="1" ht="19.5" customHeight="1" x14ac:dyDescent="0.25">
      <c r="A284" s="2">
        <v>1</v>
      </c>
      <c r="C284" s="57" t="s">
        <v>4</v>
      </c>
      <c r="D284" s="58"/>
      <c r="E284" s="59"/>
      <c r="F284" s="60"/>
      <c r="G284" s="61"/>
      <c r="M284" s="6"/>
    </row>
    <row r="285" spans="1:13" s="2" customFormat="1" ht="19.5" customHeight="1" x14ac:dyDescent="0.25">
      <c r="A285" s="2">
        <v>1</v>
      </c>
      <c r="C285" s="57" t="s">
        <v>5</v>
      </c>
      <c r="D285" s="58"/>
      <c r="E285" s="59"/>
      <c r="F285" s="60"/>
      <c r="G285" s="61"/>
      <c r="M285" s="6"/>
    </row>
    <row r="286" spans="1:13" s="2" customFormat="1" ht="30" customHeight="1" x14ac:dyDescent="0.25">
      <c r="A286" s="2">
        <v>1</v>
      </c>
      <c r="C286" s="69" t="s">
        <v>6</v>
      </c>
      <c r="D286" s="70"/>
      <c r="E286" s="59"/>
      <c r="F286" s="60"/>
      <c r="G286" s="61"/>
      <c r="M286" s="6"/>
    </row>
    <row r="287" spans="1:13" s="2" customFormat="1" ht="19.5" customHeight="1" x14ac:dyDescent="0.25">
      <c r="A287" s="2">
        <v>1</v>
      </c>
      <c r="C287" s="57" t="s">
        <v>7</v>
      </c>
      <c r="D287" s="58"/>
      <c r="E287" s="59"/>
      <c r="F287" s="60"/>
      <c r="G287" s="61"/>
      <c r="M287" s="6"/>
    </row>
    <row r="288" spans="1:13" s="2" customFormat="1" ht="19.5" customHeight="1" x14ac:dyDescent="0.25">
      <c r="A288" s="2">
        <v>1</v>
      </c>
      <c r="C288" s="57" t="s">
        <v>8</v>
      </c>
      <c r="D288" s="58"/>
      <c r="E288" s="59"/>
      <c r="F288" s="60"/>
      <c r="G288" s="61"/>
      <c r="M288" s="6"/>
    </row>
    <row r="289" spans="1:13" s="2" customFormat="1" ht="19.5" customHeight="1" x14ac:dyDescent="0.25">
      <c r="A289" s="2">
        <v>1</v>
      </c>
      <c r="C289" s="57" t="s">
        <v>9</v>
      </c>
      <c r="D289" s="58"/>
      <c r="E289" s="59"/>
      <c r="F289" s="60"/>
      <c r="G289" s="61"/>
      <c r="M289" s="6"/>
    </row>
    <row r="290" spans="1:13" s="2" customFormat="1" ht="19.5" customHeight="1" x14ac:dyDescent="0.25">
      <c r="A290" s="2">
        <v>1</v>
      </c>
      <c r="C290" s="57" t="s">
        <v>10</v>
      </c>
      <c r="D290" s="58"/>
      <c r="E290" s="59"/>
      <c r="F290" s="60"/>
      <c r="G290" s="61"/>
      <c r="M290" s="6"/>
    </row>
    <row r="291" spans="1:13" s="2" customFormat="1" ht="19.5" customHeight="1" x14ac:dyDescent="0.25">
      <c r="A291" s="2">
        <v>1</v>
      </c>
      <c r="C291" s="57" t="s">
        <v>11</v>
      </c>
      <c r="D291" s="58"/>
      <c r="E291" s="59"/>
      <c r="F291" s="60"/>
      <c r="G291" s="61"/>
      <c r="M291" s="6"/>
    </row>
    <row r="292" spans="1:13" s="2" customFormat="1" ht="19.5" customHeight="1" thickBot="1" x14ac:dyDescent="0.3">
      <c r="A292" s="2">
        <v>1</v>
      </c>
      <c r="C292" s="62" t="s">
        <v>12</v>
      </c>
      <c r="D292" s="63"/>
      <c r="E292" s="64"/>
      <c r="F292" s="65"/>
      <c r="G292" s="66"/>
      <c r="M292" s="6"/>
    </row>
    <row r="293" spans="1:13" x14ac:dyDescent="0.25">
      <c r="A293" s="2">
        <v>1</v>
      </c>
    </row>
    <row r="294" spans="1:13" x14ac:dyDescent="0.25">
      <c r="A294" s="2">
        <v>1</v>
      </c>
    </row>
    <row r="295" spans="1:13" x14ac:dyDescent="0.25">
      <c r="A295">
        <v>1</v>
      </c>
      <c r="B295" s="67" t="s">
        <v>13</v>
      </c>
      <c r="C295" s="67"/>
      <c r="D295" s="68" t="s">
        <v>41</v>
      </c>
      <c r="E295" s="68"/>
      <c r="F295" s="68"/>
      <c r="G295" s="68"/>
      <c r="H295" s="68"/>
      <c r="I295" s="68"/>
      <c r="J295" s="68"/>
      <c r="K295" s="9"/>
    </row>
    <row r="296" spans="1:13" ht="15.75" thickBot="1" x14ac:dyDescent="0.3">
      <c r="A296" s="2">
        <v>1</v>
      </c>
    </row>
    <row r="297" spans="1:13" ht="54.95" customHeight="1" thickBot="1" x14ac:dyDescent="0.3">
      <c r="A297" s="2">
        <v>1</v>
      </c>
      <c r="B297" s="97" t="s">
        <v>14</v>
      </c>
      <c r="C297" s="98"/>
      <c r="D297" s="99"/>
      <c r="E297" s="100" t="s">
        <v>15</v>
      </c>
      <c r="F297" s="101"/>
      <c r="G297" s="10" t="s">
        <v>16</v>
      </c>
      <c r="H297" s="11" t="s">
        <v>17</v>
      </c>
      <c r="I297" s="10" t="s">
        <v>18</v>
      </c>
      <c r="J297" s="12" t="s">
        <v>19</v>
      </c>
      <c r="K297" s="13" t="s">
        <v>20</v>
      </c>
    </row>
    <row r="298" spans="1:13" ht="25.5" customHeight="1" thickBot="1" x14ac:dyDescent="0.3">
      <c r="A298" s="2">
        <v>1</v>
      </c>
      <c r="B298" s="92" t="str">
        <f>D295</f>
        <v>Sťahovačka kože - stolová</v>
      </c>
      <c r="C298" s="93"/>
      <c r="D298" s="94"/>
      <c r="E298" s="95"/>
      <c r="F298" s="96"/>
      <c r="G298" s="14" t="s">
        <v>21</v>
      </c>
      <c r="H298" s="15"/>
      <c r="I298" s="16">
        <v>1</v>
      </c>
      <c r="J298" s="17" t="str">
        <f t="shared" ref="J298:J300" si="9">IF(AND(H298&lt;&gt;"",I298&lt;&gt;""),H298*I298,"")</f>
        <v/>
      </c>
      <c r="K298" s="18" t="str">
        <f>IF(J298&lt;&gt;"",J298*IF($E$286="platiteľ DPH",1.23,1),"")</f>
        <v/>
      </c>
    </row>
    <row r="299" spans="1:13" ht="25.5" customHeight="1" x14ac:dyDescent="0.25">
      <c r="A299" s="2">
        <v>1</v>
      </c>
      <c r="B299" s="84" t="s">
        <v>22</v>
      </c>
      <c r="C299" s="85"/>
      <c r="D299" s="29" t="s">
        <v>23</v>
      </c>
      <c r="E299" s="88" t="s">
        <v>24</v>
      </c>
      <c r="F299" s="89"/>
      <c r="G299" s="14" t="s">
        <v>24</v>
      </c>
      <c r="H299" s="15"/>
      <c r="I299" s="16">
        <v>1</v>
      </c>
      <c r="J299" s="17" t="str">
        <f t="shared" si="9"/>
        <v/>
      </c>
      <c r="K299" s="18" t="str">
        <f>IF(J299&lt;&gt;"",J299*IF($E$286="platiteľ DPH",1.23,1),"")</f>
        <v/>
      </c>
    </row>
    <row r="300" spans="1:13" ht="25.5" customHeight="1" thickBot="1" x14ac:dyDescent="0.3">
      <c r="A300" s="2">
        <v>1</v>
      </c>
      <c r="B300" s="86"/>
      <c r="C300" s="87"/>
      <c r="D300" s="30" t="s">
        <v>25</v>
      </c>
      <c r="E300" s="90" t="s">
        <v>24</v>
      </c>
      <c r="F300" s="91"/>
      <c r="G300" s="24" t="s">
        <v>24</v>
      </c>
      <c r="H300" s="25"/>
      <c r="I300" s="26">
        <v>1</v>
      </c>
      <c r="J300" s="27" t="str">
        <f t="shared" si="9"/>
        <v/>
      </c>
      <c r="K300" s="28" t="str">
        <f>IF(J300&lt;&gt;"",J300*IF($E$286="platiteľ DPH",1.23,1),"")</f>
        <v/>
      </c>
    </row>
    <row r="301" spans="1:13" ht="25.5" customHeight="1" thickBot="1" x14ac:dyDescent="0.3">
      <c r="A301" s="2">
        <v>1</v>
      </c>
      <c r="B301" s="31"/>
      <c r="C301" s="32"/>
      <c r="D301" s="32"/>
      <c r="E301" s="32"/>
      <c r="F301" s="32"/>
      <c r="G301" s="32"/>
      <c r="H301" s="33"/>
      <c r="I301" s="33" t="s">
        <v>26</v>
      </c>
      <c r="J301" s="34" t="str">
        <f>IF(SUM(J298:J300)&gt;0,SUM(J298:J300),"")</f>
        <v/>
      </c>
      <c r="K301" s="34" t="str">
        <f>IF(SUM(K298:K300)&gt;0,SUM(K298:K300),"")</f>
        <v/>
      </c>
    </row>
    <row r="302" spans="1:13" x14ac:dyDescent="0.25">
      <c r="A302" s="2">
        <v>1</v>
      </c>
      <c r="B302" s="35" t="s">
        <v>27</v>
      </c>
    </row>
    <row r="303" spans="1:13" x14ac:dyDescent="0.25">
      <c r="A303" s="2">
        <v>1</v>
      </c>
    </row>
    <row r="304" spans="1:13" x14ac:dyDescent="0.25">
      <c r="A304" s="2">
        <v>1</v>
      </c>
    </row>
    <row r="305" spans="1:13" x14ac:dyDescent="0.25">
      <c r="A305" s="2">
        <v>1</v>
      </c>
      <c r="C305" s="50" t="s">
        <v>28</v>
      </c>
      <c r="D305" s="51"/>
      <c r="E305" s="51"/>
      <c r="F305" s="51"/>
      <c r="G305" s="51"/>
      <c r="H305" s="51"/>
      <c r="I305" s="51"/>
      <c r="J305" s="52"/>
    </row>
    <row r="306" spans="1:13" x14ac:dyDescent="0.25">
      <c r="A306" s="2">
        <v>1</v>
      </c>
    </row>
    <row r="307" spans="1:13" x14ac:dyDescent="0.25">
      <c r="A307" s="2">
        <v>1</v>
      </c>
    </row>
    <row r="308" spans="1:13" x14ac:dyDescent="0.25">
      <c r="A308" s="2">
        <v>1</v>
      </c>
    </row>
    <row r="309" spans="1:13" x14ac:dyDescent="0.25">
      <c r="A309" s="2">
        <v>1</v>
      </c>
      <c r="C309" s="36" t="s">
        <v>29</v>
      </c>
      <c r="D309" s="37"/>
    </row>
    <row r="310" spans="1:13" s="38" customFormat="1" x14ac:dyDescent="0.25">
      <c r="A310" s="2">
        <v>1</v>
      </c>
      <c r="C310" s="36"/>
      <c r="M310" s="39"/>
    </row>
    <row r="311" spans="1:13" s="38" customFormat="1" ht="15" customHeight="1" x14ac:dyDescent="0.25">
      <c r="A311" s="2">
        <v>1</v>
      </c>
      <c r="C311" s="36" t="s">
        <v>30</v>
      </c>
      <c r="D311" s="40"/>
      <c r="G311" s="41"/>
      <c r="H311" s="41"/>
      <c r="I311" s="41"/>
      <c r="J311" s="41"/>
      <c r="K311" s="41"/>
      <c r="M311" s="39"/>
    </row>
    <row r="312" spans="1:13" s="38" customFormat="1" x14ac:dyDescent="0.25">
      <c r="A312" s="2">
        <v>1</v>
      </c>
      <c r="F312" s="42"/>
      <c r="G312" s="53" t="s">
        <v>35</v>
      </c>
      <c r="H312" s="53"/>
      <c r="I312" s="53"/>
      <c r="J312" s="53"/>
      <c r="K312" s="53"/>
      <c r="M312" s="39"/>
    </row>
    <row r="313" spans="1:13" s="38" customFormat="1" x14ac:dyDescent="0.25">
      <c r="A313" s="2">
        <v>1</v>
      </c>
      <c r="F313" s="42"/>
      <c r="G313" s="43"/>
      <c r="H313" s="43"/>
      <c r="I313" s="43"/>
      <c r="J313" s="43"/>
      <c r="K313" s="43"/>
      <c r="M313" s="39"/>
    </row>
    <row r="314" spans="1:13" ht="15" customHeight="1" x14ac:dyDescent="0.25">
      <c r="A314" s="2">
        <v>1</v>
      </c>
      <c r="B314" s="46" t="s">
        <v>31</v>
      </c>
      <c r="C314" s="46"/>
      <c r="D314" s="46"/>
      <c r="E314" s="46"/>
      <c r="F314" s="46"/>
      <c r="G314" s="46"/>
      <c r="H314" s="46"/>
      <c r="I314" s="46"/>
      <c r="J314" s="46"/>
      <c r="K314" s="46"/>
      <c r="L314" s="44"/>
    </row>
    <row r="315" spans="1:13" x14ac:dyDescent="0.25">
      <c r="A315" s="2">
        <v>1</v>
      </c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4"/>
    </row>
    <row r="316" spans="1:13" s="2" customFormat="1" ht="21" x14ac:dyDescent="0.25">
      <c r="A316" s="2">
        <v>1</v>
      </c>
      <c r="B316" s="4"/>
      <c r="C316" s="5"/>
      <c r="D316" s="5"/>
      <c r="E316" s="5"/>
      <c r="F316" s="5"/>
      <c r="G316" s="5"/>
      <c r="H316" s="5"/>
      <c r="I316" s="5"/>
      <c r="J316" s="71" t="s">
        <v>48</v>
      </c>
      <c r="K316" s="71"/>
      <c r="M316" s="6"/>
    </row>
    <row r="317" spans="1:13" s="2" customFormat="1" ht="23.25" customHeight="1" x14ac:dyDescent="0.25">
      <c r="A317" s="2">
        <v>1</v>
      </c>
      <c r="B317" s="72" t="s">
        <v>32</v>
      </c>
      <c r="C317" s="72"/>
      <c r="D317" s="72"/>
      <c r="E317" s="72"/>
      <c r="F317" s="72"/>
      <c r="G317" s="72"/>
      <c r="H317" s="72"/>
      <c r="I317" s="72"/>
      <c r="J317" s="72"/>
      <c r="K317" s="72"/>
      <c r="M317" s="6"/>
    </row>
    <row r="318" spans="1:13" s="2" customFormat="1" x14ac:dyDescent="0.25">
      <c r="A318" s="2">
        <v>1</v>
      </c>
      <c r="B318" s="7"/>
      <c r="C318" s="7"/>
      <c r="D318" s="7"/>
      <c r="E318" s="7"/>
      <c r="F318" s="7"/>
      <c r="G318" s="7"/>
      <c r="H318" s="7"/>
      <c r="I318" s="7"/>
      <c r="J318" s="7"/>
      <c r="K318" s="7"/>
      <c r="M318" s="6"/>
    </row>
    <row r="319" spans="1:13" s="2" customFormat="1" ht="23.25" customHeight="1" x14ac:dyDescent="0.25">
      <c r="A319" s="2">
        <v>1</v>
      </c>
      <c r="B319" s="72" t="s">
        <v>49</v>
      </c>
      <c r="C319" s="72"/>
      <c r="D319" s="72"/>
      <c r="E319" s="72"/>
      <c r="F319" s="72"/>
      <c r="G319" s="72"/>
      <c r="H319" s="72"/>
      <c r="I319" s="72"/>
      <c r="J319" s="72"/>
      <c r="K319" s="72"/>
      <c r="M319" s="6"/>
    </row>
    <row r="320" spans="1:13" x14ac:dyDescent="0.25">
      <c r="A320" s="2">
        <v>1</v>
      </c>
    </row>
    <row r="321" spans="1:13" ht="15" customHeight="1" x14ac:dyDescent="0.25">
      <c r="A321" s="2">
        <v>1</v>
      </c>
      <c r="B321" s="73" t="s">
        <v>1</v>
      </c>
      <c r="C321" s="73"/>
      <c r="D321" s="73"/>
      <c r="E321" s="73"/>
      <c r="F321" s="73"/>
      <c r="G321" s="73"/>
      <c r="H321" s="73"/>
      <c r="I321" s="73"/>
      <c r="J321" s="73"/>
      <c r="K321" s="73"/>
    </row>
    <row r="322" spans="1:13" x14ac:dyDescent="0.25">
      <c r="A322" s="2">
        <v>1</v>
      </c>
      <c r="B322" s="73"/>
      <c r="C322" s="73"/>
      <c r="D322" s="73"/>
      <c r="E322" s="73"/>
      <c r="F322" s="73"/>
      <c r="G322" s="73"/>
      <c r="H322" s="73"/>
      <c r="I322" s="73"/>
      <c r="J322" s="73"/>
      <c r="K322" s="73"/>
    </row>
    <row r="323" spans="1:13" x14ac:dyDescent="0.25">
      <c r="A323" s="2">
        <v>1</v>
      </c>
      <c r="B323" s="73"/>
      <c r="C323" s="73"/>
      <c r="D323" s="73"/>
      <c r="E323" s="73"/>
      <c r="F323" s="73"/>
      <c r="G323" s="73"/>
      <c r="H323" s="73"/>
      <c r="I323" s="73"/>
      <c r="J323" s="73"/>
      <c r="K323" s="73"/>
    </row>
    <row r="324" spans="1:13" ht="15.75" thickBot="1" x14ac:dyDescent="0.3">
      <c r="A324" s="2">
        <v>1</v>
      </c>
    </row>
    <row r="325" spans="1:13" s="2" customFormat="1" ht="19.5" customHeight="1" thickBot="1" x14ac:dyDescent="0.3">
      <c r="A325" s="2">
        <v>1</v>
      </c>
      <c r="C325" s="74" t="s">
        <v>34</v>
      </c>
      <c r="D325" s="75"/>
      <c r="E325" s="75"/>
      <c r="F325" s="75"/>
      <c r="G325" s="76"/>
      <c r="M325" s="6"/>
    </row>
    <row r="326" spans="1:13" s="2" customFormat="1" ht="19.5" customHeight="1" x14ac:dyDescent="0.25">
      <c r="A326" s="2">
        <v>1</v>
      </c>
      <c r="C326" s="77" t="s">
        <v>2</v>
      </c>
      <c r="D326" s="78"/>
      <c r="E326" s="79"/>
      <c r="F326" s="80"/>
      <c r="G326" s="81"/>
      <c r="M326" s="6"/>
    </row>
    <row r="327" spans="1:13" s="2" customFormat="1" ht="39" customHeight="1" x14ac:dyDescent="0.25">
      <c r="A327" s="2">
        <v>1</v>
      </c>
      <c r="C327" s="82" t="s">
        <v>3</v>
      </c>
      <c r="D327" s="83"/>
      <c r="E327" s="59"/>
      <c r="F327" s="60"/>
      <c r="G327" s="61"/>
      <c r="M327" s="6"/>
    </row>
    <row r="328" spans="1:13" s="2" customFormat="1" ht="19.5" customHeight="1" x14ac:dyDescent="0.25">
      <c r="A328" s="2">
        <v>1</v>
      </c>
      <c r="C328" s="57" t="s">
        <v>4</v>
      </c>
      <c r="D328" s="58"/>
      <c r="E328" s="59"/>
      <c r="F328" s="60"/>
      <c r="G328" s="61"/>
      <c r="M328" s="6"/>
    </row>
    <row r="329" spans="1:13" s="2" customFormat="1" ht="19.5" customHeight="1" x14ac:dyDescent="0.25">
      <c r="A329" s="2">
        <v>1</v>
      </c>
      <c r="C329" s="57" t="s">
        <v>5</v>
      </c>
      <c r="D329" s="58"/>
      <c r="E329" s="59"/>
      <c r="F329" s="60"/>
      <c r="G329" s="61"/>
      <c r="M329" s="6"/>
    </row>
    <row r="330" spans="1:13" s="2" customFormat="1" ht="30" customHeight="1" x14ac:dyDescent="0.25">
      <c r="A330" s="2">
        <v>1</v>
      </c>
      <c r="C330" s="69" t="s">
        <v>6</v>
      </c>
      <c r="D330" s="70"/>
      <c r="E330" s="59"/>
      <c r="F330" s="60"/>
      <c r="G330" s="61"/>
      <c r="M330" s="6"/>
    </row>
    <row r="331" spans="1:13" s="2" customFormat="1" ht="19.5" customHeight="1" x14ac:dyDescent="0.25">
      <c r="A331" s="2">
        <v>1</v>
      </c>
      <c r="C331" s="57" t="s">
        <v>7</v>
      </c>
      <c r="D331" s="58"/>
      <c r="E331" s="59"/>
      <c r="F331" s="60"/>
      <c r="G331" s="61"/>
      <c r="M331" s="6"/>
    </row>
    <row r="332" spans="1:13" s="2" customFormat="1" ht="19.5" customHeight="1" x14ac:dyDescent="0.25">
      <c r="A332" s="2">
        <v>1</v>
      </c>
      <c r="C332" s="57" t="s">
        <v>8</v>
      </c>
      <c r="D332" s="58"/>
      <c r="E332" s="59"/>
      <c r="F332" s="60"/>
      <c r="G332" s="61"/>
      <c r="M332" s="6"/>
    </row>
    <row r="333" spans="1:13" s="2" customFormat="1" ht="19.5" customHeight="1" x14ac:dyDescent="0.25">
      <c r="A333" s="2">
        <v>1</v>
      </c>
      <c r="C333" s="57" t="s">
        <v>9</v>
      </c>
      <c r="D333" s="58"/>
      <c r="E333" s="59"/>
      <c r="F333" s="60"/>
      <c r="G333" s="61"/>
      <c r="M333" s="6"/>
    </row>
    <row r="334" spans="1:13" s="2" customFormat="1" ht="19.5" customHeight="1" x14ac:dyDescent="0.25">
      <c r="A334" s="2">
        <v>1</v>
      </c>
      <c r="C334" s="57" t="s">
        <v>10</v>
      </c>
      <c r="D334" s="58"/>
      <c r="E334" s="59"/>
      <c r="F334" s="60"/>
      <c r="G334" s="61"/>
      <c r="M334" s="6"/>
    </row>
    <row r="335" spans="1:13" s="2" customFormat="1" ht="19.5" customHeight="1" x14ac:dyDescent="0.25">
      <c r="A335" s="2">
        <v>1</v>
      </c>
      <c r="C335" s="57" t="s">
        <v>11</v>
      </c>
      <c r="D335" s="58"/>
      <c r="E335" s="59"/>
      <c r="F335" s="60"/>
      <c r="G335" s="61"/>
      <c r="M335" s="6"/>
    </row>
    <row r="336" spans="1:13" s="2" customFormat="1" ht="19.5" customHeight="1" thickBot="1" x14ac:dyDescent="0.3">
      <c r="A336" s="2">
        <v>1</v>
      </c>
      <c r="C336" s="62" t="s">
        <v>12</v>
      </c>
      <c r="D336" s="63"/>
      <c r="E336" s="64"/>
      <c r="F336" s="65"/>
      <c r="G336" s="66"/>
      <c r="M336" s="6"/>
    </row>
    <row r="337" spans="1:11" x14ac:dyDescent="0.25">
      <c r="A337" s="2">
        <v>1</v>
      </c>
    </row>
    <row r="338" spans="1:11" x14ac:dyDescent="0.25">
      <c r="A338" s="2">
        <v>1</v>
      </c>
    </row>
    <row r="339" spans="1:11" x14ac:dyDescent="0.25">
      <c r="A339">
        <v>1</v>
      </c>
      <c r="B339" s="67" t="s">
        <v>51</v>
      </c>
      <c r="C339" s="67"/>
      <c r="D339" s="68" t="s">
        <v>52</v>
      </c>
      <c r="E339" s="68"/>
      <c r="F339" s="68"/>
      <c r="G339" s="68"/>
      <c r="H339" s="68"/>
      <c r="I339" s="68"/>
      <c r="J339" s="68"/>
      <c r="K339" s="9"/>
    </row>
    <row r="340" spans="1:11" ht="15.75" thickBot="1" x14ac:dyDescent="0.3">
      <c r="A340" s="2">
        <v>1</v>
      </c>
    </row>
    <row r="341" spans="1:11" ht="54.95" customHeight="1" thickBot="1" x14ac:dyDescent="0.3">
      <c r="A341" s="2">
        <v>1</v>
      </c>
      <c r="B341" s="54" t="s">
        <v>50</v>
      </c>
      <c r="C341" s="55"/>
      <c r="D341" s="55"/>
      <c r="E341" s="55"/>
      <c r="F341" s="55"/>
      <c r="G341" s="55"/>
      <c r="H341" s="55"/>
      <c r="I341" s="56"/>
      <c r="J341" s="12" t="s">
        <v>19</v>
      </c>
      <c r="K341" s="13" t="s">
        <v>20</v>
      </c>
    </row>
    <row r="342" spans="1:11" ht="25.5" customHeight="1" thickBot="1" x14ac:dyDescent="0.3">
      <c r="A342" s="2">
        <v>1</v>
      </c>
      <c r="B342" s="47" t="str">
        <f>D27</f>
        <v xml:space="preserve">Hygienický modul s čistením podrážok s umývadlom a jednotkou na dezinfekciu rúk s turniketom </v>
      </c>
      <c r="C342" s="48"/>
      <c r="D342" s="48"/>
      <c r="E342" s="48"/>
      <c r="F342" s="48"/>
      <c r="G342" s="48"/>
      <c r="H342" s="48"/>
      <c r="I342" s="49"/>
      <c r="J342" s="17" t="str">
        <f>IF(J33&lt;&gt;"",J33,"")</f>
        <v/>
      </c>
      <c r="K342" s="18" t="str">
        <f>IF(K33&lt;&gt;"",K33,"")</f>
        <v/>
      </c>
    </row>
    <row r="343" spans="1:11" ht="25.5" customHeight="1" thickBot="1" x14ac:dyDescent="0.3">
      <c r="A343" s="2">
        <v>1</v>
      </c>
      <c r="B343" s="47" t="str">
        <f>D71</f>
        <v xml:space="preserve">Umývačka plastových prepraviek </v>
      </c>
      <c r="C343" s="48"/>
      <c r="D343" s="48"/>
      <c r="E343" s="48"/>
      <c r="F343" s="48"/>
      <c r="G343" s="48" t="s">
        <v>21</v>
      </c>
      <c r="H343" s="48"/>
      <c r="I343" s="49">
        <v>1</v>
      </c>
      <c r="J343" s="17" t="str">
        <f>IF(J77&lt;&gt;"",J77,"")</f>
        <v/>
      </c>
      <c r="K343" s="18" t="str">
        <f>IF(K77&lt;&gt;"",K77,"")</f>
        <v/>
      </c>
    </row>
    <row r="344" spans="1:11" ht="25.5" customHeight="1" thickBot="1" x14ac:dyDescent="0.3">
      <c r="A344" s="2">
        <v>1</v>
      </c>
      <c r="B344" s="47" t="str">
        <f>D115</f>
        <v xml:space="preserve">Rezačka mäsa </v>
      </c>
      <c r="C344" s="48"/>
      <c r="D344" s="48"/>
      <c r="E344" s="48"/>
      <c r="F344" s="48"/>
      <c r="G344" s="48" t="s">
        <v>21</v>
      </c>
      <c r="H344" s="48"/>
      <c r="I344" s="49">
        <v>1</v>
      </c>
      <c r="J344" s="17" t="str">
        <f>IF(J126&lt;&gt;"",J126,"")</f>
        <v/>
      </c>
      <c r="K344" s="18" t="str">
        <f>IF(K126&lt;&gt;"",K126,"")</f>
        <v/>
      </c>
    </row>
    <row r="345" spans="1:11" ht="25.5" customHeight="1" thickBot="1" x14ac:dyDescent="0.3">
      <c r="A345" s="2">
        <v>1</v>
      </c>
      <c r="B345" s="47" t="str">
        <f>D164</f>
        <v xml:space="preserve">Trhačka mäsa </v>
      </c>
      <c r="C345" s="48"/>
      <c r="D345" s="48"/>
      <c r="E345" s="48"/>
      <c r="F345" s="48"/>
      <c r="G345" s="48" t="s">
        <v>21</v>
      </c>
      <c r="H345" s="48"/>
      <c r="I345" s="49">
        <v>1</v>
      </c>
      <c r="J345" s="17" t="str">
        <f>IF(J170&lt;&gt;"",J170,"")</f>
        <v/>
      </c>
      <c r="K345" s="18" t="str">
        <f>IF(K170&lt;&gt;"",K170,"")</f>
        <v/>
      </c>
    </row>
    <row r="346" spans="1:11" ht="25.5" customHeight="1" thickBot="1" x14ac:dyDescent="0.3">
      <c r="A346" s="2">
        <v>1</v>
      </c>
      <c r="B346" s="47" t="str">
        <f>D208</f>
        <v xml:space="preserve">Pásová píla </v>
      </c>
      <c r="C346" s="48"/>
      <c r="D346" s="48"/>
      <c r="E346" s="48"/>
      <c r="F346" s="48"/>
      <c r="G346" s="48" t="s">
        <v>21</v>
      </c>
      <c r="H346" s="48"/>
      <c r="I346" s="49">
        <v>1</v>
      </c>
      <c r="J346" s="17" t="str">
        <f>IF(J213&lt;&gt;"",J213,"")</f>
        <v/>
      </c>
      <c r="K346" s="18" t="str">
        <f>IF(K213&lt;&gt;"",K213,"")</f>
        <v/>
      </c>
    </row>
    <row r="347" spans="1:11" ht="25.5" customHeight="1" thickBot="1" x14ac:dyDescent="0.3">
      <c r="A347" s="2">
        <v>1</v>
      </c>
      <c r="B347" s="47" t="str">
        <f>D251</f>
        <v xml:space="preserve">Poloautomatická kockovačka </v>
      </c>
      <c r="C347" s="48"/>
      <c r="D347" s="48"/>
      <c r="E347" s="48"/>
      <c r="F347" s="48"/>
      <c r="G347" s="48" t="s">
        <v>21</v>
      </c>
      <c r="H347" s="48"/>
      <c r="I347" s="49">
        <v>1</v>
      </c>
      <c r="J347" s="17" t="str">
        <f>IF(J257&lt;&gt;"",J257,"")</f>
        <v/>
      </c>
      <c r="K347" s="18" t="str">
        <f>IF(K257&lt;&gt;"",K257,"")</f>
        <v/>
      </c>
    </row>
    <row r="348" spans="1:11" ht="25.5" customHeight="1" thickBot="1" x14ac:dyDescent="0.3">
      <c r="A348" s="2">
        <v>1</v>
      </c>
      <c r="B348" s="47" t="str">
        <f>D295</f>
        <v>Sťahovačka kože - stolová</v>
      </c>
      <c r="C348" s="48"/>
      <c r="D348" s="48"/>
      <c r="E348" s="48"/>
      <c r="F348" s="48"/>
      <c r="G348" s="48" t="s">
        <v>21</v>
      </c>
      <c r="H348" s="48"/>
      <c r="I348" s="49">
        <v>1</v>
      </c>
      <c r="J348" s="17" t="str">
        <f>IF(J301&lt;&gt;"",J301,"")</f>
        <v/>
      </c>
      <c r="K348" s="18" t="str">
        <f>IF(K301&lt;&gt;"",K301,"")</f>
        <v/>
      </c>
    </row>
    <row r="349" spans="1:11" ht="25.5" customHeight="1" thickBot="1" x14ac:dyDescent="0.3">
      <c r="A349" s="2">
        <v>1</v>
      </c>
      <c r="B349" s="31"/>
      <c r="C349" s="32"/>
      <c r="D349" s="32"/>
      <c r="E349" s="32"/>
      <c r="F349" s="32"/>
      <c r="G349" s="32"/>
      <c r="H349" s="33"/>
      <c r="I349" s="33" t="s">
        <v>26</v>
      </c>
      <c r="J349" s="45" t="str">
        <f>IF(SUM(J342:J348)&gt;0,SUM(J342:J348),"")</f>
        <v/>
      </c>
      <c r="K349" s="45" t="str">
        <f>IF(SUM(K342:K348)&gt;0,SUM(K342:K348),"")</f>
        <v/>
      </c>
    </row>
    <row r="350" spans="1:11" x14ac:dyDescent="0.25">
      <c r="A350" s="2">
        <v>1</v>
      </c>
      <c r="B350" s="35" t="s">
        <v>27</v>
      </c>
    </row>
    <row r="351" spans="1:11" x14ac:dyDescent="0.25">
      <c r="A351" s="2">
        <v>1</v>
      </c>
    </row>
    <row r="352" spans="1:11" x14ac:dyDescent="0.25">
      <c r="A352" s="2">
        <v>1</v>
      </c>
    </row>
    <row r="353" spans="1:13" x14ac:dyDescent="0.25">
      <c r="A353" s="2">
        <v>1</v>
      </c>
      <c r="C353" s="50" t="s">
        <v>28</v>
      </c>
      <c r="D353" s="51"/>
      <c r="E353" s="51"/>
      <c r="F353" s="51"/>
      <c r="G353" s="51"/>
      <c r="H353" s="51"/>
      <c r="I353" s="51"/>
      <c r="J353" s="52"/>
    </row>
    <row r="354" spans="1:13" x14ac:dyDescent="0.25">
      <c r="A354" s="2">
        <v>1</v>
      </c>
    </row>
    <row r="355" spans="1:13" x14ac:dyDescent="0.25">
      <c r="A355" s="2">
        <v>1</v>
      </c>
    </row>
    <row r="356" spans="1:13" x14ac:dyDescent="0.25">
      <c r="A356" s="2">
        <v>1</v>
      </c>
    </row>
    <row r="357" spans="1:13" x14ac:dyDescent="0.25">
      <c r="A357" s="2">
        <v>1</v>
      </c>
      <c r="C357" s="36" t="s">
        <v>29</v>
      </c>
      <c r="D357" s="37"/>
    </row>
    <row r="358" spans="1:13" s="38" customFormat="1" x14ac:dyDescent="0.25">
      <c r="A358" s="2">
        <v>1</v>
      </c>
      <c r="C358" s="36"/>
      <c r="M358" s="39"/>
    </row>
    <row r="359" spans="1:13" s="38" customFormat="1" ht="15" customHeight="1" x14ac:dyDescent="0.25">
      <c r="A359" s="2">
        <v>1</v>
      </c>
      <c r="C359" s="36" t="s">
        <v>30</v>
      </c>
      <c r="D359" s="40"/>
      <c r="G359" s="41"/>
      <c r="H359" s="41"/>
      <c r="I359" s="41"/>
      <c r="J359" s="41"/>
      <c r="K359" s="41"/>
      <c r="M359" s="39"/>
    </row>
    <row r="360" spans="1:13" s="38" customFormat="1" x14ac:dyDescent="0.25">
      <c r="A360" s="2">
        <v>1</v>
      </c>
      <c r="F360" s="42"/>
      <c r="G360" s="53" t="s">
        <v>35</v>
      </c>
      <c r="H360" s="53"/>
      <c r="I360" s="53"/>
      <c r="J360" s="53"/>
      <c r="K360" s="53"/>
      <c r="M360" s="39"/>
    </row>
    <row r="361" spans="1:13" s="38" customFormat="1" x14ac:dyDescent="0.25">
      <c r="A361" s="2">
        <v>1</v>
      </c>
      <c r="F361" s="42"/>
      <c r="G361" s="43"/>
      <c r="H361" s="43"/>
      <c r="I361" s="43"/>
      <c r="J361" s="43"/>
      <c r="K361" s="43"/>
      <c r="M361" s="39"/>
    </row>
    <row r="362" spans="1:13" ht="15" customHeight="1" x14ac:dyDescent="0.25">
      <c r="A362" s="2">
        <v>1</v>
      </c>
      <c r="B362" s="46" t="s">
        <v>31</v>
      </c>
      <c r="C362" s="46"/>
      <c r="D362" s="46"/>
      <c r="E362" s="46"/>
      <c r="F362" s="46"/>
      <c r="G362" s="46"/>
      <c r="H362" s="46"/>
      <c r="I362" s="46"/>
      <c r="J362" s="46"/>
      <c r="K362" s="46"/>
      <c r="L362" s="44"/>
    </row>
    <row r="363" spans="1:13" x14ac:dyDescent="0.25">
      <c r="A363" s="2">
        <v>1</v>
      </c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4"/>
    </row>
  </sheetData>
  <sheetProtection selectLockedCells="1"/>
  <autoFilter ref="A1:A315" xr:uid="{00000000-0009-0000-0000-000006000000}"/>
  <mergeCells count="321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59:D59"/>
    <mergeCell ref="E59:G59"/>
    <mergeCell ref="C60:D60"/>
    <mergeCell ref="E60:G60"/>
    <mergeCell ref="C61:D61"/>
    <mergeCell ref="E61:G61"/>
    <mergeCell ref="J48:K48"/>
    <mergeCell ref="B49:K49"/>
    <mergeCell ref="B51:K51"/>
    <mergeCell ref="B53:K55"/>
    <mergeCell ref="C57:G57"/>
    <mergeCell ref="C58:D58"/>
    <mergeCell ref="E58:G58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81:J81"/>
    <mergeCell ref="G88:K88"/>
    <mergeCell ref="B90:K91"/>
    <mergeCell ref="B75:C76"/>
    <mergeCell ref="E75:F75"/>
    <mergeCell ref="E76:F76"/>
    <mergeCell ref="B74:D74"/>
    <mergeCell ref="E74:F74"/>
    <mergeCell ref="C68:D68"/>
    <mergeCell ref="E68:G68"/>
    <mergeCell ref="B71:C71"/>
    <mergeCell ref="D71:J71"/>
    <mergeCell ref="B73:D73"/>
    <mergeCell ref="E73:F73"/>
    <mergeCell ref="C103:D103"/>
    <mergeCell ref="E103:G103"/>
    <mergeCell ref="C104:D104"/>
    <mergeCell ref="E104:G104"/>
    <mergeCell ref="C105:D105"/>
    <mergeCell ref="E105:G105"/>
    <mergeCell ref="J92:K92"/>
    <mergeCell ref="B93:K93"/>
    <mergeCell ref="B95:K95"/>
    <mergeCell ref="B97:K99"/>
    <mergeCell ref="C101:G101"/>
    <mergeCell ref="C102:D102"/>
    <mergeCell ref="E102:G102"/>
    <mergeCell ref="C109:D109"/>
    <mergeCell ref="E109:G109"/>
    <mergeCell ref="C110:D110"/>
    <mergeCell ref="E110:G110"/>
    <mergeCell ref="C111:D111"/>
    <mergeCell ref="E111:G111"/>
    <mergeCell ref="C106:D106"/>
    <mergeCell ref="E106:G106"/>
    <mergeCell ref="C107:D107"/>
    <mergeCell ref="E107:G107"/>
    <mergeCell ref="C108:D108"/>
    <mergeCell ref="E108:G108"/>
    <mergeCell ref="B118:D118"/>
    <mergeCell ref="E118:F118"/>
    <mergeCell ref="B119:D119"/>
    <mergeCell ref="E119:F119"/>
    <mergeCell ref="B120:D120"/>
    <mergeCell ref="E120:F120"/>
    <mergeCell ref="C112:D112"/>
    <mergeCell ref="E112:G112"/>
    <mergeCell ref="B115:C115"/>
    <mergeCell ref="D115:J115"/>
    <mergeCell ref="B117:D117"/>
    <mergeCell ref="E117:F117"/>
    <mergeCell ref="C130:J130"/>
    <mergeCell ref="G137:K137"/>
    <mergeCell ref="B139:K140"/>
    <mergeCell ref="B121:D121"/>
    <mergeCell ref="E121:F121"/>
    <mergeCell ref="B123:D123"/>
    <mergeCell ref="E123:F123"/>
    <mergeCell ref="B124:C125"/>
    <mergeCell ref="E124:F124"/>
    <mergeCell ref="E125:F125"/>
    <mergeCell ref="B122:D122"/>
    <mergeCell ref="E122:F122"/>
    <mergeCell ref="C152:D152"/>
    <mergeCell ref="E152:G152"/>
    <mergeCell ref="C153:D153"/>
    <mergeCell ref="E153:G153"/>
    <mergeCell ref="C154:D154"/>
    <mergeCell ref="E154:G154"/>
    <mergeCell ref="J141:K141"/>
    <mergeCell ref="B142:K142"/>
    <mergeCell ref="B144:K144"/>
    <mergeCell ref="B146:K148"/>
    <mergeCell ref="C150:G150"/>
    <mergeCell ref="C151:D151"/>
    <mergeCell ref="E151:G151"/>
    <mergeCell ref="C158:D158"/>
    <mergeCell ref="E158:G158"/>
    <mergeCell ref="C159:D159"/>
    <mergeCell ref="E159:G159"/>
    <mergeCell ref="C160:D160"/>
    <mergeCell ref="E160:G160"/>
    <mergeCell ref="C155:D155"/>
    <mergeCell ref="E155:G155"/>
    <mergeCell ref="C156:D156"/>
    <mergeCell ref="E156:G156"/>
    <mergeCell ref="C157:D157"/>
    <mergeCell ref="E157:G157"/>
    <mergeCell ref="C174:J174"/>
    <mergeCell ref="G181:K181"/>
    <mergeCell ref="B183:K184"/>
    <mergeCell ref="B168:C169"/>
    <mergeCell ref="E168:F168"/>
    <mergeCell ref="E169:F169"/>
    <mergeCell ref="B167:D167"/>
    <mergeCell ref="E167:F167"/>
    <mergeCell ref="C161:D161"/>
    <mergeCell ref="E161:G161"/>
    <mergeCell ref="B164:C164"/>
    <mergeCell ref="D164:J164"/>
    <mergeCell ref="B166:D166"/>
    <mergeCell ref="E166:F166"/>
    <mergeCell ref="C196:D196"/>
    <mergeCell ref="E196:G196"/>
    <mergeCell ref="C197:D197"/>
    <mergeCell ref="E197:G197"/>
    <mergeCell ref="C198:D198"/>
    <mergeCell ref="E198:G198"/>
    <mergeCell ref="J185:K185"/>
    <mergeCell ref="B186:K186"/>
    <mergeCell ref="B188:K188"/>
    <mergeCell ref="B190:K192"/>
    <mergeCell ref="C194:G194"/>
    <mergeCell ref="C195:D195"/>
    <mergeCell ref="E195:G195"/>
    <mergeCell ref="C202:D202"/>
    <mergeCell ref="E202:G202"/>
    <mergeCell ref="C203:D203"/>
    <mergeCell ref="E203:G203"/>
    <mergeCell ref="C204:D204"/>
    <mergeCell ref="E204:G204"/>
    <mergeCell ref="C199:D199"/>
    <mergeCell ref="E199:G199"/>
    <mergeCell ref="C200:D200"/>
    <mergeCell ref="E200:G200"/>
    <mergeCell ref="C201:D201"/>
    <mergeCell ref="E201:G201"/>
    <mergeCell ref="C217:J217"/>
    <mergeCell ref="G224:K224"/>
    <mergeCell ref="B226:K227"/>
    <mergeCell ref="B211:C212"/>
    <mergeCell ref="E211:F211"/>
    <mergeCell ref="E212:F212"/>
    <mergeCell ref="C205:D205"/>
    <mergeCell ref="E205:G205"/>
    <mergeCell ref="B208:C208"/>
    <mergeCell ref="D208:J208"/>
    <mergeCell ref="B210:D210"/>
    <mergeCell ref="E210:F210"/>
    <mergeCell ref="C239:D239"/>
    <mergeCell ref="E239:G239"/>
    <mergeCell ref="C240:D240"/>
    <mergeCell ref="E240:G240"/>
    <mergeCell ref="C241:D241"/>
    <mergeCell ref="E241:G241"/>
    <mergeCell ref="J228:K228"/>
    <mergeCell ref="B229:K229"/>
    <mergeCell ref="B231:K231"/>
    <mergeCell ref="B233:K235"/>
    <mergeCell ref="C237:G237"/>
    <mergeCell ref="C238:D238"/>
    <mergeCell ref="E238:G238"/>
    <mergeCell ref="C245:D245"/>
    <mergeCell ref="E245:G245"/>
    <mergeCell ref="C246:D246"/>
    <mergeCell ref="E246:G246"/>
    <mergeCell ref="C247:D247"/>
    <mergeCell ref="E247:G247"/>
    <mergeCell ref="C242:D242"/>
    <mergeCell ref="E242:G242"/>
    <mergeCell ref="C243:D243"/>
    <mergeCell ref="E243:G243"/>
    <mergeCell ref="C244:D244"/>
    <mergeCell ref="E244:G244"/>
    <mergeCell ref="C261:J261"/>
    <mergeCell ref="G268:K268"/>
    <mergeCell ref="B270:K271"/>
    <mergeCell ref="B255:C256"/>
    <mergeCell ref="E255:F255"/>
    <mergeCell ref="E256:F256"/>
    <mergeCell ref="B254:D254"/>
    <mergeCell ref="E254:F254"/>
    <mergeCell ref="C248:D248"/>
    <mergeCell ref="E248:G248"/>
    <mergeCell ref="B251:C251"/>
    <mergeCell ref="D251:J251"/>
    <mergeCell ref="B253:D253"/>
    <mergeCell ref="E253:F253"/>
    <mergeCell ref="C283:D283"/>
    <mergeCell ref="E283:G283"/>
    <mergeCell ref="C284:D284"/>
    <mergeCell ref="E284:G284"/>
    <mergeCell ref="C285:D285"/>
    <mergeCell ref="E285:G285"/>
    <mergeCell ref="J272:K272"/>
    <mergeCell ref="B273:K273"/>
    <mergeCell ref="B275:K275"/>
    <mergeCell ref="B277:K279"/>
    <mergeCell ref="C281:G281"/>
    <mergeCell ref="C282:D282"/>
    <mergeCell ref="E282:G282"/>
    <mergeCell ref="C289:D289"/>
    <mergeCell ref="E289:G289"/>
    <mergeCell ref="C290:D290"/>
    <mergeCell ref="E290:G290"/>
    <mergeCell ref="C291:D291"/>
    <mergeCell ref="E291:G291"/>
    <mergeCell ref="C286:D286"/>
    <mergeCell ref="E286:G286"/>
    <mergeCell ref="C287:D287"/>
    <mergeCell ref="E287:G287"/>
    <mergeCell ref="C288:D288"/>
    <mergeCell ref="E288:G288"/>
    <mergeCell ref="G312:K312"/>
    <mergeCell ref="B314:K315"/>
    <mergeCell ref="C305:J305"/>
    <mergeCell ref="B299:C300"/>
    <mergeCell ref="E299:F299"/>
    <mergeCell ref="E300:F300"/>
    <mergeCell ref="B298:D298"/>
    <mergeCell ref="E298:F298"/>
    <mergeCell ref="C292:D292"/>
    <mergeCell ref="E292:G292"/>
    <mergeCell ref="B295:C295"/>
    <mergeCell ref="D295:J295"/>
    <mergeCell ref="B297:D297"/>
    <mergeCell ref="E297:F297"/>
    <mergeCell ref="J316:K316"/>
    <mergeCell ref="B317:K317"/>
    <mergeCell ref="B319:K319"/>
    <mergeCell ref="B321:K323"/>
    <mergeCell ref="C325:G325"/>
    <mergeCell ref="C326:D326"/>
    <mergeCell ref="E326:G326"/>
    <mergeCell ref="C327:D327"/>
    <mergeCell ref="E327:G327"/>
    <mergeCell ref="C328:D328"/>
    <mergeCell ref="E328:G328"/>
    <mergeCell ref="C329:D329"/>
    <mergeCell ref="E329:G329"/>
    <mergeCell ref="C330:D330"/>
    <mergeCell ref="E330:G330"/>
    <mergeCell ref="C331:D331"/>
    <mergeCell ref="E331:G331"/>
    <mergeCell ref="C332:D332"/>
    <mergeCell ref="E332:G332"/>
    <mergeCell ref="B341:I341"/>
    <mergeCell ref="B342:I342"/>
    <mergeCell ref="C333:D333"/>
    <mergeCell ref="E333:G333"/>
    <mergeCell ref="C334:D334"/>
    <mergeCell ref="E334:G334"/>
    <mergeCell ref="C335:D335"/>
    <mergeCell ref="E335:G335"/>
    <mergeCell ref="C336:D336"/>
    <mergeCell ref="E336:G336"/>
    <mergeCell ref="B339:C339"/>
    <mergeCell ref="D339:J339"/>
    <mergeCell ref="B362:K363"/>
    <mergeCell ref="B343:I343"/>
    <mergeCell ref="B344:I344"/>
    <mergeCell ref="B345:I345"/>
    <mergeCell ref="B346:I346"/>
    <mergeCell ref="B347:I347"/>
    <mergeCell ref="B348:I348"/>
    <mergeCell ref="C353:J353"/>
    <mergeCell ref="G360:K360"/>
  </mergeCells>
  <conditionalFormatting sqref="E19:G19">
    <cfRule type="expression" dxfId="7" priority="15">
      <formula>AND(#REF!="neplatca DPH")</formula>
    </cfRule>
  </conditionalFormatting>
  <conditionalFormatting sqref="E63:G63">
    <cfRule type="expression" dxfId="6" priority="14">
      <formula>AND(#REF!="neplatca DPH")</formula>
    </cfRule>
  </conditionalFormatting>
  <conditionalFormatting sqref="E107:G107">
    <cfRule type="expression" dxfId="5" priority="13">
      <formula>AND(#REF!="neplatca DPH")</formula>
    </cfRule>
  </conditionalFormatting>
  <conditionalFormatting sqref="E156:G156">
    <cfRule type="expression" dxfId="4" priority="2">
      <formula>AND(#REF!="neplatca DPH")</formula>
    </cfRule>
  </conditionalFormatting>
  <conditionalFormatting sqref="E200:G200">
    <cfRule type="expression" dxfId="3" priority="3">
      <formula>AND(#REF!="neplatca DPH")</formula>
    </cfRule>
  </conditionalFormatting>
  <conditionalFormatting sqref="E243:G243">
    <cfRule type="expression" dxfId="2" priority="4">
      <formula>AND(#REF!="neplatca DPH")</formula>
    </cfRule>
  </conditionalFormatting>
  <conditionalFormatting sqref="E287:G287">
    <cfRule type="expression" dxfId="1" priority="5">
      <formula>AND(#REF!="neplatca DPH")</formula>
    </cfRule>
  </conditionalFormatting>
  <conditionalFormatting sqref="E331:G331">
    <cfRule type="expression" dxfId="0" priority="1">
      <formula>AND(#REF!="neplatca DPH")</formula>
    </cfRule>
  </conditionalFormatting>
  <dataValidations disablePrompts="1" count="1">
    <dataValidation type="list" allowBlank="1" showInputMessage="1" showErrorMessage="1" sqref="E18:G18 E62:G62 E106:G106 E155:G155 E199:G199 E242:G242 E286:G286 E330:G330" xr:uid="{78A21858-AE9B-4C58-821B-A25B1A3F037D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8" manualBreakCount="8">
    <brk id="3" min="1" max="10" man="1"/>
    <brk id="47" min="7" max="10" man="1"/>
    <brk id="91" min="7" max="10" man="1"/>
    <brk id="140" min="7" max="10" man="1"/>
    <brk id="184" min="7" max="10" man="1"/>
    <brk id="227" min="7" max="10" man="1"/>
    <brk id="271" min="7" max="10" man="1"/>
    <brk id="315" min="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2026-03-13T09:06:50Z</cp:lastPrinted>
  <dcterms:created xsi:type="dcterms:W3CDTF">2026-03-13T08:54:30Z</dcterms:created>
  <dcterms:modified xsi:type="dcterms:W3CDTF">2026-03-13T09:34:09Z</dcterms:modified>
</cp:coreProperties>
</file>