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ncar\Documents\PETO\OBSTARÁVANIE\2026\6. Nákup meračov_26_2_3_6\"/>
    </mc:Choice>
  </mc:AlternateContent>
  <xr:revisionPtr revIDLastSave="0" documentId="13_ncr:1_{5C3261DC-769D-427B-BBE9-6EEA126F0CB9}" xr6:coauthVersionLast="47" xr6:coauthVersionMax="47" xr10:uidLastSave="{00000000-0000-0000-0000-000000000000}"/>
  <bookViews>
    <workbookView xWindow="-120" yWindow="-120" windowWidth="24240" windowHeight="13140" xr2:uid="{8A5B3B9D-24E0-4457-B29A-B90550D4832C}"/>
  </bookViews>
  <sheets>
    <sheet name="vzor cenovej ponu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50" i="1"/>
  <c r="P49" i="1"/>
  <c r="P4" i="1"/>
  <c r="P8" i="1"/>
  <c r="P18" i="1"/>
  <c r="P19" i="1"/>
  <c r="P20" i="1"/>
  <c r="P21" i="1"/>
  <c r="P22" i="1"/>
  <c r="P23" i="1"/>
  <c r="P24" i="1"/>
  <c r="P25" i="1"/>
  <c r="P26" i="1"/>
  <c r="P27" i="1"/>
  <c r="P30" i="1"/>
  <c r="P31" i="1"/>
  <c r="P32" i="1"/>
  <c r="P33" i="1"/>
  <c r="P34" i="1"/>
  <c r="P35" i="1"/>
  <c r="P38" i="1"/>
  <c r="P39" i="1"/>
  <c r="P40" i="1"/>
  <c r="P41" i="1"/>
  <c r="P42" i="1"/>
  <c r="P43" i="1"/>
  <c r="P46" i="1"/>
  <c r="P47" i="1"/>
  <c r="P48" i="1"/>
  <c r="P51" i="1"/>
  <c r="P52" i="1"/>
  <c r="P55" i="1"/>
  <c r="P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P. Hančár</author>
    <author>Hancar Peter</author>
  </authors>
  <commentList>
    <comment ref="J4" authorId="0" shapeId="0" xr:uid="{B38DCD8E-ECC4-42CE-9416-8A6B724CF26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P4" authorId="0" shapeId="0" xr:uid="{B5B0C9E9-5C51-48F6-9F91-E0C662C72127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8" authorId="0" shapeId="0" xr:uid="{305AE264-BA33-4963-ADE2-C82D529B0AC8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8" authorId="0" shapeId="0" xr:uid="{24B9E04F-1923-4296-B03F-D810CF822C4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9" authorId="0" shapeId="0" xr:uid="{7A8AE192-18F7-4E00-9213-80CF9FE2A054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9" authorId="0" shapeId="0" xr:uid="{15A78C19-CF84-4E05-BFF1-AC1E06578E1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0" authorId="0" shapeId="0" xr:uid="{1CF4FF5E-B089-4B57-BEA3-F2A6A2124767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0" authorId="0" shapeId="0" xr:uid="{E155D85B-D845-4459-8A0B-EE8AB2CD479A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1" authorId="0" shapeId="0" xr:uid="{E11F971A-F2FA-403A-8E77-C3186025B3F6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1" authorId="0" shapeId="0" xr:uid="{C0147FB4-FAA1-4D01-9511-447A954D2FC9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2" authorId="0" shapeId="0" xr:uid="{CFB1BAFF-010A-4E56-9A31-95143AA533F9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2" authorId="0" shapeId="0" xr:uid="{6B109A30-2C30-429B-81AD-FC6F93AFA07B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3" authorId="0" shapeId="0" xr:uid="{42A89389-2BD2-49EC-B64D-045D99F7EC79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3" authorId="0" shapeId="0" xr:uid="{C976FEA4-A92F-47FD-819E-BADD5278E17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4" authorId="0" shapeId="0" xr:uid="{25B98FBF-FA5B-44B8-B642-6EDAB0EC75F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4" authorId="0" shapeId="0" xr:uid="{57637FC1-2960-40F4-A1F2-75517FE00C7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5" authorId="0" shapeId="0" xr:uid="{B03B772F-8890-4ECD-AB1A-1BD9A59B8615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5" authorId="0" shapeId="0" xr:uid="{4574BC05-EAC7-4068-9CAB-1196162A476B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
</t>
        </r>
      </text>
    </comment>
    <comment ref="J18" authorId="0" shapeId="0" xr:uid="{B8EAB61D-0949-4659-A5F8-13F8BBAFECE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8" authorId="0" shapeId="0" xr:uid="{F4543E48-192A-45A1-9DA0-5AB018C475A5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19" authorId="0" shapeId="0" xr:uid="{825F6423-A243-484B-ADA1-27AC4A74EBC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19" authorId="0" shapeId="0" xr:uid="{1CF6B779-7F91-486A-AFD7-12478C82675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0" authorId="0" shapeId="0" xr:uid="{6BC674BB-961E-411A-80A8-9D72FBBD50E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0" authorId="0" shapeId="0" xr:uid="{39791587-AAC6-4774-AA40-F53AAFF85E12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1" authorId="0" shapeId="0" xr:uid="{2E6164F4-2948-4F75-A26F-3B039033E41C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1" authorId="0" shapeId="0" xr:uid="{E98404A9-739B-4469-996B-950C081284B0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2" authorId="0" shapeId="0" xr:uid="{4DFB04B7-66FC-40EA-81AF-0DA1721F08F1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2" authorId="0" shapeId="0" xr:uid="{4C0D280F-6BC6-4685-A981-52636476A5E1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3" authorId="0" shapeId="0" xr:uid="{A6ED92EC-BCEF-408B-BB26-F6B766428AC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3" authorId="0" shapeId="0" xr:uid="{481A4B1F-64C1-44A3-972E-03BEA7C199D0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4" authorId="0" shapeId="0" xr:uid="{142932A2-8A1F-48B0-B22E-3F1AA0980B6B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4" authorId="0" shapeId="0" xr:uid="{4C56B909-5532-4504-99D0-10BB14033CF8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5" authorId="0" shapeId="0" xr:uid="{240CF406-5160-4B80-AE23-D1F56278F76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5" authorId="0" shapeId="0" xr:uid="{7DCD29AE-25F9-4EBC-B9A8-FA4973D0A0A3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6" authorId="0" shapeId="0" xr:uid="{7A10260A-2FE3-450D-8033-048CCF4D67EB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6" authorId="0" shapeId="0" xr:uid="{C0F38DAC-E2D2-40B0-886A-7262BD9086B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27" authorId="0" shapeId="0" xr:uid="{DF73FA24-C275-412D-9AF1-965C04A97D01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
cenu uvedie uchádzač</t>
        </r>
      </text>
    </comment>
    <comment ref="P27" authorId="0" shapeId="0" xr:uid="{A7977FEA-E237-4ECC-AD3D-26B3D930C8C1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A*B</t>
        </r>
      </text>
    </comment>
    <comment ref="J30" authorId="0" shapeId="0" xr:uid="{84C6D4B8-61B6-482B-9FCE-F90F3C92DAF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1" authorId="0" shapeId="0" xr:uid="{32019EBD-D221-49E9-AAFF-E9E7AFF754A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2" authorId="0" shapeId="0" xr:uid="{C8B9B416-6C44-4D06-B69D-CB5D798F0EDC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3" authorId="0" shapeId="0" xr:uid="{A2AB43AA-EECB-44B1-B036-2F744CA88E47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4" authorId="0" shapeId="0" xr:uid="{FEBDADC3-879C-49F6-ACCB-3CE95145D5C9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5" authorId="0" shapeId="0" xr:uid="{44DDE767-A5B1-4E9C-A304-A979E8D003C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8" authorId="0" shapeId="0" xr:uid="{961A6860-5FED-4B25-8499-741B37074711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39" authorId="0" shapeId="0" xr:uid="{B699BBBE-088C-4087-840A-65D46539C169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0" authorId="0" shapeId="0" xr:uid="{C3DA7E4B-E8A7-42EA-AFA4-CFC41B69D3C0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1" authorId="0" shapeId="0" xr:uid="{3F73B216-D685-4A9A-B885-23C56B18A1F3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2" authorId="0" shapeId="0" xr:uid="{97A8F102-E278-41F2-B276-F9FC20B569A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3" authorId="0" shapeId="0" xr:uid="{1AF7EB57-011E-4D98-946E-DB46F9EC8035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6" authorId="0" shapeId="0" xr:uid="{F6B5A0AE-F30A-443D-BB62-1EB7D03672F6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7" authorId="0" shapeId="0" xr:uid="{92F59067-4DC7-4EFB-B935-A21419E7D28E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8" authorId="0" shapeId="0" xr:uid="{0D364924-B497-4934-B20F-BB4213A9125C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49" authorId="1" shapeId="0" xr:uid="{4C176E49-7633-41CD-BA03-969B05F09C50}">
      <text>
        <r>
          <rPr>
            <b/>
            <sz val="9"/>
            <color indexed="81"/>
            <rFont val="Segoe UI"/>
            <family val="2"/>
            <charset val="238"/>
          </rPr>
          <t>Hancar Peter: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50" authorId="1" shapeId="0" xr:uid="{A7CA7684-F227-4E25-80F7-87516C4439EA}">
      <text>
        <r>
          <rPr>
            <b/>
            <sz val="9"/>
            <color indexed="81"/>
            <rFont val="Segoe UI"/>
            <family val="2"/>
            <charset val="238"/>
          </rPr>
          <t>Hancar Peter: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51" authorId="0" shapeId="0" xr:uid="{499EE6DE-12EB-437C-B5F6-FC93AD5CF2FD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J52" authorId="0" shapeId="0" xr:uid="{5E76176F-3166-4581-81F2-251DE904158F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jednotkovú cenu uvedie uchádzač</t>
        </r>
      </text>
    </comment>
    <comment ref="G55" authorId="0" shapeId="0" xr:uid="{6822D2BE-5B61-4E4D-B493-5F6E988030E4}">
      <text>
        <r>
          <rPr>
            <b/>
            <sz val="9"/>
            <color indexed="81"/>
            <rFont val="Segoe UI"/>
            <family val="2"/>
            <charset val="238"/>
          </rPr>
          <t>Ing. P. Hančár:</t>
        </r>
        <r>
          <rPr>
            <sz val="9"/>
            <color indexed="81"/>
            <rFont val="Segoe UI"/>
            <family val="2"/>
            <charset val="238"/>
          </rPr>
          <t xml:space="preserve">
poskytnutú výšku zľavy na doplnkový tovar uvedie uchádzač</t>
        </r>
      </text>
    </comment>
  </commentList>
</comments>
</file>

<file path=xl/sharedStrings.xml><?xml version="1.0" encoding="utf-8"?>
<sst xmlns="http://schemas.openxmlformats.org/spreadsheetml/2006/main" count="130" uniqueCount="97">
  <si>
    <t>Poznámky:</t>
  </si>
  <si>
    <t xml:space="preserve">P. č. </t>
  </si>
  <si>
    <t>1.</t>
  </si>
  <si>
    <t>2.</t>
  </si>
  <si>
    <t>* Ceny uvádzať v EUR bez DPH</t>
  </si>
  <si>
    <t>* Ceny obsahujú všetky náklady, potrebné na vykonanie zákazky, 
v zmysle výzvy a technickej špecifikácie</t>
  </si>
  <si>
    <t>3.</t>
  </si>
  <si>
    <t>5.</t>
  </si>
  <si>
    <t>6.</t>
  </si>
  <si>
    <t>4.</t>
  </si>
  <si>
    <t>7.</t>
  </si>
  <si>
    <t>9.</t>
  </si>
  <si>
    <t>8.</t>
  </si>
  <si>
    <t>11.</t>
  </si>
  <si>
    <t>12.</t>
  </si>
  <si>
    <t>13.</t>
  </si>
  <si>
    <t>14.</t>
  </si>
  <si>
    <t>15.</t>
  </si>
  <si>
    <t>16.</t>
  </si>
  <si>
    <r>
      <t xml:space="preserve">Predpokladaná cena spolu
v EUR bez DPH
</t>
    </r>
    <r>
      <rPr>
        <b/>
        <sz val="10"/>
        <color indexed="10"/>
        <rFont val="Arial"/>
        <family val="2"/>
        <charset val="238"/>
      </rPr>
      <t>A*B</t>
    </r>
  </si>
  <si>
    <t>Opis časti merača tepla</t>
  </si>
  <si>
    <t>A1) Kalorimetrické počítadlá</t>
  </si>
  <si>
    <t>A2) Prietokomerná časť</t>
  </si>
  <si>
    <t>Závitové prevedenie PN 16</t>
  </si>
  <si>
    <t>Qn [m³/h]</t>
  </si>
  <si>
    <t>Rozmery [mm]</t>
  </si>
  <si>
    <r>
      <t xml:space="preserve">Predpokladaná cena spolu
v EUR bez DPH
</t>
    </r>
    <r>
      <rPr>
        <b/>
        <sz val="10"/>
        <color indexed="10"/>
        <rFont val="Arial"/>
        <family val="2"/>
        <charset val="238"/>
      </rPr>
      <t>A*B</t>
    </r>
  </si>
  <si>
    <t>G3/4B(R1/2) x 110 mm</t>
  </si>
  <si>
    <t>G1B(R3/4) x 130 mm</t>
  </si>
  <si>
    <t>G1B(R3/4) x 190 mm</t>
  </si>
  <si>
    <t>G5/4B(R1) x 260 mm</t>
  </si>
  <si>
    <t>G2B(R5/4) x 300 mm</t>
  </si>
  <si>
    <t>Prírubové prevedenie PN 25</t>
  </si>
  <si>
    <t>10.</t>
  </si>
  <si>
    <t>17.</t>
  </si>
  <si>
    <t>18.</t>
  </si>
  <si>
    <t>19.</t>
  </si>
  <si>
    <t>DN 20 x 190 mm</t>
  </si>
  <si>
    <t>DN 25 x 260 mm</t>
  </si>
  <si>
    <t>DN 32 x 260 mm</t>
  </si>
  <si>
    <t>DN 40 x 300 mm</t>
  </si>
  <si>
    <t>DN 50 x 270 mm</t>
  </si>
  <si>
    <t>DN 65 x 300 mm</t>
  </si>
  <si>
    <t>DN 100 x 360 mm</t>
  </si>
  <si>
    <t>DN 80 x 300 mm</t>
  </si>
  <si>
    <t>A3) Odporové snímače teploty</t>
  </si>
  <si>
    <t>Prevedenie</t>
  </si>
  <si>
    <t>Dĺžka vodičov [m]</t>
  </si>
  <si>
    <r>
      <t xml:space="preserve">Predpokladaná cena spolu
v EUR bez DPH
</t>
    </r>
    <r>
      <rPr>
        <b/>
        <sz val="10"/>
        <color indexed="10"/>
        <rFont val="Arial"/>
        <family val="2"/>
        <charset val="238"/>
      </rPr>
      <t>A*B</t>
    </r>
  </si>
  <si>
    <t>20.</t>
  </si>
  <si>
    <t>21.</t>
  </si>
  <si>
    <t>22.</t>
  </si>
  <si>
    <t>23.</t>
  </si>
  <si>
    <t>Do puzdier</t>
  </si>
  <si>
    <t>1,5 m</t>
  </si>
  <si>
    <t>3,0 m</t>
  </si>
  <si>
    <t>5,0 m</t>
  </si>
  <si>
    <t>10,0 m</t>
  </si>
  <si>
    <t>24.</t>
  </si>
  <si>
    <t>25.</t>
  </si>
  <si>
    <t>Priame</t>
  </si>
  <si>
    <t>B1) Ultrazvukové vodomery na teplú vodu</t>
  </si>
  <si>
    <t>26.</t>
  </si>
  <si>
    <t>30.</t>
  </si>
  <si>
    <t>31.</t>
  </si>
  <si>
    <t>32.</t>
  </si>
  <si>
    <t>33.</t>
  </si>
  <si>
    <t>34.</t>
  </si>
  <si>
    <t>35.</t>
  </si>
  <si>
    <t>36.</t>
  </si>
  <si>
    <t>37.</t>
  </si>
  <si>
    <t>Q3 [m³/h]</t>
  </si>
  <si>
    <t>B2) Vodomery na studenú vodu</t>
  </si>
  <si>
    <t>G2B(R6/4) x 300 mm</t>
  </si>
  <si>
    <t>38.</t>
  </si>
  <si>
    <t>Predpokladaná hodnota zákazky ostatného tovaru v EUR bez DPH</t>
  </si>
  <si>
    <t xml:space="preserve">Celková predpokladaná hodnota zákazky pri uvedených množstvách a výške zľavy z cenníkových cien ostatného tovaru v EUR bez DPH 
</t>
  </si>
  <si>
    <t>27.</t>
  </si>
  <si>
    <t>28.</t>
  </si>
  <si>
    <t>29.</t>
  </si>
  <si>
    <t>Práce, ktoré sa nenachádzajú v pol. č. 1 - č. 36, budú faktúrované v zmysle platných cenníkov uchádzača</t>
  </si>
  <si>
    <r>
      <t xml:space="preserve">Jednotková cena v EUR bez DPH/ks, 
resp. za pár pri A3
</t>
    </r>
    <r>
      <rPr>
        <b/>
        <sz val="10"/>
        <color indexed="10"/>
        <rFont val="Arial"/>
        <family val="2"/>
        <charset val="238"/>
      </rPr>
      <t>B</t>
    </r>
  </si>
  <si>
    <r>
      <t xml:space="preserve">Jednotková cena v EUR bez DPH/ks, 
resp. za pár pri A3
</t>
    </r>
    <r>
      <rPr>
        <b/>
        <sz val="10"/>
        <color indexed="10"/>
        <rFont val="Arial"/>
        <family val="2"/>
        <charset val="238"/>
      </rPr>
      <t>B</t>
    </r>
  </si>
  <si>
    <r>
      <t xml:space="preserve">Jednotková cena v EUR bez DPH/ks, 
resp. za pár pri A3
</t>
    </r>
    <r>
      <rPr>
        <b/>
        <sz val="10"/>
        <color indexed="10"/>
        <rFont val="Arial"/>
        <family val="2"/>
        <charset val="238"/>
      </rPr>
      <t>B</t>
    </r>
  </si>
  <si>
    <r>
      <t xml:space="preserve">Plánovaný počet kusov za rok 2026
</t>
    </r>
    <r>
      <rPr>
        <b/>
        <sz val="10"/>
        <color indexed="10"/>
        <rFont val="Arial"/>
        <family val="2"/>
        <charset val="238"/>
      </rPr>
      <t>A</t>
    </r>
  </si>
  <si>
    <r>
      <t xml:space="preserve">Plánovaný počet kusov za rok 2026
</t>
    </r>
    <r>
      <rPr>
        <b/>
        <sz val="10"/>
        <color indexed="10"/>
        <rFont val="Arial"/>
        <family val="2"/>
        <charset val="238"/>
      </rPr>
      <t>A</t>
    </r>
  </si>
  <si>
    <r>
      <t xml:space="preserve">Plánovaný počet kusov za rok 2026
</t>
    </r>
    <r>
      <rPr>
        <b/>
        <sz val="10"/>
        <color indexed="10"/>
        <rFont val="Arial"/>
        <family val="2"/>
        <charset val="238"/>
      </rPr>
      <t>A</t>
    </r>
  </si>
  <si>
    <t>40.</t>
  </si>
  <si>
    <t>Poskytnutá výška zľavy z cenníkových cien ostatného tovaru v % (doplnkové komponenty, ktoré nie sú uvedené v položkách 1. - 38.)</t>
  </si>
  <si>
    <t>39.</t>
  </si>
  <si>
    <t>G3/4B (R1/2) x 165 mm</t>
  </si>
  <si>
    <t>G1B (R3/4) x 165 mm</t>
  </si>
  <si>
    <t>G1B (R3/4) x 190 mm</t>
  </si>
  <si>
    <t>G5/4B (R1) x 260 mm</t>
  </si>
  <si>
    <t>G6/4B(R5/4) x 260 mm</t>
  </si>
  <si>
    <t>Kalorimetrické počítadlo tepla (vrátane zdroja)</t>
  </si>
  <si>
    <t>Príloha č. 3 - Vzor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</si>
</sst>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i/>
      <sz val="10"/>
      <name val="Arial"/>
      <family val="2"/>
      <charset val="238"/>
    </font>
    <font>
      <u/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9" fillId="0" borderId="0" xfId="0" applyFont="1"/>
    <xf numFmtId="164" fontId="1" fillId="0" borderId="1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4" fontId="1" fillId="2" borderId="25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180975</xdr:rowOff>
    </xdr:from>
    <xdr:to>
      <xdr:col>16</xdr:col>
      <xdr:colOff>523875</xdr:colOff>
      <xdr:row>0</xdr:row>
      <xdr:rowOff>600075</xdr:rowOff>
    </xdr:to>
    <xdr:pic>
      <xdr:nvPicPr>
        <xdr:cNvPr id="1618" name="Picture 1" descr="TEHO_logo_CMYK_wide">
          <a:extLst>
            <a:ext uri="{FF2B5EF4-FFF2-40B4-BE49-F238E27FC236}">
              <a16:creationId xmlns:a16="http://schemas.microsoft.com/office/drawing/2014/main" id="{AAC3C959-0911-96AD-3AE3-E385E82A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180975"/>
          <a:ext cx="1133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87E7-1F0D-4983-8586-82579208E70B}">
  <sheetPr>
    <pageSetUpPr fitToPage="1"/>
  </sheetPr>
  <dimension ref="B1:R59"/>
  <sheetViews>
    <sheetView showGridLines="0" tabSelected="1" zoomScaleNormal="100" workbookViewId="0">
      <selection activeCell="B53" sqref="B53:Q53"/>
    </sheetView>
  </sheetViews>
  <sheetFormatPr defaultRowHeight="12.75" x14ac:dyDescent="0.2"/>
  <cols>
    <col min="1" max="1" width="7.140625" customWidth="1"/>
    <col min="2" max="2" width="7.28515625" customWidth="1"/>
    <col min="3" max="3" width="11.7109375" customWidth="1"/>
    <col min="4" max="4" width="0.85546875" hidden="1" customWidth="1"/>
    <col min="5" max="5" width="9.140625" hidden="1" customWidth="1"/>
    <col min="6" max="6" width="37.28515625" customWidth="1"/>
    <col min="7" max="7" width="22.42578125" customWidth="1"/>
    <col min="8" max="8" width="8.7109375" hidden="1" customWidth="1"/>
    <col min="9" max="9" width="4.140625" hidden="1" customWidth="1"/>
    <col min="10" max="10" width="18.7109375" customWidth="1"/>
    <col min="11" max="11" width="20.42578125" customWidth="1"/>
    <col min="12" max="12" width="2.140625" hidden="1" customWidth="1"/>
    <col min="13" max="13" width="10.140625" customWidth="1"/>
    <col min="14" max="14" width="4.140625" hidden="1" customWidth="1"/>
    <col min="15" max="15" width="20" hidden="1" customWidth="1"/>
  </cols>
  <sheetData>
    <row r="1" spans="2:17" ht="57" customHeight="1" thickBot="1" x14ac:dyDescent="0.25">
      <c r="B1" s="46" t="s">
        <v>96</v>
      </c>
      <c r="C1" s="47"/>
      <c r="D1" s="47"/>
      <c r="E1" s="47"/>
      <c r="F1" s="47"/>
      <c r="G1" s="47"/>
      <c r="H1" s="47"/>
      <c r="I1" s="47"/>
      <c r="J1" s="47"/>
      <c r="K1" s="47"/>
    </row>
    <row r="2" spans="2:17" ht="61.5" customHeight="1" x14ac:dyDescent="0.2">
      <c r="B2" s="7" t="s">
        <v>1</v>
      </c>
      <c r="C2" s="48" t="s">
        <v>20</v>
      </c>
      <c r="D2" s="49"/>
      <c r="E2" s="49"/>
      <c r="F2" s="50"/>
      <c r="G2" s="8" t="s">
        <v>84</v>
      </c>
      <c r="H2" s="54" t="s">
        <v>81</v>
      </c>
      <c r="I2" s="55"/>
      <c r="J2" s="55"/>
      <c r="K2" s="55"/>
      <c r="L2" s="55"/>
      <c r="M2" s="55"/>
      <c r="N2" s="55"/>
      <c r="O2" s="56"/>
      <c r="P2" s="76" t="s">
        <v>19</v>
      </c>
      <c r="Q2" s="77"/>
    </row>
    <row r="3" spans="2:17" ht="21" customHeight="1" x14ac:dyDescent="0.2">
      <c r="B3" s="31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</row>
    <row r="4" spans="2:17" x14ac:dyDescent="0.2">
      <c r="B4" s="4" t="s">
        <v>2</v>
      </c>
      <c r="C4" s="51" t="s">
        <v>95</v>
      </c>
      <c r="D4" s="52"/>
      <c r="E4" s="52"/>
      <c r="F4" s="53"/>
      <c r="G4" s="22">
        <v>1</v>
      </c>
      <c r="H4" s="9"/>
      <c r="I4" s="9"/>
      <c r="J4" s="57">
        <v>0</v>
      </c>
      <c r="K4" s="57"/>
      <c r="L4" s="57"/>
      <c r="M4" s="57"/>
      <c r="N4" s="57"/>
      <c r="O4" s="57"/>
      <c r="P4" s="78">
        <f>G4*(J4+O4)</f>
        <v>0</v>
      </c>
      <c r="Q4" s="79"/>
    </row>
    <row r="5" spans="2:17" ht="21" customHeight="1" x14ac:dyDescent="0.2">
      <c r="B5" s="31" t="s">
        <v>22</v>
      </c>
      <c r="C5" s="32"/>
      <c r="D5" s="32"/>
      <c r="E5" s="32"/>
      <c r="F5" s="32"/>
      <c r="G5" s="65"/>
      <c r="H5" s="65"/>
      <c r="I5" s="65"/>
      <c r="J5" s="65"/>
      <c r="K5" s="65"/>
      <c r="L5" s="65"/>
      <c r="M5" s="65"/>
      <c r="N5" s="65"/>
      <c r="O5" s="65"/>
      <c r="P5" s="32"/>
      <c r="Q5" s="33"/>
    </row>
    <row r="6" spans="2:17" x14ac:dyDescent="0.2">
      <c r="B6" s="31" t="s">
        <v>23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7" ht="55.5" customHeight="1" x14ac:dyDescent="0.2">
      <c r="B7" s="11" t="s">
        <v>1</v>
      </c>
      <c r="C7" s="12" t="s">
        <v>24</v>
      </c>
      <c r="D7" s="13"/>
      <c r="E7" s="13"/>
      <c r="F7" s="12" t="s">
        <v>25</v>
      </c>
      <c r="G7" s="15" t="s">
        <v>85</v>
      </c>
      <c r="H7" s="13"/>
      <c r="I7" s="13"/>
      <c r="J7" s="34" t="s">
        <v>82</v>
      </c>
      <c r="K7" s="35"/>
      <c r="L7" s="35"/>
      <c r="M7" s="35"/>
      <c r="N7" s="35"/>
      <c r="O7" s="36"/>
      <c r="P7" s="34" t="s">
        <v>26</v>
      </c>
      <c r="Q7" s="27"/>
    </row>
    <row r="8" spans="2:17" x14ac:dyDescent="0.2">
      <c r="B8" s="6" t="s">
        <v>3</v>
      </c>
      <c r="C8" s="9">
        <v>0.6</v>
      </c>
      <c r="D8" s="14"/>
      <c r="E8" s="14"/>
      <c r="F8" s="9" t="s">
        <v>27</v>
      </c>
      <c r="G8" s="21">
        <v>1</v>
      </c>
      <c r="H8" s="3"/>
      <c r="I8" s="3"/>
      <c r="J8" s="80">
        <v>0</v>
      </c>
      <c r="K8" s="80"/>
      <c r="L8" s="80"/>
      <c r="M8" s="80"/>
      <c r="N8" s="80"/>
      <c r="O8" s="80"/>
      <c r="P8" s="26">
        <f>G8*J8</f>
        <v>0</v>
      </c>
      <c r="Q8" s="37"/>
    </row>
    <row r="9" spans="2:17" x14ac:dyDescent="0.2">
      <c r="B9" s="6" t="s">
        <v>6</v>
      </c>
      <c r="C9" s="9">
        <v>1.5</v>
      </c>
      <c r="D9" s="14"/>
      <c r="E9" s="14"/>
      <c r="F9" s="9" t="s">
        <v>27</v>
      </c>
      <c r="G9" s="21">
        <v>1</v>
      </c>
      <c r="H9" s="3"/>
      <c r="I9" s="3"/>
      <c r="J9" s="80">
        <v>0</v>
      </c>
      <c r="K9" s="80"/>
      <c r="L9" s="80"/>
      <c r="M9" s="80"/>
      <c r="N9" s="80"/>
      <c r="O9" s="80"/>
      <c r="P9" s="26">
        <f t="shared" ref="P9:P15" si="0">G9*J9</f>
        <v>0</v>
      </c>
      <c r="Q9" s="37"/>
    </row>
    <row r="10" spans="2:17" ht="12.75" customHeight="1" x14ac:dyDescent="0.2">
      <c r="B10" s="6" t="s">
        <v>9</v>
      </c>
      <c r="C10" s="9">
        <v>0.6</v>
      </c>
      <c r="D10" s="14"/>
      <c r="E10" s="14"/>
      <c r="F10" s="9" t="s">
        <v>28</v>
      </c>
      <c r="G10" s="21">
        <v>1</v>
      </c>
      <c r="H10" s="3"/>
      <c r="I10" s="3"/>
      <c r="J10" s="80">
        <v>0</v>
      </c>
      <c r="K10" s="80"/>
      <c r="L10" s="80"/>
      <c r="M10" s="80"/>
      <c r="N10" s="80"/>
      <c r="O10" s="80"/>
      <c r="P10" s="26">
        <f t="shared" si="0"/>
        <v>0</v>
      </c>
      <c r="Q10" s="37"/>
    </row>
    <row r="11" spans="2:17" x14ac:dyDescent="0.2">
      <c r="B11" s="6" t="s">
        <v>7</v>
      </c>
      <c r="C11" s="9">
        <v>1.5</v>
      </c>
      <c r="D11" s="14"/>
      <c r="E11" s="14"/>
      <c r="F11" s="9" t="s">
        <v>29</v>
      </c>
      <c r="G11" s="21">
        <v>1</v>
      </c>
      <c r="H11" s="3"/>
      <c r="I11" s="3"/>
      <c r="J11" s="80">
        <v>0</v>
      </c>
      <c r="K11" s="80"/>
      <c r="L11" s="80"/>
      <c r="M11" s="80"/>
      <c r="N11" s="80"/>
      <c r="O11" s="80"/>
      <c r="P11" s="26">
        <f t="shared" si="0"/>
        <v>0</v>
      </c>
      <c r="Q11" s="37"/>
    </row>
    <row r="12" spans="2:17" x14ac:dyDescent="0.2">
      <c r="B12" s="6" t="s">
        <v>8</v>
      </c>
      <c r="C12" s="9">
        <v>2.5</v>
      </c>
      <c r="D12" s="14"/>
      <c r="E12" s="14"/>
      <c r="F12" s="9" t="s">
        <v>29</v>
      </c>
      <c r="G12" s="21">
        <v>1</v>
      </c>
      <c r="H12" s="3"/>
      <c r="I12" s="3"/>
      <c r="J12" s="80">
        <v>0</v>
      </c>
      <c r="K12" s="80"/>
      <c r="L12" s="80"/>
      <c r="M12" s="80"/>
      <c r="N12" s="80"/>
      <c r="O12" s="80"/>
      <c r="P12" s="26">
        <f t="shared" si="0"/>
        <v>0</v>
      </c>
      <c r="Q12" s="37"/>
    </row>
    <row r="13" spans="2:17" x14ac:dyDescent="0.2">
      <c r="B13" s="6" t="s">
        <v>10</v>
      </c>
      <c r="C13" s="9">
        <v>3.5</v>
      </c>
      <c r="D13" s="14"/>
      <c r="E13" s="14"/>
      <c r="F13" s="9" t="s">
        <v>30</v>
      </c>
      <c r="G13" s="21">
        <v>1</v>
      </c>
      <c r="H13" s="3"/>
      <c r="I13" s="3"/>
      <c r="J13" s="80">
        <v>0</v>
      </c>
      <c r="K13" s="80"/>
      <c r="L13" s="80"/>
      <c r="M13" s="80"/>
      <c r="N13" s="80"/>
      <c r="O13" s="80"/>
      <c r="P13" s="26">
        <f t="shared" si="0"/>
        <v>0</v>
      </c>
      <c r="Q13" s="37"/>
    </row>
    <row r="14" spans="2:17" x14ac:dyDescent="0.2">
      <c r="B14" s="6" t="s">
        <v>12</v>
      </c>
      <c r="C14" s="9">
        <v>6</v>
      </c>
      <c r="D14" s="14"/>
      <c r="E14" s="14"/>
      <c r="F14" s="9" t="s">
        <v>30</v>
      </c>
      <c r="G14" s="21">
        <v>1</v>
      </c>
      <c r="H14" s="3"/>
      <c r="I14" s="3"/>
      <c r="J14" s="80">
        <v>0</v>
      </c>
      <c r="K14" s="80"/>
      <c r="L14" s="80"/>
      <c r="M14" s="80"/>
      <c r="N14" s="80"/>
      <c r="O14" s="80"/>
      <c r="P14" s="26">
        <f t="shared" si="0"/>
        <v>0</v>
      </c>
      <c r="Q14" s="37"/>
    </row>
    <row r="15" spans="2:17" x14ac:dyDescent="0.2">
      <c r="B15" s="6" t="s">
        <v>11</v>
      </c>
      <c r="C15" s="9">
        <v>10</v>
      </c>
      <c r="D15" s="14"/>
      <c r="E15" s="14"/>
      <c r="F15" s="9" t="s">
        <v>31</v>
      </c>
      <c r="G15" s="21">
        <v>1</v>
      </c>
      <c r="H15" s="3"/>
      <c r="I15" s="3"/>
      <c r="J15" s="80">
        <v>0</v>
      </c>
      <c r="K15" s="80"/>
      <c r="L15" s="80"/>
      <c r="M15" s="80"/>
      <c r="N15" s="80"/>
      <c r="O15" s="80"/>
      <c r="P15" s="26">
        <f t="shared" si="0"/>
        <v>0</v>
      </c>
      <c r="Q15" s="37"/>
    </row>
    <row r="16" spans="2:17" x14ac:dyDescent="0.2">
      <c r="B16" s="31" t="s">
        <v>32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</row>
    <row r="17" spans="2:17" ht="54.75" customHeight="1" x14ac:dyDescent="0.2">
      <c r="B17" s="11" t="s">
        <v>1</v>
      </c>
      <c r="C17" s="12" t="s">
        <v>24</v>
      </c>
      <c r="D17" s="13"/>
      <c r="E17" s="13"/>
      <c r="F17" s="12" t="s">
        <v>25</v>
      </c>
      <c r="G17" s="15" t="s">
        <v>85</v>
      </c>
      <c r="H17" s="13"/>
      <c r="I17" s="13"/>
      <c r="J17" s="34" t="s">
        <v>82</v>
      </c>
      <c r="K17" s="35"/>
      <c r="L17" s="35"/>
      <c r="M17" s="35"/>
      <c r="N17" s="35"/>
      <c r="O17" s="36"/>
      <c r="P17" s="34" t="s">
        <v>26</v>
      </c>
      <c r="Q17" s="27"/>
    </row>
    <row r="18" spans="2:17" x14ac:dyDescent="0.2">
      <c r="B18" s="6" t="s">
        <v>33</v>
      </c>
      <c r="C18" s="9">
        <v>1.5</v>
      </c>
      <c r="D18" s="13"/>
      <c r="E18" s="13"/>
      <c r="F18" s="9" t="s">
        <v>37</v>
      </c>
      <c r="G18" s="21">
        <v>1</v>
      </c>
      <c r="H18" s="17"/>
      <c r="I18" s="17"/>
      <c r="J18" s="80">
        <v>0</v>
      </c>
      <c r="K18" s="80"/>
      <c r="L18" s="80"/>
      <c r="M18" s="80"/>
      <c r="N18" s="80"/>
      <c r="O18" s="80"/>
      <c r="P18" s="44">
        <f>G18*J18</f>
        <v>0</v>
      </c>
      <c r="Q18" s="45"/>
    </row>
    <row r="19" spans="2:17" x14ac:dyDescent="0.2">
      <c r="B19" s="6" t="s">
        <v>13</v>
      </c>
      <c r="C19" s="9">
        <v>2.5</v>
      </c>
      <c r="D19" s="13"/>
      <c r="E19" s="13"/>
      <c r="F19" s="9" t="s">
        <v>37</v>
      </c>
      <c r="G19" s="21">
        <v>1</v>
      </c>
      <c r="H19" s="17"/>
      <c r="I19" s="17"/>
      <c r="J19" s="80">
        <v>0</v>
      </c>
      <c r="K19" s="80"/>
      <c r="L19" s="80"/>
      <c r="M19" s="80"/>
      <c r="N19" s="80"/>
      <c r="O19" s="80"/>
      <c r="P19" s="44">
        <f t="shared" ref="P19:P27" si="1">G19*J19</f>
        <v>0</v>
      </c>
      <c r="Q19" s="45"/>
    </row>
    <row r="20" spans="2:17" x14ac:dyDescent="0.2">
      <c r="B20" s="6" t="s">
        <v>14</v>
      </c>
      <c r="C20" s="9">
        <v>3.5</v>
      </c>
      <c r="D20" s="13"/>
      <c r="E20" s="13"/>
      <c r="F20" s="9" t="s">
        <v>38</v>
      </c>
      <c r="G20" s="21">
        <v>1</v>
      </c>
      <c r="H20" s="17"/>
      <c r="I20" s="17"/>
      <c r="J20" s="80">
        <v>0</v>
      </c>
      <c r="K20" s="80"/>
      <c r="L20" s="80"/>
      <c r="M20" s="80"/>
      <c r="N20" s="80"/>
      <c r="O20" s="80"/>
      <c r="P20" s="44">
        <f t="shared" si="1"/>
        <v>0</v>
      </c>
      <c r="Q20" s="45"/>
    </row>
    <row r="21" spans="2:17" x14ac:dyDescent="0.2">
      <c r="B21" s="6" t="s">
        <v>15</v>
      </c>
      <c r="C21" s="9">
        <v>6</v>
      </c>
      <c r="D21" s="13"/>
      <c r="E21" s="13"/>
      <c r="F21" s="9" t="s">
        <v>38</v>
      </c>
      <c r="G21" s="21">
        <v>1</v>
      </c>
      <c r="H21" s="17"/>
      <c r="I21" s="17"/>
      <c r="J21" s="80">
        <v>0</v>
      </c>
      <c r="K21" s="80"/>
      <c r="L21" s="80"/>
      <c r="M21" s="80"/>
      <c r="N21" s="80"/>
      <c r="O21" s="80"/>
      <c r="P21" s="44">
        <f t="shared" si="1"/>
        <v>0</v>
      </c>
      <c r="Q21" s="45"/>
    </row>
    <row r="22" spans="2:17" x14ac:dyDescent="0.2">
      <c r="B22" s="6" t="s">
        <v>16</v>
      </c>
      <c r="C22" s="9">
        <v>6</v>
      </c>
      <c r="D22" s="13"/>
      <c r="E22" s="13"/>
      <c r="F22" s="9" t="s">
        <v>39</v>
      </c>
      <c r="G22" s="21">
        <v>1</v>
      </c>
      <c r="H22" s="17"/>
      <c r="I22" s="17"/>
      <c r="J22" s="80">
        <v>0</v>
      </c>
      <c r="K22" s="80"/>
      <c r="L22" s="80"/>
      <c r="M22" s="80"/>
      <c r="N22" s="80"/>
      <c r="O22" s="80"/>
      <c r="P22" s="44">
        <f t="shared" si="1"/>
        <v>0</v>
      </c>
      <c r="Q22" s="45"/>
    </row>
    <row r="23" spans="2:17" x14ac:dyDescent="0.2">
      <c r="B23" s="6" t="s">
        <v>17</v>
      </c>
      <c r="C23" s="9">
        <v>10</v>
      </c>
      <c r="D23" s="13"/>
      <c r="E23" s="13"/>
      <c r="F23" s="9" t="s">
        <v>40</v>
      </c>
      <c r="G23" s="21">
        <v>1</v>
      </c>
      <c r="H23" s="17"/>
      <c r="I23" s="17"/>
      <c r="J23" s="80">
        <v>0</v>
      </c>
      <c r="K23" s="80"/>
      <c r="L23" s="80"/>
      <c r="M23" s="80"/>
      <c r="N23" s="80"/>
      <c r="O23" s="80"/>
      <c r="P23" s="44">
        <f t="shared" si="1"/>
        <v>0</v>
      </c>
      <c r="Q23" s="45"/>
    </row>
    <row r="24" spans="2:17" x14ac:dyDescent="0.2">
      <c r="B24" s="6" t="s">
        <v>18</v>
      </c>
      <c r="C24" s="9">
        <v>15</v>
      </c>
      <c r="D24" s="13"/>
      <c r="E24" s="13"/>
      <c r="F24" s="9" t="s">
        <v>41</v>
      </c>
      <c r="G24" s="21">
        <v>1</v>
      </c>
      <c r="H24" s="17"/>
      <c r="I24" s="17"/>
      <c r="J24" s="80">
        <v>0</v>
      </c>
      <c r="K24" s="80"/>
      <c r="L24" s="80"/>
      <c r="M24" s="80"/>
      <c r="N24" s="80"/>
      <c r="O24" s="80"/>
      <c r="P24" s="44">
        <f t="shared" si="1"/>
        <v>0</v>
      </c>
      <c r="Q24" s="45"/>
    </row>
    <row r="25" spans="2:17" x14ac:dyDescent="0.2">
      <c r="B25" s="6" t="s">
        <v>34</v>
      </c>
      <c r="C25" s="9">
        <v>25</v>
      </c>
      <c r="D25" s="13"/>
      <c r="E25" s="13"/>
      <c r="F25" s="9" t="s">
        <v>42</v>
      </c>
      <c r="G25" s="21">
        <v>1</v>
      </c>
      <c r="H25" s="17"/>
      <c r="I25" s="17"/>
      <c r="J25" s="80">
        <v>0</v>
      </c>
      <c r="K25" s="80"/>
      <c r="L25" s="80"/>
      <c r="M25" s="80"/>
      <c r="N25" s="80"/>
      <c r="O25" s="80"/>
      <c r="P25" s="44">
        <f t="shared" si="1"/>
        <v>0</v>
      </c>
      <c r="Q25" s="45"/>
    </row>
    <row r="26" spans="2:17" x14ac:dyDescent="0.2">
      <c r="B26" s="6" t="s">
        <v>35</v>
      </c>
      <c r="C26" s="9">
        <v>40</v>
      </c>
      <c r="D26" s="13"/>
      <c r="E26" s="13"/>
      <c r="F26" s="9" t="s">
        <v>44</v>
      </c>
      <c r="G26" s="21">
        <v>1</v>
      </c>
      <c r="H26" s="17"/>
      <c r="I26" s="17"/>
      <c r="J26" s="80">
        <v>0</v>
      </c>
      <c r="K26" s="80"/>
      <c r="L26" s="80"/>
      <c r="M26" s="80"/>
      <c r="N26" s="80"/>
      <c r="O26" s="80"/>
      <c r="P26" s="44">
        <f t="shared" si="1"/>
        <v>0</v>
      </c>
      <c r="Q26" s="45"/>
    </row>
    <row r="27" spans="2:17" x14ac:dyDescent="0.2">
      <c r="B27" s="6" t="s">
        <v>36</v>
      </c>
      <c r="C27" s="9">
        <v>60</v>
      </c>
      <c r="D27" s="13"/>
      <c r="E27" s="13"/>
      <c r="F27" s="9" t="s">
        <v>43</v>
      </c>
      <c r="G27" s="21">
        <v>1</v>
      </c>
      <c r="H27" s="17"/>
      <c r="I27" s="17"/>
      <c r="J27" s="80">
        <v>0</v>
      </c>
      <c r="K27" s="80"/>
      <c r="L27" s="80"/>
      <c r="M27" s="80"/>
      <c r="N27" s="80"/>
      <c r="O27" s="80"/>
      <c r="P27" s="44">
        <f t="shared" si="1"/>
        <v>0</v>
      </c>
      <c r="Q27" s="45"/>
    </row>
    <row r="28" spans="2:17" ht="21" customHeight="1" x14ac:dyDescent="0.2">
      <c r="B28" s="31" t="s">
        <v>45</v>
      </c>
      <c r="C28" s="32"/>
      <c r="D28" s="32"/>
      <c r="E28" s="32"/>
      <c r="F28" s="32"/>
      <c r="G28" s="65"/>
      <c r="H28" s="65"/>
      <c r="I28" s="65"/>
      <c r="J28" s="65"/>
      <c r="K28" s="65"/>
      <c r="L28" s="65"/>
      <c r="M28" s="65"/>
      <c r="N28" s="65"/>
      <c r="O28" s="65"/>
      <c r="P28" s="32"/>
      <c r="Q28" s="33"/>
    </row>
    <row r="29" spans="2:17" ht="48.75" customHeight="1" x14ac:dyDescent="0.2">
      <c r="B29" s="16" t="s">
        <v>1</v>
      </c>
      <c r="C29" s="12" t="s">
        <v>46</v>
      </c>
      <c r="D29" s="13"/>
      <c r="E29" s="13"/>
      <c r="F29" s="12" t="s">
        <v>47</v>
      </c>
      <c r="G29" s="10" t="s">
        <v>86</v>
      </c>
      <c r="H29" s="17"/>
      <c r="I29" s="17"/>
      <c r="J29" s="34" t="s">
        <v>83</v>
      </c>
      <c r="K29" s="86"/>
      <c r="L29" s="86"/>
      <c r="M29" s="87"/>
      <c r="N29" s="12"/>
      <c r="O29" s="12"/>
      <c r="P29" s="34" t="s">
        <v>48</v>
      </c>
      <c r="Q29" s="88"/>
    </row>
    <row r="30" spans="2:17" x14ac:dyDescent="0.2">
      <c r="B30" s="6" t="s">
        <v>49</v>
      </c>
      <c r="C30" s="41" t="s">
        <v>53</v>
      </c>
      <c r="D30" s="13"/>
      <c r="E30" s="13"/>
      <c r="F30" s="9" t="s">
        <v>54</v>
      </c>
      <c r="G30" s="21">
        <v>1</v>
      </c>
      <c r="H30" s="17"/>
      <c r="I30" s="17"/>
      <c r="J30" s="38">
        <v>0</v>
      </c>
      <c r="K30" s="39"/>
      <c r="L30" s="39"/>
      <c r="M30" s="40"/>
      <c r="N30" s="12"/>
      <c r="O30" s="12"/>
      <c r="P30" s="44">
        <f t="shared" ref="P30:P35" si="2">J30*G30</f>
        <v>0</v>
      </c>
      <c r="Q30" s="45"/>
    </row>
    <row r="31" spans="2:17" x14ac:dyDescent="0.2">
      <c r="B31" s="6" t="s">
        <v>50</v>
      </c>
      <c r="C31" s="42"/>
      <c r="D31" s="13"/>
      <c r="E31" s="13"/>
      <c r="F31" s="9" t="s">
        <v>55</v>
      </c>
      <c r="G31" s="21">
        <v>1</v>
      </c>
      <c r="H31" s="17"/>
      <c r="I31" s="17"/>
      <c r="J31" s="38">
        <v>0</v>
      </c>
      <c r="K31" s="39"/>
      <c r="L31" s="39"/>
      <c r="M31" s="40"/>
      <c r="N31" s="12"/>
      <c r="O31" s="12"/>
      <c r="P31" s="44">
        <f t="shared" si="2"/>
        <v>0</v>
      </c>
      <c r="Q31" s="45"/>
    </row>
    <row r="32" spans="2:17" x14ac:dyDescent="0.2">
      <c r="B32" s="6" t="s">
        <v>51</v>
      </c>
      <c r="C32" s="42"/>
      <c r="D32" s="13"/>
      <c r="E32" s="13"/>
      <c r="F32" s="9" t="s">
        <v>56</v>
      </c>
      <c r="G32" s="21">
        <v>1</v>
      </c>
      <c r="H32" s="17"/>
      <c r="I32" s="17"/>
      <c r="J32" s="38">
        <v>0</v>
      </c>
      <c r="K32" s="39"/>
      <c r="L32" s="39"/>
      <c r="M32" s="40"/>
      <c r="N32" s="12"/>
      <c r="O32" s="12"/>
      <c r="P32" s="44">
        <f t="shared" si="2"/>
        <v>0</v>
      </c>
      <c r="Q32" s="45"/>
    </row>
    <row r="33" spans="2:17" x14ac:dyDescent="0.2">
      <c r="B33" s="6" t="s">
        <v>52</v>
      </c>
      <c r="C33" s="43"/>
      <c r="D33" s="13"/>
      <c r="E33" s="13"/>
      <c r="F33" s="9" t="s">
        <v>57</v>
      </c>
      <c r="G33" s="21">
        <v>1</v>
      </c>
      <c r="H33" s="17"/>
      <c r="I33" s="17"/>
      <c r="J33" s="38">
        <v>0</v>
      </c>
      <c r="K33" s="39"/>
      <c r="L33" s="39"/>
      <c r="M33" s="40"/>
      <c r="N33" s="12"/>
      <c r="O33" s="12"/>
      <c r="P33" s="44">
        <f t="shared" si="2"/>
        <v>0</v>
      </c>
      <c r="Q33" s="45"/>
    </row>
    <row r="34" spans="2:17" x14ac:dyDescent="0.2">
      <c r="B34" s="6" t="s">
        <v>58</v>
      </c>
      <c r="C34" s="41" t="s">
        <v>60</v>
      </c>
      <c r="D34" s="13"/>
      <c r="E34" s="13"/>
      <c r="F34" s="9" t="s">
        <v>54</v>
      </c>
      <c r="G34" s="21">
        <v>1</v>
      </c>
      <c r="H34" s="17"/>
      <c r="I34" s="17"/>
      <c r="J34" s="38">
        <v>0</v>
      </c>
      <c r="K34" s="39"/>
      <c r="L34" s="39"/>
      <c r="M34" s="40"/>
      <c r="N34" s="12"/>
      <c r="O34" s="12"/>
      <c r="P34" s="44">
        <f t="shared" si="2"/>
        <v>0</v>
      </c>
      <c r="Q34" s="45"/>
    </row>
    <row r="35" spans="2:17" x14ac:dyDescent="0.2">
      <c r="B35" s="6" t="s">
        <v>59</v>
      </c>
      <c r="C35" s="43"/>
      <c r="D35" s="13"/>
      <c r="E35" s="13"/>
      <c r="F35" s="9" t="s">
        <v>55</v>
      </c>
      <c r="G35" s="21">
        <v>1</v>
      </c>
      <c r="H35" s="17"/>
      <c r="I35" s="17"/>
      <c r="J35" s="38">
        <v>0</v>
      </c>
      <c r="K35" s="39"/>
      <c r="L35" s="39"/>
      <c r="M35" s="40"/>
      <c r="N35" s="12"/>
      <c r="O35" s="12"/>
      <c r="P35" s="44">
        <f t="shared" si="2"/>
        <v>0</v>
      </c>
      <c r="Q35" s="45"/>
    </row>
    <row r="36" spans="2:17" ht="21" customHeight="1" x14ac:dyDescent="0.2">
      <c r="B36" s="31" t="s">
        <v>61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/>
    </row>
    <row r="37" spans="2:17" ht="60.75" customHeight="1" x14ac:dyDescent="0.2">
      <c r="B37" s="11" t="s">
        <v>1</v>
      </c>
      <c r="C37" s="12" t="s">
        <v>71</v>
      </c>
      <c r="D37" s="13"/>
      <c r="E37" s="13"/>
      <c r="F37" s="12" t="s">
        <v>25</v>
      </c>
      <c r="G37" s="15" t="s">
        <v>85</v>
      </c>
      <c r="H37" s="13"/>
      <c r="I37" s="13"/>
      <c r="J37" s="34" t="s">
        <v>82</v>
      </c>
      <c r="K37" s="35"/>
      <c r="L37" s="35"/>
      <c r="M37" s="35"/>
      <c r="N37" s="35"/>
      <c r="O37" s="36"/>
      <c r="P37" s="34" t="s">
        <v>26</v>
      </c>
      <c r="Q37" s="27"/>
    </row>
    <row r="38" spans="2:17" x14ac:dyDescent="0.2">
      <c r="B38" s="19" t="s">
        <v>62</v>
      </c>
      <c r="C38" s="9">
        <v>1.6</v>
      </c>
      <c r="D38" s="18"/>
      <c r="E38" s="18"/>
      <c r="F38" s="9" t="s">
        <v>27</v>
      </c>
      <c r="G38" s="23">
        <v>1</v>
      </c>
      <c r="H38" s="18"/>
      <c r="I38" s="18"/>
      <c r="J38" s="28">
        <v>0</v>
      </c>
      <c r="K38" s="29"/>
      <c r="L38" s="29"/>
      <c r="M38" s="30"/>
      <c r="N38" s="18"/>
      <c r="O38" s="18"/>
      <c r="P38" s="26">
        <f t="shared" ref="P38:P43" si="3">J38*G38</f>
        <v>0</v>
      </c>
      <c r="Q38" s="27"/>
    </row>
    <row r="39" spans="2:17" x14ac:dyDescent="0.2">
      <c r="B39" s="19" t="s">
        <v>77</v>
      </c>
      <c r="C39" s="9">
        <v>2.5</v>
      </c>
      <c r="D39" s="18"/>
      <c r="E39" s="18"/>
      <c r="F39" s="9" t="s">
        <v>29</v>
      </c>
      <c r="G39" s="23">
        <v>1</v>
      </c>
      <c r="H39" s="18"/>
      <c r="I39" s="18"/>
      <c r="J39" s="28">
        <v>0</v>
      </c>
      <c r="K39" s="29"/>
      <c r="L39" s="29"/>
      <c r="M39" s="30"/>
      <c r="N39" s="18"/>
      <c r="O39" s="18"/>
      <c r="P39" s="26">
        <f t="shared" si="3"/>
        <v>0</v>
      </c>
      <c r="Q39" s="27"/>
    </row>
    <row r="40" spans="2:17" x14ac:dyDescent="0.2">
      <c r="B40" s="19" t="s">
        <v>78</v>
      </c>
      <c r="C40" s="9">
        <v>4</v>
      </c>
      <c r="D40" s="18"/>
      <c r="E40" s="18"/>
      <c r="F40" s="9" t="s">
        <v>30</v>
      </c>
      <c r="G40" s="23">
        <v>1</v>
      </c>
      <c r="H40" s="18"/>
      <c r="I40" s="18"/>
      <c r="J40" s="28">
        <v>0</v>
      </c>
      <c r="K40" s="29"/>
      <c r="L40" s="29"/>
      <c r="M40" s="30"/>
      <c r="N40" s="18"/>
      <c r="O40" s="18"/>
      <c r="P40" s="26">
        <f t="shared" si="3"/>
        <v>0</v>
      </c>
      <c r="Q40" s="27"/>
    </row>
    <row r="41" spans="2:17" x14ac:dyDescent="0.2">
      <c r="B41" s="19" t="s">
        <v>79</v>
      </c>
      <c r="C41" s="9">
        <v>6.3</v>
      </c>
      <c r="D41" s="18"/>
      <c r="E41" s="18"/>
      <c r="F41" s="9" t="s">
        <v>30</v>
      </c>
      <c r="G41" s="23">
        <v>1</v>
      </c>
      <c r="H41" s="18"/>
      <c r="I41" s="18"/>
      <c r="J41" s="28">
        <v>0</v>
      </c>
      <c r="K41" s="29"/>
      <c r="L41" s="29"/>
      <c r="M41" s="30"/>
      <c r="N41" s="18"/>
      <c r="O41" s="18"/>
      <c r="P41" s="26">
        <f t="shared" si="3"/>
        <v>0</v>
      </c>
      <c r="Q41" s="27"/>
    </row>
    <row r="42" spans="2:17" x14ac:dyDescent="0.2">
      <c r="B42" s="19" t="s">
        <v>63</v>
      </c>
      <c r="C42" s="9">
        <v>10</v>
      </c>
      <c r="D42" s="18"/>
      <c r="E42" s="18"/>
      <c r="F42" s="9" t="s">
        <v>73</v>
      </c>
      <c r="G42" s="23">
        <v>1</v>
      </c>
      <c r="H42" s="18"/>
      <c r="I42" s="18"/>
      <c r="J42" s="28">
        <v>0</v>
      </c>
      <c r="K42" s="29"/>
      <c r="L42" s="29"/>
      <c r="M42" s="30"/>
      <c r="N42" s="18"/>
      <c r="O42" s="18"/>
      <c r="P42" s="26">
        <f t="shared" si="3"/>
        <v>0</v>
      </c>
      <c r="Q42" s="27"/>
    </row>
    <row r="43" spans="2:17" x14ac:dyDescent="0.2">
      <c r="B43" s="19" t="s">
        <v>64</v>
      </c>
      <c r="C43" s="9">
        <v>16</v>
      </c>
      <c r="D43" s="18"/>
      <c r="E43" s="18"/>
      <c r="F43" s="9" t="s">
        <v>41</v>
      </c>
      <c r="G43" s="23">
        <v>1</v>
      </c>
      <c r="H43" s="18"/>
      <c r="I43" s="18"/>
      <c r="J43" s="28">
        <v>0</v>
      </c>
      <c r="K43" s="29"/>
      <c r="L43" s="29"/>
      <c r="M43" s="30"/>
      <c r="N43" s="18"/>
      <c r="O43" s="18"/>
      <c r="P43" s="26">
        <f t="shared" si="3"/>
        <v>0</v>
      </c>
      <c r="Q43" s="27"/>
    </row>
    <row r="44" spans="2:17" ht="18.75" customHeight="1" x14ac:dyDescent="0.2">
      <c r="B44" s="31" t="s">
        <v>72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</row>
    <row r="45" spans="2:17" ht="57" customHeight="1" x14ac:dyDescent="0.2">
      <c r="B45" s="11" t="s">
        <v>1</v>
      </c>
      <c r="C45" s="12" t="s">
        <v>71</v>
      </c>
      <c r="D45" s="13"/>
      <c r="E45" s="13"/>
      <c r="F45" s="12" t="s">
        <v>25</v>
      </c>
      <c r="G45" s="15" t="s">
        <v>85</v>
      </c>
      <c r="H45" s="13"/>
      <c r="I45" s="13"/>
      <c r="J45" s="34" t="s">
        <v>82</v>
      </c>
      <c r="K45" s="35"/>
      <c r="L45" s="35"/>
      <c r="M45" s="35"/>
      <c r="N45" s="35"/>
      <c r="O45" s="36"/>
      <c r="P45" s="34" t="s">
        <v>26</v>
      </c>
      <c r="Q45" s="27"/>
    </row>
    <row r="46" spans="2:17" x14ac:dyDescent="0.2">
      <c r="B46" s="19" t="s">
        <v>65</v>
      </c>
      <c r="C46" s="9">
        <v>2.5</v>
      </c>
      <c r="D46" s="18"/>
      <c r="E46" s="18"/>
      <c r="F46" s="9" t="s">
        <v>90</v>
      </c>
      <c r="G46" s="24">
        <v>1</v>
      </c>
      <c r="H46" s="18"/>
      <c r="I46" s="18"/>
      <c r="J46" s="28">
        <v>0</v>
      </c>
      <c r="K46" s="29"/>
      <c r="L46" s="29"/>
      <c r="M46" s="30"/>
      <c r="N46" s="18"/>
      <c r="O46" s="18"/>
      <c r="P46" s="26">
        <f t="shared" ref="P46:P52" si="4">J46*G46</f>
        <v>0</v>
      </c>
      <c r="Q46" s="27"/>
    </row>
    <row r="47" spans="2:17" x14ac:dyDescent="0.2">
      <c r="B47" s="19" t="s">
        <v>66</v>
      </c>
      <c r="C47" s="9">
        <v>4</v>
      </c>
      <c r="D47" s="18"/>
      <c r="E47" s="18"/>
      <c r="F47" s="9" t="s">
        <v>91</v>
      </c>
      <c r="G47" s="24">
        <v>1</v>
      </c>
      <c r="H47" s="18"/>
      <c r="I47" s="18"/>
      <c r="J47" s="28">
        <v>0</v>
      </c>
      <c r="K47" s="29"/>
      <c r="L47" s="29"/>
      <c r="M47" s="30"/>
      <c r="N47" s="18"/>
      <c r="O47" s="18"/>
      <c r="P47" s="26">
        <f t="shared" si="4"/>
        <v>0</v>
      </c>
      <c r="Q47" s="27"/>
    </row>
    <row r="48" spans="2:17" x14ac:dyDescent="0.2">
      <c r="B48" s="19" t="s">
        <v>67</v>
      </c>
      <c r="C48" s="9">
        <v>4</v>
      </c>
      <c r="D48" s="18"/>
      <c r="E48" s="18"/>
      <c r="F48" s="9" t="s">
        <v>92</v>
      </c>
      <c r="G48" s="24">
        <v>1</v>
      </c>
      <c r="H48" s="18"/>
      <c r="I48" s="18"/>
      <c r="J48" s="28">
        <v>0</v>
      </c>
      <c r="K48" s="29"/>
      <c r="L48" s="29"/>
      <c r="M48" s="30"/>
      <c r="N48" s="18"/>
      <c r="O48" s="18"/>
      <c r="P48" s="26">
        <f t="shared" si="4"/>
        <v>0</v>
      </c>
      <c r="Q48" s="27"/>
    </row>
    <row r="49" spans="2:18" x14ac:dyDescent="0.2">
      <c r="B49" s="19" t="s">
        <v>68</v>
      </c>
      <c r="C49" s="9">
        <v>6.3</v>
      </c>
      <c r="D49" s="18"/>
      <c r="E49" s="18"/>
      <c r="F49" s="9" t="s">
        <v>93</v>
      </c>
      <c r="G49" s="24">
        <v>1</v>
      </c>
      <c r="H49" s="18"/>
      <c r="I49" s="18"/>
      <c r="J49" s="28">
        <v>0</v>
      </c>
      <c r="K49" s="29"/>
      <c r="L49" s="29"/>
      <c r="M49" s="30"/>
      <c r="N49" s="18"/>
      <c r="O49" s="18"/>
      <c r="P49" s="26">
        <f t="shared" si="4"/>
        <v>0</v>
      </c>
      <c r="Q49" s="37"/>
    </row>
    <row r="50" spans="2:18" x14ac:dyDescent="0.2">
      <c r="B50" s="19" t="s">
        <v>69</v>
      </c>
      <c r="C50" s="9">
        <v>10</v>
      </c>
      <c r="D50" s="18"/>
      <c r="E50" s="18"/>
      <c r="F50" s="9" t="s">
        <v>93</v>
      </c>
      <c r="G50" s="24">
        <v>1</v>
      </c>
      <c r="H50" s="18"/>
      <c r="I50" s="18"/>
      <c r="J50" s="28">
        <v>0</v>
      </c>
      <c r="K50" s="29"/>
      <c r="L50" s="29"/>
      <c r="M50" s="30"/>
      <c r="N50" s="18"/>
      <c r="O50" s="18"/>
      <c r="P50" s="26">
        <f t="shared" si="4"/>
        <v>0</v>
      </c>
      <c r="Q50" s="37"/>
    </row>
    <row r="51" spans="2:18" x14ac:dyDescent="0.2">
      <c r="B51" s="19" t="s">
        <v>70</v>
      </c>
      <c r="C51" s="9">
        <v>10</v>
      </c>
      <c r="D51" s="18"/>
      <c r="E51" s="18"/>
      <c r="F51" s="9" t="s">
        <v>94</v>
      </c>
      <c r="G51" s="24">
        <v>1</v>
      </c>
      <c r="H51" s="18"/>
      <c r="I51" s="18"/>
      <c r="J51" s="28">
        <v>0</v>
      </c>
      <c r="K51" s="29"/>
      <c r="L51" s="29"/>
      <c r="M51" s="30"/>
      <c r="N51" s="18"/>
      <c r="O51" s="18"/>
      <c r="P51" s="26">
        <f t="shared" si="4"/>
        <v>0</v>
      </c>
      <c r="Q51" s="27"/>
      <c r="R51" s="25"/>
    </row>
    <row r="52" spans="2:18" x14ac:dyDescent="0.2">
      <c r="B52" s="6" t="s">
        <v>74</v>
      </c>
      <c r="C52" s="9">
        <v>16</v>
      </c>
      <c r="D52" s="13"/>
      <c r="E52" s="13"/>
      <c r="F52" s="9" t="s">
        <v>73</v>
      </c>
      <c r="G52" s="21">
        <v>1</v>
      </c>
      <c r="H52" s="17"/>
      <c r="I52" s="17"/>
      <c r="J52" s="38">
        <v>0</v>
      </c>
      <c r="K52" s="39"/>
      <c r="L52" s="39"/>
      <c r="M52" s="40"/>
      <c r="N52" s="12"/>
      <c r="O52" s="12"/>
      <c r="P52" s="26">
        <f t="shared" si="4"/>
        <v>0</v>
      </c>
      <c r="Q52" s="27"/>
    </row>
    <row r="53" spans="2:18" x14ac:dyDescent="0.2">
      <c r="B53" s="66" t="s">
        <v>80</v>
      </c>
      <c r="C53" s="35"/>
      <c r="D53" s="35"/>
      <c r="E53" s="35"/>
      <c r="F53" s="35"/>
      <c r="G53" s="35"/>
      <c r="H53" s="35"/>
      <c r="I53" s="35"/>
      <c r="J53" s="35"/>
      <c r="K53" s="67"/>
      <c r="L53" s="67"/>
      <c r="M53" s="67"/>
      <c r="N53" s="67"/>
      <c r="O53" s="67"/>
      <c r="P53" s="35"/>
      <c r="Q53" s="27"/>
    </row>
    <row r="54" spans="2:18" x14ac:dyDescent="0.2">
      <c r="B54" s="6" t="s">
        <v>89</v>
      </c>
      <c r="C54" s="81" t="s">
        <v>75</v>
      </c>
      <c r="D54" s="82"/>
      <c r="E54" s="82"/>
      <c r="F54" s="83"/>
      <c r="G54" s="84">
        <v>1500</v>
      </c>
      <c r="H54" s="84"/>
      <c r="I54" s="84"/>
      <c r="J54" s="84"/>
      <c r="K54" s="84"/>
      <c r="L54" s="84"/>
      <c r="M54" s="84"/>
      <c r="N54" s="84"/>
      <c r="O54" s="85"/>
      <c r="P54" s="61"/>
      <c r="Q54" s="62"/>
    </row>
    <row r="55" spans="2:18" ht="44.25" customHeight="1" thickBot="1" x14ac:dyDescent="0.25">
      <c r="B55" s="20" t="s">
        <v>87</v>
      </c>
      <c r="C55" s="68" t="s">
        <v>88</v>
      </c>
      <c r="D55" s="69"/>
      <c r="E55" s="69"/>
      <c r="F55" s="70"/>
      <c r="G55" s="63">
        <v>0</v>
      </c>
      <c r="H55" s="63"/>
      <c r="I55" s="63"/>
      <c r="J55" s="63"/>
      <c r="K55" s="63"/>
      <c r="L55" s="63"/>
      <c r="M55" s="63"/>
      <c r="N55" s="63"/>
      <c r="O55" s="64"/>
      <c r="P55" s="59">
        <f>G54-(G54*G55)</f>
        <v>1500</v>
      </c>
      <c r="Q55" s="60"/>
    </row>
    <row r="56" spans="2:18" ht="42.75" customHeight="1" thickBot="1" x14ac:dyDescent="0.25">
      <c r="B56" s="73" t="s">
        <v>76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5"/>
      <c r="P56" s="71">
        <f>SUM(P4:Q55)</f>
        <v>1500</v>
      </c>
      <c r="Q56" s="72"/>
      <c r="R56" s="5"/>
    </row>
    <row r="57" spans="2:18" x14ac:dyDescent="0.2">
      <c r="B57" s="2" t="s">
        <v>0</v>
      </c>
    </row>
    <row r="58" spans="2:18" x14ac:dyDescent="0.2">
      <c r="B58" s="1" t="s">
        <v>4</v>
      </c>
    </row>
    <row r="59" spans="2:18" ht="34.5" customHeight="1" x14ac:dyDescent="0.2">
      <c r="B59" s="58" t="s">
        <v>5</v>
      </c>
      <c r="C59" s="58"/>
      <c r="D59" s="58"/>
      <c r="E59" s="58"/>
      <c r="F59" s="58"/>
    </row>
  </sheetData>
  <mergeCells count="110">
    <mergeCell ref="P19:Q19"/>
    <mergeCell ref="P20:Q20"/>
    <mergeCell ref="P21:Q21"/>
    <mergeCell ref="P22:Q22"/>
    <mergeCell ref="P23:Q23"/>
    <mergeCell ref="J18:O18"/>
    <mergeCell ref="J19:O19"/>
    <mergeCell ref="J20:O20"/>
    <mergeCell ref="P26:Q26"/>
    <mergeCell ref="C54:F54"/>
    <mergeCell ref="G54:O54"/>
    <mergeCell ref="P54:Q54"/>
    <mergeCell ref="J31:M31"/>
    <mergeCell ref="J32:M32"/>
    <mergeCell ref="J33:M33"/>
    <mergeCell ref="J34:M34"/>
    <mergeCell ref="J23:O23"/>
    <mergeCell ref="J27:O27"/>
    <mergeCell ref="J29:M29"/>
    <mergeCell ref="P29:Q29"/>
    <mergeCell ref="P2:Q2"/>
    <mergeCell ref="P4:Q4"/>
    <mergeCell ref="P8:Q8"/>
    <mergeCell ref="P15:Q15"/>
    <mergeCell ref="J24:O24"/>
    <mergeCell ref="J25:O25"/>
    <mergeCell ref="J26:O26"/>
    <mergeCell ref="J21:O21"/>
    <mergeCell ref="J22:O22"/>
    <mergeCell ref="P13:Q13"/>
    <mergeCell ref="P25:Q25"/>
    <mergeCell ref="B6:Q6"/>
    <mergeCell ref="J7:O7"/>
    <mergeCell ref="P7:Q7"/>
    <mergeCell ref="J8:O8"/>
    <mergeCell ref="J9:O9"/>
    <mergeCell ref="J17:O17"/>
    <mergeCell ref="J11:O11"/>
    <mergeCell ref="J12:O12"/>
    <mergeCell ref="J13:O13"/>
    <mergeCell ref="J14:O14"/>
    <mergeCell ref="J15:O15"/>
    <mergeCell ref="B16:Q16"/>
    <mergeCell ref="P18:Q18"/>
    <mergeCell ref="B1:K1"/>
    <mergeCell ref="C2:F2"/>
    <mergeCell ref="C4:F4"/>
    <mergeCell ref="H2:O2"/>
    <mergeCell ref="J4:O4"/>
    <mergeCell ref="B3:Q3"/>
    <mergeCell ref="B59:F59"/>
    <mergeCell ref="P55:Q55"/>
    <mergeCell ref="P14:Q14"/>
    <mergeCell ref="G55:O55"/>
    <mergeCell ref="P17:Q17"/>
    <mergeCell ref="P27:Q27"/>
    <mergeCell ref="B28:Q28"/>
    <mergeCell ref="B53:Q53"/>
    <mergeCell ref="C55:F55"/>
    <mergeCell ref="P24:Q24"/>
    <mergeCell ref="B5:Q5"/>
    <mergeCell ref="P56:Q56"/>
    <mergeCell ref="B56:O56"/>
    <mergeCell ref="P9:Q9"/>
    <mergeCell ref="P10:Q10"/>
    <mergeCell ref="P11:Q11"/>
    <mergeCell ref="P12:Q12"/>
    <mergeCell ref="J10:O10"/>
    <mergeCell ref="P48:Q48"/>
    <mergeCell ref="J30:M30"/>
    <mergeCell ref="C30:C33"/>
    <mergeCell ref="P30:Q30"/>
    <mergeCell ref="P31:Q31"/>
    <mergeCell ref="P32:Q32"/>
    <mergeCell ref="P33:Q33"/>
    <mergeCell ref="P38:Q38"/>
    <mergeCell ref="P39:Q39"/>
    <mergeCell ref="C34:C35"/>
    <mergeCell ref="P34:Q34"/>
    <mergeCell ref="P35:Q35"/>
    <mergeCell ref="B36:Q36"/>
    <mergeCell ref="J37:O37"/>
    <mergeCell ref="P37:Q37"/>
    <mergeCell ref="J35:M35"/>
    <mergeCell ref="J38:M38"/>
    <mergeCell ref="J39:M39"/>
    <mergeCell ref="P51:Q51"/>
    <mergeCell ref="J40:M40"/>
    <mergeCell ref="J46:M46"/>
    <mergeCell ref="J41:M41"/>
    <mergeCell ref="J42:M42"/>
    <mergeCell ref="J43:M43"/>
    <mergeCell ref="P52:Q52"/>
    <mergeCell ref="P42:Q42"/>
    <mergeCell ref="P43:Q43"/>
    <mergeCell ref="B44:Q44"/>
    <mergeCell ref="J45:O45"/>
    <mergeCell ref="P41:Q41"/>
    <mergeCell ref="J49:M49"/>
    <mergeCell ref="J50:M50"/>
    <mergeCell ref="P49:Q49"/>
    <mergeCell ref="P50:Q50"/>
    <mergeCell ref="P45:Q45"/>
    <mergeCell ref="J47:M47"/>
    <mergeCell ref="J48:M48"/>
    <mergeCell ref="J51:M51"/>
    <mergeCell ref="J52:M52"/>
    <mergeCell ref="P40:Q40"/>
    <mergeCell ref="P46:Q46"/>
    <mergeCell ref="P47:Q47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cenovej ponuky</vt:lpstr>
    </vt:vector>
  </TitlesOfParts>
  <Company>Tepelné hospodárstvo s.r.o. Košice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OVT - Hančár</dc:creator>
  <cp:lastModifiedBy>Hančár, Peter</cp:lastModifiedBy>
  <cp:lastPrinted>2025-03-25T09:31:05Z</cp:lastPrinted>
  <dcterms:created xsi:type="dcterms:W3CDTF">2010-04-16T06:00:41Z</dcterms:created>
  <dcterms:modified xsi:type="dcterms:W3CDTF">2026-03-17T09:32:17Z</dcterms:modified>
</cp:coreProperties>
</file>