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REFKA s.r.o\PT\kotol\"/>
    </mc:Choice>
  </mc:AlternateContent>
  <xr:revisionPtr revIDLastSave="0" documentId="13_ncr:1_{931F8060-28FA-4327-A7C2-B356ED9D8CC7}" xr6:coauthVersionLast="47" xr6:coauthVersionMax="47" xr10:uidLastSave="{00000000-0000-0000-0000-000000000000}"/>
  <bookViews>
    <workbookView xWindow="-110" yWindow="-110" windowWidth="38620" windowHeight="21100" xr2:uid="{3183EA86-B142-419C-99C1-E58B7C9298D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J30" i="1"/>
  <c r="K30" i="1" s="1"/>
  <c r="J34" i="1" l="1"/>
  <c r="K31" i="1"/>
  <c r="K34" i="1" s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<sst xmlns="http://schemas.openxmlformats.org/spreadsheetml/2006/main" count="44" uniqueCount="40">
  <si>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</si>
  <si>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</si>
  <si>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</si>
  <si>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</si>
  <si>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</si>
  <si>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</si>
  <si>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</si>
  <si>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</si>
  <si>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</si>
  <si>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</si>
  <si>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</si>
  <si>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</si>
  <si>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</si>
  <si>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</si>
  <si>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</si>
  <si>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</si>
  <si>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</si>
  <si>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</si>
  <si>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</si>
  <si>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</si>
  <si>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</si>
  <si>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kotol na masť s miešadlom</t>
  </si>
  <si>
    <t>ks</t>
  </si>
  <si>
    <t>ustalovacia nárž na masť so sitami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</si>
  <si>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</si>
  <si>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</si>
  <si>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</si>
  <si>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</si>
  <si>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</si>
  <si>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</si>
  <si>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</si>
  <si>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</si>
  <si>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</si>
  <si>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</si>
  <si>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</si>
  <si>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</si>
  <si>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</si>
  <si>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Vytápací kotol s miešadlom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</si>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</sst>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076AC6A2-9A8E-4449-8383-BB900CEB825E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fka%20kotol_DRAFT_Predloha_usmernenie_2_2025%20-%20verzia%20&#269;.%202.xlsm" TargetMode="External"/><Relationship Id="rId2" Type="http://schemas.openxmlformats.org/officeDocument/2006/relationships/externalLinkPath" Target="file:///Z:\Projekty\SPP_73.7_Spracovatelia\REFKA%20s.r.o\PT\Refka%20kotol_DRAFT_Predloha_usmernenie_2_2025%20-%20verzia%20&#269;.%202.xlsm" TargetMode="External"/><Relationship Id="rId1" Type="http://schemas.openxmlformats.org/officeDocument/2006/relationships/externalLinkPath" Target="/Projekty/SPP_73.7_Spracovatelia/REFKA%20s.r.o/PT/Refka%20kotol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EEE6-0A99-45F7-8FF6-D4C7446059FD}">
  <sheetPr codeName="Sheet22"/>
  <dimension ref="A1:M48"/>
  <sheetViews>
    <sheetView tabSelected="1" view="pageBreakPreview" zoomScaleNormal="100" zoomScaleSheetLayoutView="100" workbookViewId="0">
      <pane ySplit="3" topLeftCell="A5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39</v>
      </c>
      <c r="K4" s="26"/>
      <c r="M4" s="27"/>
    </row>
    <row r="5" spans="1:13" s="22" customFormat="1" ht="23.5" x14ac:dyDescent="0.35">
      <c r="A5" s="22">
        <v>1</v>
      </c>
      <c r="B5" s="28" t="s">
        <v>34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35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36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7"/>
      <c r="F14" s="18"/>
      <c r="G14" s="19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11"/>
      <c r="F15" s="12"/>
      <c r="G15" s="13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11"/>
      <c r="F16" s="12"/>
      <c r="G16" s="13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11"/>
      <c r="F17" s="12"/>
      <c r="G17" s="13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11"/>
      <c r="F18" s="12"/>
      <c r="G18" s="13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11"/>
      <c r="F19" s="12"/>
      <c r="G19" s="13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11"/>
      <c r="F20" s="12"/>
      <c r="G20" s="13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11"/>
      <c r="F21" s="12"/>
      <c r="G21" s="13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11"/>
      <c r="F22" s="12"/>
      <c r="G22" s="13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14"/>
      <c r="F23" s="15"/>
      <c r="G23" s="16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8"/>
      <c r="F24" s="9"/>
      <c r="G24" s="10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37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25.5" customHeight="1" x14ac:dyDescent="0.35">
      <c r="A30" s="22">
        <v>1</v>
      </c>
      <c r="B30" s="57" t="s">
        <v>21</v>
      </c>
      <c r="C30" s="58"/>
      <c r="D30" s="59"/>
      <c r="E30" s="4"/>
      <c r="F30" s="5"/>
      <c r="G30" s="60" t="s">
        <v>22</v>
      </c>
      <c r="H30" s="1"/>
      <c r="I30" s="61">
        <v>1</v>
      </c>
      <c r="J30" s="62" t="str">
        <f t="shared" ref="J30:J33" si="0">IF(AND(H30&lt;&gt;"",I30&lt;&gt;""),H30*I30,"")</f>
        <v/>
      </c>
      <c r="K30" s="63" t="str">
        <f t="shared" ref="K30:K33" si="1">IF(J30&lt;&gt;"",J30*IF($E$18="platiteľ DPH",1.23,1),"")</f>
        <v/>
      </c>
    </row>
    <row r="31" spans="1:13" ht="25.5" customHeight="1" thickBot="1" x14ac:dyDescent="0.4">
      <c r="A31" s="22">
        <v>1</v>
      </c>
      <c r="B31" s="64" t="s">
        <v>23</v>
      </c>
      <c r="C31" s="65"/>
      <c r="D31" s="66"/>
      <c r="E31" s="6"/>
      <c r="F31" s="7"/>
      <c r="G31" s="67" t="s">
        <v>22</v>
      </c>
      <c r="H31" s="2"/>
      <c r="I31" s="68">
        <v>1</v>
      </c>
      <c r="J31" s="69" t="str">
        <f t="shared" si="0"/>
        <v/>
      </c>
      <c r="K31" s="70" t="str">
        <f t="shared" si="1"/>
        <v/>
      </c>
    </row>
    <row r="32" spans="1:13" ht="25.5" customHeight="1" x14ac:dyDescent="0.35">
      <c r="A32" s="22">
        <v>1</v>
      </c>
      <c r="B32" s="71" t="s">
        <v>24</v>
      </c>
      <c r="C32" s="72"/>
      <c r="D32" s="73" t="s">
        <v>25</v>
      </c>
      <c r="E32" s="74" t="s">
        <v>26</v>
      </c>
      <c r="F32" s="75"/>
      <c r="G32" s="60" t="s">
        <v>26</v>
      </c>
      <c r="H32" s="1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4">
      <c r="A33" s="22">
        <v>1</v>
      </c>
      <c r="B33" s="76"/>
      <c r="C33" s="77"/>
      <c r="D33" s="78" t="s">
        <v>27</v>
      </c>
      <c r="E33" s="79" t="s">
        <v>26</v>
      </c>
      <c r="F33" s="80"/>
      <c r="G33" s="81" t="s">
        <v>26</v>
      </c>
      <c r="H33" s="3"/>
      <c r="I33" s="82">
        <v>1</v>
      </c>
      <c r="J33" s="83" t="str">
        <f t="shared" si="0"/>
        <v/>
      </c>
      <c r="K33" s="84" t="str">
        <f t="shared" si="1"/>
        <v/>
      </c>
    </row>
    <row r="34" spans="1:13" ht="25.5" customHeight="1" thickBot="1" x14ac:dyDescent="0.4">
      <c r="A34" s="22">
        <v>1</v>
      </c>
      <c r="B34" s="85"/>
      <c r="C34" s="86"/>
      <c r="D34" s="86"/>
      <c r="E34" s="86"/>
      <c r="F34" s="86"/>
      <c r="G34" s="86"/>
      <c r="H34" s="87"/>
      <c r="I34" s="87" t="s">
        <v>28</v>
      </c>
      <c r="J34" s="88" t="str">
        <f>IF(SUM(J30:J33)&gt;0,SUM(J30:J33),"")</f>
        <v/>
      </c>
      <c r="K34" s="88" t="str">
        <f>IF(SUM(K30:K33)&gt;0,SUM(K30:K33),"")</f>
        <v/>
      </c>
    </row>
    <row r="35" spans="1:13" x14ac:dyDescent="0.35">
      <c r="A35" s="22">
        <v>1</v>
      </c>
      <c r="B35" s="89" t="s">
        <v>29</v>
      </c>
    </row>
    <row r="36" spans="1:13" x14ac:dyDescent="0.35">
      <c r="A36" s="22">
        <v>1</v>
      </c>
    </row>
    <row r="37" spans="1:13" x14ac:dyDescent="0.35">
      <c r="A37" s="22">
        <v>1</v>
      </c>
    </row>
    <row r="38" spans="1:13" x14ac:dyDescent="0.35">
      <c r="A38" s="22">
        <v>1</v>
      </c>
      <c r="C38" s="90" t="s">
        <v>30</v>
      </c>
      <c r="D38" s="91"/>
      <c r="E38" s="91"/>
      <c r="F38" s="91"/>
      <c r="G38" s="91"/>
      <c r="H38" s="91"/>
      <c r="I38" s="91"/>
      <c r="J38" s="92"/>
    </row>
    <row r="39" spans="1:13" x14ac:dyDescent="0.35">
      <c r="A39" s="22">
        <v>1</v>
      </c>
    </row>
    <row r="40" spans="1:13" x14ac:dyDescent="0.35">
      <c r="A40" s="22">
        <v>1</v>
      </c>
    </row>
    <row r="41" spans="1:13" x14ac:dyDescent="0.35">
      <c r="A41" s="22">
        <v>1</v>
      </c>
    </row>
    <row r="42" spans="1:13" x14ac:dyDescent="0.35">
      <c r="A42" s="22">
        <v>1</v>
      </c>
      <c r="C42" s="93" t="s">
        <v>31</v>
      </c>
      <c r="D42" s="102"/>
    </row>
    <row r="43" spans="1:13" s="94" customFormat="1" x14ac:dyDescent="0.35">
      <c r="A43" s="22">
        <v>1</v>
      </c>
      <c r="C43" s="93"/>
      <c r="D43" s="103"/>
      <c r="M43" s="95"/>
    </row>
    <row r="44" spans="1:13" s="94" customFormat="1" ht="15" customHeight="1" x14ac:dyDescent="0.35">
      <c r="A44" s="22">
        <v>1</v>
      </c>
      <c r="C44" s="93" t="s">
        <v>32</v>
      </c>
      <c r="D44" s="104"/>
      <c r="G44" s="96"/>
      <c r="H44" s="96"/>
      <c r="I44" s="96"/>
      <c r="J44" s="96"/>
      <c r="K44" s="96"/>
      <c r="M44" s="95"/>
    </row>
    <row r="45" spans="1:13" s="94" customFormat="1" x14ac:dyDescent="0.35">
      <c r="A45" s="22">
        <v>1</v>
      </c>
      <c r="F45" s="97"/>
      <c r="G45" s="98" t="s">
        <v>38</v>
      </c>
      <c r="H45" s="98"/>
      <c r="I45" s="98"/>
      <c r="J45" s="98"/>
      <c r="K45" s="98"/>
      <c r="M45" s="95"/>
    </row>
    <row r="46" spans="1:13" s="94" customFormat="1" x14ac:dyDescent="0.35">
      <c r="A46" s="22">
        <v>1</v>
      </c>
      <c r="F46" s="97"/>
      <c r="G46" s="99"/>
      <c r="H46" s="99"/>
      <c r="I46" s="99"/>
      <c r="J46" s="99"/>
      <c r="K46" s="99"/>
      <c r="M46" s="95"/>
    </row>
    <row r="47" spans="1:13" ht="15" customHeight="1" x14ac:dyDescent="0.35">
      <c r="A47" s="22">
        <v>1</v>
      </c>
      <c r="B47" s="100" t="s">
        <v>33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1"/>
    </row>
    <row r="48" spans="1:13" x14ac:dyDescent="0.35">
      <c r="A48" s="22">
        <v>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</sheetData>
  <sheetProtection algorithmName="SHA-512" hashValue="FXSYnmA8X92fUi5m9MT6a+TtVWMvSIRYXfpYXui8au18O2EpMfTmjHG6UpoHVWZJgwFr1+5dgnP3f3TEpBoIiQ==" saltValue="Dz2ZySvI4FStaVe8pxz9Xw==" spinCount="100000" sheet="1" selectLockedCells="1"/>
  <autoFilter ref="A1:A48" xr:uid="{00000000-0009-0000-0000-000006000000}"/>
  <mergeCells count="41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G45:K45"/>
    <mergeCell ref="B47:K48"/>
    <mergeCell ref="C38:J38"/>
    <mergeCell ref="B32:C33"/>
    <mergeCell ref="E32:F32"/>
    <mergeCell ref="E33:F3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E59AFF84-B70A-4C46-AD35-BA269EBED18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2026-03-20T12:33:30Z</dcterms:created>
  <dcterms:modified xsi:type="dcterms:W3CDTF">2026-03-27T07:03:40Z</dcterms:modified>
</cp:coreProperties>
</file>