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. PPA 2026\6 SP 2026 - 73.7\2. MLS\PHZ\"/>
    </mc:Choice>
  </mc:AlternateContent>
  <xr:revisionPtr revIDLastSave="0" documentId="13_ncr:1_{F4FB4CA7-D09A-4ABA-B4BB-18264B9CCB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LS" sheetId="1" r:id="rId1"/>
  </sheets>
  <definedNames>
    <definedName name="_xlnm.Print_Area" localSheetId="0">MLS!$A$1:$G$63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30" i="1"/>
  <c r="G29" i="1"/>
  <c r="G49" i="1"/>
  <c r="G48" i="1"/>
  <c r="G46" i="1"/>
  <c r="G44" i="1"/>
  <c r="G42" i="1"/>
  <c r="G40" i="1"/>
  <c r="G38" i="1"/>
  <c r="G27" i="1"/>
  <c r="G16" i="1"/>
  <c r="G21" i="1" l="1"/>
  <c r="G32" i="1"/>
  <c r="G51" i="1"/>
  <c r="G22" i="1"/>
  <c r="G23" i="1" s="1"/>
  <c r="G56" i="1" l="1"/>
  <c r="G57" i="1" s="1"/>
  <c r="G58" i="1" s="1"/>
  <c r="G52" i="1"/>
  <c r="G53" i="1" s="1"/>
  <c r="G33" i="1"/>
  <c r="G34" i="1" s="1"/>
</calcChain>
</file>

<file path=xl/sharedStrings.xml><?xml version="1.0" encoding="utf-8"?>
<sst xmlns="http://schemas.openxmlformats.org/spreadsheetml/2006/main" count="83" uniqueCount="58">
  <si>
    <t>(s vymedzením predmetu zákazky)</t>
  </si>
  <si>
    <t>Obchodné meno:</t>
  </si>
  <si>
    <t>Sídlo:</t>
  </si>
  <si>
    <t>IČO:</t>
  </si>
  <si>
    <t>Platca DPH (áno/nie) na SR:</t>
  </si>
  <si>
    <t>Kontaktná osoba, Telefón a E-mail::</t>
  </si>
  <si>
    <t>Celok č. 1</t>
  </si>
  <si>
    <t>Jednotková cena v EUR bez DPH</t>
  </si>
  <si>
    <t>Cena celkom v EUR bez DPH</t>
  </si>
  <si>
    <t>Obchodný názov/Typové označenie</t>
  </si>
  <si>
    <t>P. č.</t>
  </si>
  <si>
    <t>Zariadenie a špecifikácia/ požadované parametre</t>
  </si>
  <si>
    <t>1.</t>
  </si>
  <si>
    <t>Uchádzač predložením ponuky deklaruje, že ním ponúkaný tovar spĺňa tu uvádzané požiadavky  a parametre na predmet zákazky.</t>
  </si>
  <si>
    <t>Cena spolu bez DPH za celok č. 1</t>
  </si>
  <si>
    <t>DPH 23%</t>
  </si>
  <si>
    <t>Cena spolu s DPH  za celok č. 1</t>
  </si>
  <si>
    <t>Meno a priezvisko štatutárneho zástupcu</t>
  </si>
  <si>
    <t>Pečiatka  a podpis</t>
  </si>
  <si>
    <t>Miesto, dátum podpisu</t>
  </si>
  <si>
    <t>Celok č. 2</t>
  </si>
  <si>
    <t>Celok č. 3</t>
  </si>
  <si>
    <t>Formulár CENOVEJ PONUKY</t>
  </si>
  <si>
    <t>Počet ks</t>
  </si>
  <si>
    <t>IDENTIFIKAČNÉ ÚDAJE POTENCIÁLNEHO DODÁVATEĽA</t>
  </si>
  <si>
    <t>Farmársky automat - Exteriérový predajný automat</t>
  </si>
  <si>
    <t>Chladiarenský príves</t>
  </si>
  <si>
    <t>Doprava všetkých zariadení na miesto určenia, balenie</t>
  </si>
  <si>
    <t>Inštalácia zariadení a zaškolenie obsluhy</t>
  </si>
  <si>
    <t>Inštalácia zariadenia a zaškolenie obsluhy</t>
  </si>
  <si>
    <t>2.</t>
  </si>
  <si>
    <t>3.</t>
  </si>
  <si>
    <r>
      <rPr>
        <b/>
        <u/>
        <sz val="9"/>
        <color theme="1"/>
        <rFont val="Times New Roman"/>
        <family val="1"/>
        <charset val="238"/>
      </rPr>
      <t xml:space="preserve">Konštrukcia a prevedenie - </t>
    </r>
    <r>
      <rPr>
        <sz val="9"/>
        <color theme="1"/>
        <rFont val="Times New Roman"/>
        <family val="1"/>
        <charset val="238"/>
      </rPr>
      <t>exteriérový model s celoročnou prevádzkou  odolný voči poveternostným vplyvom, konštrukcia z pozinkovanej ocele, vnútorná časť : prevedenie nerez, vrstvené bezpečnostné sklo, ochrana pred neoprávnenou manipuláciou, MAX rozmer: (VŠH) 2000x1280x930 mm, Led osvetlenie, prevádzka bez vibrácii prenášaných  do podkladu, platobný terminál pre bezhotovostnú platbu, polep automatu po všetkých stranách, prekrytie (strecha automatu)</t>
    </r>
    <r>
      <rPr>
        <b/>
        <u/>
        <sz val="9"/>
        <color theme="1"/>
        <rFont val="Times New Roman"/>
        <family val="1"/>
        <charset val="238"/>
      </rPr>
      <t xml:space="preserve">
Výdajný systém - </t>
    </r>
    <r>
      <rPr>
        <b/>
        <sz val="9"/>
        <color theme="1"/>
        <rFont val="Times New Roman"/>
        <family val="1"/>
        <charset val="238"/>
      </rPr>
      <t>v</t>
    </r>
    <r>
      <rPr>
        <sz val="9"/>
        <color theme="1"/>
        <rFont val="Times New Roman"/>
        <family val="1"/>
        <charset val="238"/>
      </rPr>
      <t>ýťahový výdajný systém (pružinové/pásové/tlačné podávanie), centrálne výdajné miesto  s rozmerom od 40 do 45 cm (šírka) a od 15-20 cm  (výška)</t>
    </r>
    <r>
      <rPr>
        <b/>
        <u/>
        <sz val="9"/>
        <color theme="1"/>
        <rFont val="Times New Roman"/>
        <family val="1"/>
        <charset val="238"/>
      </rPr>
      <t xml:space="preserve">
Chladenie a ohrev -</t>
    </r>
    <r>
      <rPr>
        <b/>
        <sz val="9"/>
        <color theme="1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>integrovaný chladiaci systém pre udržanie stabilnej  vnútornej teploty, zabudované kúrenie pre správnu funkčnosť pri  nízkych teplotách</t>
    </r>
    <r>
      <rPr>
        <b/>
        <u/>
        <sz val="9"/>
        <color theme="1"/>
        <rFont val="Times New Roman"/>
        <family val="1"/>
        <charset val="238"/>
      </rPr>
      <t xml:space="preserve">
Ovládanie - </t>
    </r>
    <r>
      <rPr>
        <sz val="9"/>
        <color theme="1"/>
        <rFont val="Times New Roman"/>
        <family val="1"/>
        <charset val="238"/>
      </rPr>
      <t>dotyková  full HD obrazovka  veľkosti min. 21,5“, možnosť výberu tovaru, zobrazenie ceny, prezentácia reklám a obrázkov tovaru</t>
    </r>
    <r>
      <rPr>
        <b/>
        <u/>
        <sz val="9"/>
        <color theme="1"/>
        <rFont val="Times New Roman"/>
        <family val="1"/>
        <charset val="238"/>
      </rPr>
      <t xml:space="preserve">
Kapacita - </t>
    </r>
    <r>
      <rPr>
        <sz val="9"/>
        <color theme="1"/>
        <rFont val="Times New Roman"/>
        <family val="1"/>
        <charset val="238"/>
      </rPr>
      <t>300- 900 ks tovaru, Variabilná konfigurácia podľa tovaru</t>
    </r>
    <r>
      <rPr>
        <b/>
        <u/>
        <sz val="9"/>
        <color theme="1"/>
        <rFont val="Times New Roman"/>
        <family val="1"/>
        <charset val="238"/>
      </rPr>
      <t xml:space="preserve">
Riadiaca jednotka a vzdialená  podpora - </t>
    </r>
    <r>
      <rPr>
        <sz val="9"/>
        <color theme="1"/>
        <rFont val="Times New Roman"/>
        <family val="1"/>
        <charset val="238"/>
      </rPr>
      <t>systém Android  (al. ekvivalent), dvojjadrový procesor, min. 16 GB úložisko, Systém umožňujúci: sledovania predaja, kontrolu prevádzky, nastavenie cien, vzdialené servisné zásahy</t>
    </r>
    <r>
      <rPr>
        <b/>
        <u/>
        <sz val="9"/>
        <color theme="1"/>
        <rFont val="Times New Roman"/>
        <family val="1"/>
        <charset val="238"/>
      </rPr>
      <t xml:space="preserve">
Elektrické pripojenie -</t>
    </r>
    <r>
      <rPr>
        <sz val="9"/>
        <color theme="1"/>
        <rFont val="Times New Roman"/>
        <family val="1"/>
        <charset val="238"/>
      </rPr>
      <t xml:space="preserve"> napájanie 220V (štandardné jednofázové pripojenie)</t>
    </r>
    <r>
      <rPr>
        <b/>
        <u/>
        <sz val="9"/>
        <color theme="1"/>
        <rFont val="Times New Roman"/>
        <family val="1"/>
        <charset val="238"/>
      </rPr>
      <t xml:space="preserve">
Bezpečnosť - </t>
    </r>
    <r>
      <rPr>
        <sz val="9"/>
        <color theme="1"/>
        <rFont val="Times New Roman"/>
        <family val="1"/>
        <charset val="238"/>
      </rPr>
      <t xml:space="preserve"> materiál so zvýšenou odolnosťou proti nárazu a poškodeniu</t>
    </r>
  </si>
  <si>
    <t>Doprava zariadenia na miesto určenia, balenie</t>
  </si>
  <si>
    <t>4.</t>
  </si>
  <si>
    <t>5.</t>
  </si>
  <si>
    <t>6.</t>
  </si>
  <si>
    <t xml:space="preserve">Syrársky kotol </t>
  </si>
  <si>
    <t xml:space="preserve">Stroj na vákuové balenie </t>
  </si>
  <si>
    <t xml:space="preserve">Kanva na mlieko </t>
  </si>
  <si>
    <t>Umývací stôl</t>
  </si>
  <si>
    <t>7.</t>
  </si>
  <si>
    <t>Vedro na nalievanie tekutín</t>
  </si>
  <si>
    <t>Cena spolu bez DPH za celok č. 3</t>
  </si>
  <si>
    <t>Cena spolu s DPH  za celok č. 3</t>
  </si>
  <si>
    <t xml:space="preserve">CENA SPOLU bez DPH    (celok č. 1 až 3) </t>
  </si>
  <si>
    <t>Cena spolu s DPH      (celok č. 1 až 3)</t>
  </si>
  <si>
    <t>Cena spolu bez DPH za celok č. 2</t>
  </si>
  <si>
    <t>Cena spolu s DPH  za celok č. 2</t>
  </si>
  <si>
    <r>
      <rPr>
        <b/>
        <u/>
        <sz val="9"/>
        <color theme="1"/>
        <rFont val="Times New Roman"/>
        <family val="1"/>
        <charset val="238"/>
      </rPr>
      <t>Parametre</t>
    </r>
    <r>
      <rPr>
        <sz val="9"/>
        <color theme="1"/>
        <rFont val="Times New Roman"/>
        <family val="1"/>
        <charset val="238"/>
      </rPr>
      <t xml:space="preserve">
• Hmotnosť: 3500 kg
• Vnútorný rozmer (mm): cca 3990 x 1980 x 2050 (DxŠxV)
• Skriňa zo sendvičových - tepelne izolovaných panelov hr. 60 mm
</t>
    </r>
    <r>
      <rPr>
        <b/>
        <u/>
        <sz val="9"/>
        <color theme="1"/>
        <rFont val="Times New Roman"/>
        <family val="1"/>
        <charset val="238"/>
      </rPr>
      <t>Podvozok:</t>
    </r>
    <r>
      <rPr>
        <sz val="9"/>
        <color theme="1"/>
        <rFont val="Times New Roman"/>
        <family val="1"/>
        <charset val="238"/>
      </rPr>
      <t xml:space="preserve">
• základný rám z hliníkových profilov
• V-oje štandard 3,5t
• nájazdová brzda AL-KO 3500 
• oporné koleso veľké automaticky sklopné, s držiakom na nájazdovej brzde
• 2x náprava AL-KO B1800 (1800kg)
• rezervné koleso s držiakom, blatníky plastové, zásterky
</t>
    </r>
    <r>
      <rPr>
        <b/>
        <u/>
        <sz val="9"/>
        <color theme="1"/>
        <rFont val="Times New Roman"/>
        <family val="1"/>
        <charset val="238"/>
      </rPr>
      <t>Nadstavba / výbava:</t>
    </r>
    <r>
      <rPr>
        <sz val="9"/>
        <color theme="1"/>
        <rFont val="Times New Roman"/>
        <family val="1"/>
        <charset val="238"/>
      </rPr>
      <t xml:space="preserve">
• priznaná konštrukcia na zavesenie produktov (2x koľajnice)
• 2x dráha pre zavesenmie produktov montovaná na nerezové omegy + háky na zavesenie
• vzadu dvojkrídlové dvere 60mm, uzamykateľné 
• chladiace zariadenie - teplota vo vnútri prívesu 0 °C až + 10 °C, el. zástrčka na oboch stranách,
• vo vnútri prívesu 1x osvetlenie 
• zadné futro aj vnútorné profily nerezové
• vonkajšie osvetlenie, bočné odrazky 2x vľavo + 2x vpravo, 2x červeno/biele horné pozičné osvetlenie
• agregát</t>
    </r>
  </si>
  <si>
    <r>
      <t xml:space="preserve">Názov zákazky:      </t>
    </r>
    <r>
      <rPr>
        <sz val="14"/>
        <color theme="1"/>
        <rFont val="Times New Roman"/>
        <family val="1"/>
        <charset val="238"/>
      </rPr>
      <t>Technologické vybavenie mliekarenskej výroby</t>
    </r>
  </si>
  <si>
    <r>
      <t xml:space="preserve">Obstarávateľ:        </t>
    </r>
    <r>
      <rPr>
        <sz val="14"/>
        <color theme="1"/>
        <rFont val="Times New Roman"/>
        <family val="1"/>
        <charset val="238"/>
      </rPr>
      <t>Farma MLS s.r.o., Unín 195, 908 46 Unín, IČO: 51 466 058</t>
    </r>
  </si>
  <si>
    <t>počíta sa automaticky</t>
  </si>
  <si>
    <t xml:space="preserve">                                                                                                                                                                  • nerezová nádoba (potravinárska nehrdzavejúca oceľ/hliník) 
• objem: min. 28 – max 30 litrov
• hermetické veko s klipovým uzáverom 
• rozmery: cca Ø 30 x 40 cm (výška)
• hrubostenná oceľ odolná voči nárazom a kyselinám
• silikónové tesnenie pre 100 % nepriedušné skladovanie
• postranné sklopné rúčky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</si>
  <si>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objem 100 l
• termické spracovanie mlieka min. do 100 °C (95 nepostačuje)
• trojvrstvová konštrukcia (vodný kúpeľ)
• elektrický ohrev
• s prípojkami na chladenie vodou z rozvodnej siete 
• vrtuľové miešadlo 
• regulácia nastavenej teploty, záznamník teploty
• automatizované postupy spracovania                                                                                                         • 12 programov                                                                                                           
• diaľkové ovládanie, Wifi ovládanie</t>
  </si>
  <si>
    <t xml:space="preserve">                                                                                                                                                                    • typ: komorový stroj na vákuovanie
• puzdro aj komora - vysokokvalitná nerezová oceľ
• zváracia lišta: cca. 420 mm                                                                                                                       • vákuum v % 
• vákuová pumpa min. 20 m³/h
• digitálny displej a ručičkový manometer 
• nastaviteľný prevádzkový čas čerpadla na dosiahnutie požadovanej úrovne vákua 
• nastaviteľný čas utesnenia 
• nastaviteľný čas chladenia 
• automatické spustenie cyklu balenia, 10 programov 
• rozmery komory: cca 450 x 400 x 170 mm</t>
  </si>
  <si>
    <t xml:space="preserve">                                                                                                                                                                    • kvalitná nehrdzavejúcea oceľ
• kapacita: 10 l</t>
  </si>
  <si>
    <t xml:space="preserve">                                                                                                                                                                   • nehrdzavejúca oceľ
• výškovo nastaviteľné nožky 
• otváranie ø30 mm pre kohútiky 
• odtok ø52 mm prispôsobený pre štandardné sifóny
• rozmery vane: cca. 886 x 443 x 300 mm
• Š x D x V: 600 mm x 1 000 mm x 850 mm
• výška komory: cca 300 mm
• počet komôr: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</si>
</sst>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;[Red]\-#,##0\ &quot;€&quot;"/>
    <numFmt numFmtId="165" formatCode="#,##0.00\ [$€-1]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/>
    <xf numFmtId="0" fontId="2" fillId="0" borderId="2" xfId="0" applyFont="1" applyBorder="1" applyAlignment="1">
      <alignment horizontal="center"/>
    </xf>
    <xf numFmtId="0" fontId="2" fillId="4" borderId="2" xfId="0" applyFont="1" applyFill="1" applyBorder="1"/>
    <xf numFmtId="165" fontId="2" fillId="4" borderId="2" xfId="0" applyNumberFormat="1" applyFont="1" applyFill="1" applyBorder="1"/>
    <xf numFmtId="165" fontId="3" fillId="5" borderId="8" xfId="0" applyNumberFormat="1" applyFont="1" applyFill="1" applyBorder="1"/>
    <xf numFmtId="165" fontId="3" fillId="5" borderId="10" xfId="0" applyNumberFormat="1" applyFont="1" applyFill="1" applyBorder="1"/>
    <xf numFmtId="165" fontId="3" fillId="5" borderId="13" xfId="0" applyNumberFormat="1" applyFont="1" applyFill="1" applyBorder="1"/>
    <xf numFmtId="0" fontId="2" fillId="4" borderId="12" xfId="0" applyFont="1" applyFill="1" applyBorder="1"/>
    <xf numFmtId="165" fontId="2" fillId="4" borderId="12" xfId="0" applyNumberFormat="1" applyFont="1" applyFill="1" applyBorder="1"/>
    <xf numFmtId="0" fontId="3" fillId="0" borderId="15" xfId="0" applyFont="1" applyBorder="1"/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2" fillId="0" borderId="12" xfId="0" applyFont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2" fillId="0" borderId="32" xfId="0" applyFont="1" applyBorder="1"/>
    <xf numFmtId="0" fontId="2" fillId="0" borderId="33" xfId="0" applyFont="1" applyBorder="1"/>
    <xf numFmtId="165" fontId="3" fillId="2" borderId="8" xfId="0" applyNumberFormat="1" applyFont="1" applyFill="1" applyBorder="1"/>
    <xf numFmtId="165" fontId="3" fillId="2" borderId="10" xfId="0" applyNumberFormat="1" applyFont="1" applyFill="1" applyBorder="1"/>
    <xf numFmtId="165" fontId="3" fillId="2" borderId="13" xfId="0" applyNumberFormat="1" applyFont="1" applyFill="1" applyBorder="1"/>
    <xf numFmtId="165" fontId="3" fillId="7" borderId="8" xfId="0" applyNumberFormat="1" applyFont="1" applyFill="1" applyBorder="1"/>
    <xf numFmtId="165" fontId="3" fillId="7" borderId="10" xfId="0" applyNumberFormat="1" applyFont="1" applyFill="1" applyBorder="1"/>
    <xf numFmtId="165" fontId="3" fillId="7" borderId="13" xfId="0" applyNumberFormat="1" applyFont="1" applyFill="1" applyBorder="1"/>
    <xf numFmtId="165" fontId="3" fillId="8" borderId="8" xfId="0" applyNumberFormat="1" applyFont="1" applyFill="1" applyBorder="1"/>
    <xf numFmtId="165" fontId="3" fillId="8" borderId="10" xfId="0" applyNumberFormat="1" applyFont="1" applyFill="1" applyBorder="1"/>
    <xf numFmtId="165" fontId="3" fillId="8" borderId="13" xfId="0" applyNumberFormat="1" applyFont="1" applyFill="1" applyBorder="1"/>
    <xf numFmtId="0" fontId="9" fillId="0" borderId="34" xfId="0" applyFont="1" applyBorder="1" applyAlignment="1">
      <alignment wrapText="1"/>
    </xf>
    <xf numFmtId="0" fontId="2" fillId="4" borderId="2" xfId="0" applyFont="1" applyFill="1" applyBorder="1" applyAlignment="1">
      <alignment vertical="top"/>
    </xf>
    <xf numFmtId="165" fontId="2" fillId="4" borderId="2" xfId="0" applyNumberFormat="1" applyFont="1" applyFill="1" applyBorder="1" applyAlignment="1">
      <alignment vertical="top"/>
    </xf>
    <xf numFmtId="0" fontId="2" fillId="0" borderId="9" xfId="0" applyFont="1" applyBorder="1"/>
    <xf numFmtId="0" fontId="2" fillId="0" borderId="11" xfId="0" applyFont="1" applyBorder="1"/>
    <xf numFmtId="0" fontId="2" fillId="4" borderId="12" xfId="0" applyFont="1" applyFill="1" applyBorder="1" applyAlignment="1">
      <alignment vertical="top"/>
    </xf>
    <xf numFmtId="165" fontId="2" fillId="4" borderId="12" xfId="0" applyNumberFormat="1" applyFont="1" applyFill="1" applyBorder="1" applyAlignment="1">
      <alignment vertical="top"/>
    </xf>
    <xf numFmtId="165" fontId="3" fillId="0" borderId="10" xfId="0" applyNumberFormat="1" applyFont="1" applyBorder="1"/>
    <xf numFmtId="165" fontId="3" fillId="0" borderId="13" xfId="0" applyNumberFormat="1" applyFont="1" applyBorder="1"/>
    <xf numFmtId="165" fontId="3" fillId="0" borderId="10" xfId="0" applyNumberFormat="1" applyFont="1" applyBorder="1" applyAlignment="1">
      <alignment vertical="top"/>
    </xf>
    <xf numFmtId="165" fontId="3" fillId="0" borderId="13" xfId="0" applyNumberFormat="1" applyFont="1" applyBorder="1" applyAlignment="1">
      <alignment vertical="top"/>
    </xf>
    <xf numFmtId="164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44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4" borderId="44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165" fontId="2" fillId="4" borderId="44" xfId="0" applyNumberFormat="1" applyFont="1" applyFill="1" applyBorder="1" applyAlignment="1">
      <alignment horizontal="right" vertical="top"/>
    </xf>
    <xf numFmtId="165" fontId="2" fillId="4" borderId="14" xfId="0" applyNumberFormat="1" applyFont="1" applyFill="1" applyBorder="1" applyAlignment="1">
      <alignment horizontal="right" vertical="top"/>
    </xf>
    <xf numFmtId="165" fontId="3" fillId="0" borderId="45" xfId="0" applyNumberFormat="1" applyFont="1" applyBorder="1" applyAlignment="1">
      <alignment horizontal="right" vertical="top"/>
    </xf>
    <xf numFmtId="165" fontId="3" fillId="0" borderId="21" xfId="0" applyNumberFormat="1" applyFont="1" applyBorder="1" applyAlignment="1">
      <alignment horizontal="right" vertical="top"/>
    </xf>
    <xf numFmtId="165" fontId="2" fillId="4" borderId="46" xfId="0" applyNumberFormat="1" applyFont="1" applyFill="1" applyBorder="1" applyAlignment="1">
      <alignment horizontal="right" vertical="top"/>
    </xf>
    <xf numFmtId="165" fontId="3" fillId="0" borderId="47" xfId="0" applyNumberFormat="1" applyFont="1" applyBorder="1" applyAlignment="1">
      <alignment horizontal="right" vertical="top"/>
    </xf>
    <xf numFmtId="0" fontId="2" fillId="0" borderId="46" xfId="0" applyFont="1" applyBorder="1" applyAlignment="1">
      <alignment horizontal="center" vertical="top"/>
    </xf>
    <xf numFmtId="0" fontId="2" fillId="4" borderId="46" xfId="0" applyFont="1" applyFill="1" applyBorder="1" applyAlignment="1">
      <alignment horizontal="center" vertical="top"/>
    </xf>
    <xf numFmtId="0" fontId="3" fillId="9" borderId="2" xfId="0" applyFont="1" applyFill="1" applyBorder="1" applyAlignment="1">
      <alignment horizontal="left" wrapText="1"/>
    </xf>
    <xf numFmtId="0" fontId="3" fillId="9" borderId="12" xfId="0" applyFont="1" applyFill="1" applyBorder="1" applyAlignment="1">
      <alignment horizontal="left" wrapText="1"/>
    </xf>
    <xf numFmtId="0" fontId="3" fillId="9" borderId="3" xfId="0" applyFont="1" applyFill="1" applyBorder="1" applyAlignment="1">
      <alignment horizontal="left"/>
    </xf>
    <xf numFmtId="0" fontId="3" fillId="9" borderId="5" xfId="0" applyFont="1" applyFill="1" applyBorder="1" applyAlignment="1">
      <alignment horizontal="left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43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5" fillId="4" borderId="33" xfId="0" applyFont="1" applyFill="1" applyBorder="1" applyAlignment="1">
      <alignment horizontal="left"/>
    </xf>
    <xf numFmtId="0" fontId="5" fillId="4" borderId="29" xfId="0" applyFont="1" applyFill="1" applyBorder="1" applyAlignment="1">
      <alignment horizontal="left"/>
    </xf>
    <xf numFmtId="0" fontId="5" fillId="4" borderId="41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9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/>
    </xf>
    <xf numFmtId="0" fontId="5" fillId="4" borderId="30" xfId="0" applyFont="1" applyFill="1" applyBorder="1" applyAlignment="1">
      <alignment horizontal="left"/>
    </xf>
    <xf numFmtId="0" fontId="5" fillId="4" borderId="40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0" fontId="3" fillId="4" borderId="31" xfId="0" applyFont="1" applyFill="1" applyBorder="1" applyAlignment="1">
      <alignment horizontal="left"/>
    </xf>
    <xf numFmtId="0" fontId="3" fillId="4" borderId="4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9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4" borderId="40" xfId="0" applyFont="1" applyFill="1" applyBorder="1" applyAlignment="1">
      <alignment horizontal="left"/>
    </xf>
    <xf numFmtId="0" fontId="1" fillId="7" borderId="15" xfId="0" applyFont="1" applyFill="1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1" fillId="7" borderId="17" xfId="0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0" fontId="1" fillId="8" borderId="16" xfId="0" applyFont="1" applyFill="1" applyBorder="1" applyAlignment="1">
      <alignment horizontal="left"/>
    </xf>
    <xf numFmtId="0" fontId="1" fillId="8" borderId="17" xfId="0" applyFont="1" applyFill="1" applyBorder="1" applyAlignment="1">
      <alignment horizontal="left"/>
    </xf>
    <xf numFmtId="0" fontId="3" fillId="0" borderId="22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9" borderId="18" xfId="0" applyFont="1" applyFill="1" applyBorder="1" applyAlignment="1">
      <alignment horizontal="left"/>
    </xf>
    <xf numFmtId="0" fontId="3" fillId="9" borderId="24" xfId="0" applyFont="1" applyFill="1" applyBorder="1" applyAlignment="1">
      <alignment horizontal="left"/>
    </xf>
    <xf numFmtId="0" fontId="6" fillId="6" borderId="15" xfId="0" applyFont="1" applyFill="1" applyBorder="1" applyAlignment="1">
      <alignment horizontal="left" vertical="center" wrapText="1"/>
    </xf>
    <xf numFmtId="0" fontId="6" fillId="6" borderId="26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1" fillId="0" borderId="37" xfId="0" applyFont="1" applyBorder="1" applyAlignment="1">
      <alignment horizontal="left" wrapText="1"/>
    </xf>
    <xf numFmtId="0" fontId="12" fillId="0" borderId="36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zoomScale="90" zoomScaleNormal="90" workbookViewId="0">
      <selection activeCell="G53" sqref="G53"/>
    </sheetView>
  </sheetViews>
  <sheetFormatPr defaultColWidth="8.7265625" defaultRowHeight="14" x14ac:dyDescent="0.3"/>
  <cols>
    <col min="1" max="1" width="4.1796875" style="1" customWidth="1"/>
    <col min="2" max="2" width="2" style="1" customWidth="1"/>
    <col min="3" max="3" width="66.26953125" style="1" customWidth="1"/>
    <col min="4" max="4" width="5.81640625" style="1" customWidth="1"/>
    <col min="5" max="5" width="16.453125" style="1" customWidth="1"/>
    <col min="6" max="7" width="14.54296875" style="1" customWidth="1"/>
    <col min="8" max="8" width="3.453125" style="1" customWidth="1"/>
    <col min="9" max="9" width="66.1796875" style="46" customWidth="1"/>
    <col min="10" max="10" width="10.26953125" style="1" customWidth="1"/>
    <col min="11" max="16384" width="8.7265625" style="1"/>
  </cols>
  <sheetData>
    <row r="1" spans="1:9" s="3" customFormat="1" ht="20" x14ac:dyDescent="0.4">
      <c r="A1" s="3" t="s">
        <v>22</v>
      </c>
      <c r="I1" s="45"/>
    </row>
    <row r="2" spans="1:9" x14ac:dyDescent="0.3">
      <c r="A2" s="1" t="s">
        <v>0</v>
      </c>
    </row>
    <row r="3" spans="1:9" ht="10" customHeight="1" thickBot="1" x14ac:dyDescent="0.35"/>
    <row r="4" spans="1:9" s="7" customFormat="1" ht="28.5" customHeight="1" thickBot="1" x14ac:dyDescent="0.45">
      <c r="A4" s="68" t="s">
        <v>50</v>
      </c>
      <c r="B4" s="69"/>
      <c r="C4" s="69"/>
      <c r="D4" s="69"/>
      <c r="E4" s="69"/>
      <c r="F4" s="69"/>
      <c r="G4" s="70"/>
      <c r="I4" s="47"/>
    </row>
    <row r="5" spans="1:9" s="7" customFormat="1" ht="18.5" thickBot="1" x14ac:dyDescent="0.45">
      <c r="A5" s="150" t="s">
        <v>51</v>
      </c>
      <c r="B5" s="71"/>
      <c r="C5" s="71"/>
      <c r="D5" s="71"/>
      <c r="E5" s="71"/>
      <c r="F5" s="71"/>
      <c r="G5" s="72"/>
      <c r="I5" s="47"/>
    </row>
    <row r="6" spans="1:9" ht="7.5" customHeight="1" thickBot="1" x14ac:dyDescent="0.35"/>
    <row r="7" spans="1:9" s="7" customFormat="1" ht="18.5" thickBot="1" x14ac:dyDescent="0.45">
      <c r="A7" s="144" t="s">
        <v>24</v>
      </c>
      <c r="B7" s="145"/>
      <c r="C7" s="145"/>
      <c r="D7" s="145"/>
      <c r="E7" s="145"/>
      <c r="F7" s="145"/>
      <c r="G7" s="146"/>
      <c r="I7" s="47"/>
    </row>
    <row r="8" spans="1:9" ht="14.5" customHeight="1" x14ac:dyDescent="0.3">
      <c r="A8" s="147" t="s">
        <v>1</v>
      </c>
      <c r="B8" s="148"/>
      <c r="C8" s="149"/>
      <c r="D8" s="75"/>
      <c r="E8" s="76"/>
      <c r="F8" s="76"/>
      <c r="G8" s="77"/>
    </row>
    <row r="9" spans="1:9" ht="14.5" customHeight="1" x14ac:dyDescent="0.3">
      <c r="A9" s="91" t="s">
        <v>2</v>
      </c>
      <c r="B9" s="92"/>
      <c r="C9" s="93"/>
      <c r="D9" s="78"/>
      <c r="E9" s="79"/>
      <c r="F9" s="79"/>
      <c r="G9" s="80"/>
    </row>
    <row r="10" spans="1:9" ht="14.5" customHeight="1" x14ac:dyDescent="0.3">
      <c r="A10" s="91" t="s">
        <v>3</v>
      </c>
      <c r="B10" s="92"/>
      <c r="C10" s="93"/>
      <c r="D10" s="78"/>
      <c r="E10" s="79"/>
      <c r="F10" s="79"/>
      <c r="G10" s="80"/>
    </row>
    <row r="11" spans="1:9" ht="14.5" customHeight="1" x14ac:dyDescent="0.3">
      <c r="A11" s="91" t="s">
        <v>4</v>
      </c>
      <c r="B11" s="92"/>
      <c r="C11" s="93"/>
      <c r="D11" s="78"/>
      <c r="E11" s="79"/>
      <c r="F11" s="79"/>
      <c r="G11" s="80"/>
    </row>
    <row r="12" spans="1:9" ht="14.5" customHeight="1" thickBot="1" x14ac:dyDescent="0.35">
      <c r="A12" s="94" t="s">
        <v>5</v>
      </c>
      <c r="B12" s="95"/>
      <c r="C12" s="96"/>
      <c r="D12" s="81"/>
      <c r="E12" s="82"/>
      <c r="F12" s="82"/>
      <c r="G12" s="83"/>
    </row>
    <row r="13" spans="1:9" ht="7.5" customHeight="1" thickBot="1" x14ac:dyDescent="0.35"/>
    <row r="14" spans="1:9" s="6" customFormat="1" ht="21" customHeight="1" thickBot="1" x14ac:dyDescent="0.4">
      <c r="A14" s="141" t="s">
        <v>6</v>
      </c>
      <c r="B14" s="142"/>
      <c r="C14" s="142"/>
      <c r="D14" s="142"/>
      <c r="E14" s="142"/>
      <c r="F14" s="142"/>
      <c r="G14" s="143"/>
      <c r="I14" s="48"/>
    </row>
    <row r="15" spans="1:9" ht="42.5" thickBot="1" x14ac:dyDescent="0.35">
      <c r="A15" s="16" t="s">
        <v>10</v>
      </c>
      <c r="B15" s="112" t="s">
        <v>11</v>
      </c>
      <c r="C15" s="113"/>
      <c r="D15" s="17" t="s">
        <v>23</v>
      </c>
      <c r="E15" s="17" t="s">
        <v>9</v>
      </c>
      <c r="F15" s="17" t="s">
        <v>7</v>
      </c>
      <c r="G15" s="18" t="s">
        <v>8</v>
      </c>
    </row>
    <row r="16" spans="1:9" x14ac:dyDescent="0.3">
      <c r="A16" s="73" t="s">
        <v>12</v>
      </c>
      <c r="B16" s="114" t="s">
        <v>25</v>
      </c>
      <c r="C16" s="115"/>
      <c r="D16" s="52">
        <v>1</v>
      </c>
      <c r="E16" s="54"/>
      <c r="F16" s="56"/>
      <c r="G16" s="58">
        <f>F16*D16</f>
        <v>0</v>
      </c>
    </row>
    <row r="17" spans="1:10" ht="207.5" x14ac:dyDescent="0.3">
      <c r="A17" s="74"/>
      <c r="B17" s="23"/>
      <c r="C17" s="33" t="s">
        <v>32</v>
      </c>
      <c r="D17" s="53"/>
      <c r="E17" s="55"/>
      <c r="F17" s="57"/>
      <c r="G17" s="59"/>
      <c r="J17" s="44"/>
    </row>
    <row r="18" spans="1:10" x14ac:dyDescent="0.3">
      <c r="A18" s="36" t="s">
        <v>30</v>
      </c>
      <c r="B18" s="64" t="s">
        <v>33</v>
      </c>
      <c r="C18" s="64"/>
      <c r="D18" s="8">
        <v>1</v>
      </c>
      <c r="E18" s="34"/>
      <c r="F18" s="35"/>
      <c r="G18" s="42">
        <f>F18*D18</f>
        <v>0</v>
      </c>
    </row>
    <row r="19" spans="1:10" ht="14.5" thickBot="1" x14ac:dyDescent="0.35">
      <c r="A19" s="37" t="s">
        <v>31</v>
      </c>
      <c r="B19" s="65" t="s">
        <v>29</v>
      </c>
      <c r="C19" s="65"/>
      <c r="D19" s="19">
        <v>1</v>
      </c>
      <c r="E19" s="38"/>
      <c r="F19" s="39"/>
      <c r="G19" s="43">
        <f>F19*D19</f>
        <v>0</v>
      </c>
    </row>
    <row r="20" spans="1:10" s="4" customFormat="1" ht="30.65" customHeight="1" thickBot="1" x14ac:dyDescent="0.35">
      <c r="A20" s="116" t="s">
        <v>13</v>
      </c>
      <c r="B20" s="118"/>
      <c r="C20" s="118"/>
      <c r="D20" s="118"/>
      <c r="E20" s="118"/>
      <c r="F20" s="118"/>
      <c r="G20" s="119"/>
      <c r="I20" s="49"/>
    </row>
    <row r="21" spans="1:10" x14ac:dyDescent="0.3">
      <c r="A21" s="135" t="s">
        <v>14</v>
      </c>
      <c r="B21" s="136"/>
      <c r="C21" s="136"/>
      <c r="D21" s="136"/>
      <c r="E21" s="136"/>
      <c r="F21" s="136"/>
      <c r="G21" s="24">
        <f>SUM(G16:G19)</f>
        <v>0</v>
      </c>
    </row>
    <row r="22" spans="1:10" x14ac:dyDescent="0.3">
      <c r="A22" s="137" t="s">
        <v>15</v>
      </c>
      <c r="B22" s="138"/>
      <c r="C22" s="138"/>
      <c r="D22" s="138"/>
      <c r="E22" s="138"/>
      <c r="F22" s="138"/>
      <c r="G22" s="25">
        <f>G21*0.23</f>
        <v>0</v>
      </c>
    </row>
    <row r="23" spans="1:10" ht="14.5" thickBot="1" x14ac:dyDescent="0.35">
      <c r="A23" s="139" t="s">
        <v>16</v>
      </c>
      <c r="B23" s="140"/>
      <c r="C23" s="140"/>
      <c r="D23" s="140"/>
      <c r="E23" s="140"/>
      <c r="F23" s="140"/>
      <c r="G23" s="26">
        <f>SUM(G21:G22)</f>
        <v>0</v>
      </c>
    </row>
    <row r="24" spans="1:10" ht="14.5" thickBot="1" x14ac:dyDescent="0.35"/>
    <row r="25" spans="1:10" ht="18" thickBot="1" x14ac:dyDescent="0.4">
      <c r="A25" s="106" t="s">
        <v>20</v>
      </c>
      <c r="B25" s="107"/>
      <c r="C25" s="107"/>
      <c r="D25" s="107"/>
      <c r="E25" s="107"/>
      <c r="F25" s="107"/>
      <c r="G25" s="108"/>
    </row>
    <row r="26" spans="1:10" ht="42.5" thickBot="1" x14ac:dyDescent="0.35">
      <c r="A26" s="16" t="s">
        <v>10</v>
      </c>
      <c r="B26" s="112" t="s">
        <v>11</v>
      </c>
      <c r="C26" s="113"/>
      <c r="D26" s="17" t="s">
        <v>23</v>
      </c>
      <c r="E26" s="17" t="s">
        <v>9</v>
      </c>
      <c r="F26" s="17" t="s">
        <v>7</v>
      </c>
      <c r="G26" s="18" t="s">
        <v>8</v>
      </c>
    </row>
    <row r="27" spans="1:10" x14ac:dyDescent="0.3">
      <c r="A27" s="22" t="s">
        <v>12</v>
      </c>
      <c r="B27" s="114" t="s">
        <v>26</v>
      </c>
      <c r="C27" s="115"/>
      <c r="D27" s="52">
        <v>1</v>
      </c>
      <c r="E27" s="54"/>
      <c r="F27" s="56"/>
      <c r="G27" s="58">
        <f>F27*D27</f>
        <v>0</v>
      </c>
    </row>
    <row r="28" spans="1:10" ht="242" x14ac:dyDescent="0.3">
      <c r="A28" s="20"/>
      <c r="B28" s="23"/>
      <c r="C28" s="33" t="s">
        <v>49</v>
      </c>
      <c r="D28" s="53"/>
      <c r="E28" s="55"/>
      <c r="F28" s="57"/>
      <c r="G28" s="59"/>
    </row>
    <row r="29" spans="1:10" x14ac:dyDescent="0.3">
      <c r="A29" s="36" t="s">
        <v>30</v>
      </c>
      <c r="B29" s="64" t="s">
        <v>33</v>
      </c>
      <c r="C29" s="64"/>
      <c r="D29" s="8">
        <v>1</v>
      </c>
      <c r="E29" s="9"/>
      <c r="F29" s="10"/>
      <c r="G29" s="40">
        <f t="shared" ref="G29:G30" si="0">F29*D29</f>
        <v>0</v>
      </c>
    </row>
    <row r="30" spans="1:10" ht="14.5" thickBot="1" x14ac:dyDescent="0.35">
      <c r="A30" s="37" t="s">
        <v>31</v>
      </c>
      <c r="B30" s="65" t="s">
        <v>29</v>
      </c>
      <c r="C30" s="65"/>
      <c r="D30" s="19">
        <v>1</v>
      </c>
      <c r="E30" s="14"/>
      <c r="F30" s="15"/>
      <c r="G30" s="41">
        <f t="shared" si="0"/>
        <v>0</v>
      </c>
    </row>
    <row r="31" spans="1:10" ht="14.5" thickBot="1" x14ac:dyDescent="0.35">
      <c r="A31" s="116" t="s">
        <v>13</v>
      </c>
      <c r="B31" s="117"/>
      <c r="C31" s="117"/>
      <c r="D31" s="118"/>
      <c r="E31" s="118"/>
      <c r="F31" s="118"/>
      <c r="G31" s="119"/>
    </row>
    <row r="32" spans="1:10" x14ac:dyDescent="0.3">
      <c r="A32" s="126" t="s">
        <v>47</v>
      </c>
      <c r="B32" s="127"/>
      <c r="C32" s="127"/>
      <c r="D32" s="127"/>
      <c r="E32" s="127"/>
      <c r="F32" s="127"/>
      <c r="G32" s="27">
        <f>SUM(G27:G30)</f>
        <v>0</v>
      </c>
    </row>
    <row r="33" spans="1:7" x14ac:dyDescent="0.3">
      <c r="A33" s="128" t="s">
        <v>15</v>
      </c>
      <c r="B33" s="129"/>
      <c r="C33" s="129"/>
      <c r="D33" s="129"/>
      <c r="E33" s="129"/>
      <c r="F33" s="129"/>
      <c r="G33" s="28">
        <f>G32*0.23</f>
        <v>0</v>
      </c>
    </row>
    <row r="34" spans="1:7" ht="14.5" thickBot="1" x14ac:dyDescent="0.35">
      <c r="A34" s="130" t="s">
        <v>48</v>
      </c>
      <c r="B34" s="131"/>
      <c r="C34" s="131"/>
      <c r="D34" s="131"/>
      <c r="E34" s="131"/>
      <c r="F34" s="131"/>
      <c r="G34" s="29">
        <f>SUM(G32:G33)</f>
        <v>0</v>
      </c>
    </row>
    <row r="35" spans="1:7" ht="14.5" thickBot="1" x14ac:dyDescent="0.35"/>
    <row r="36" spans="1:7" ht="18" thickBot="1" x14ac:dyDescent="0.4">
      <c r="A36" s="109" t="s">
        <v>21</v>
      </c>
      <c r="B36" s="110"/>
      <c r="C36" s="110"/>
      <c r="D36" s="110"/>
      <c r="E36" s="110"/>
      <c r="F36" s="110"/>
      <c r="G36" s="111"/>
    </row>
    <row r="37" spans="1:7" ht="48.5" customHeight="1" thickBot="1" x14ac:dyDescent="0.35">
      <c r="A37" s="16" t="s">
        <v>10</v>
      </c>
      <c r="B37" s="112" t="s">
        <v>11</v>
      </c>
      <c r="C37" s="113"/>
      <c r="D37" s="17" t="s">
        <v>23</v>
      </c>
      <c r="E37" s="17" t="s">
        <v>9</v>
      </c>
      <c r="F37" s="17" t="s">
        <v>7</v>
      </c>
      <c r="G37" s="18" t="s">
        <v>8</v>
      </c>
    </row>
    <row r="38" spans="1:7" x14ac:dyDescent="0.3">
      <c r="A38" s="22" t="s">
        <v>12</v>
      </c>
      <c r="B38" s="114" t="s">
        <v>37</v>
      </c>
      <c r="C38" s="115"/>
      <c r="D38" s="52">
        <v>1</v>
      </c>
      <c r="E38" s="54"/>
      <c r="F38" s="56"/>
      <c r="G38" s="58">
        <f>F38*D38</f>
        <v>0</v>
      </c>
    </row>
    <row r="39" spans="1:7" ht="118.5" customHeight="1" x14ac:dyDescent="0.3">
      <c r="A39" s="20"/>
      <c r="B39" s="23"/>
      <c r="C39" s="33" t="s">
        <v>54</v>
      </c>
      <c r="D39" s="53"/>
      <c r="E39" s="55"/>
      <c r="F39" s="57"/>
      <c r="G39" s="59"/>
    </row>
    <row r="40" spans="1:7" x14ac:dyDescent="0.3">
      <c r="A40" s="20" t="s">
        <v>30</v>
      </c>
      <c r="B40" s="66" t="s">
        <v>38</v>
      </c>
      <c r="C40" s="67"/>
      <c r="D40" s="62">
        <v>1</v>
      </c>
      <c r="E40" s="63"/>
      <c r="F40" s="60"/>
      <c r="G40" s="61">
        <f>F40*D40</f>
        <v>0</v>
      </c>
    </row>
    <row r="41" spans="1:7" ht="138.5" x14ac:dyDescent="0.3">
      <c r="A41" s="20"/>
      <c r="B41" s="23"/>
      <c r="C41" s="33" t="s">
        <v>55</v>
      </c>
      <c r="D41" s="53"/>
      <c r="E41" s="55"/>
      <c r="F41" s="57"/>
      <c r="G41" s="59"/>
    </row>
    <row r="42" spans="1:7" x14ac:dyDescent="0.3">
      <c r="A42" s="20" t="s">
        <v>31</v>
      </c>
      <c r="B42" s="66" t="s">
        <v>42</v>
      </c>
      <c r="C42" s="67"/>
      <c r="D42" s="62">
        <v>6</v>
      </c>
      <c r="E42" s="63"/>
      <c r="F42" s="60"/>
      <c r="G42" s="61">
        <f>F42*D42</f>
        <v>0</v>
      </c>
    </row>
    <row r="43" spans="1:7" ht="35" x14ac:dyDescent="0.3">
      <c r="A43" s="20"/>
      <c r="B43" s="23"/>
      <c r="C43" s="33" t="s">
        <v>56</v>
      </c>
      <c r="D43" s="53"/>
      <c r="E43" s="55"/>
      <c r="F43" s="57"/>
      <c r="G43" s="59"/>
    </row>
    <row r="44" spans="1:7" x14ac:dyDescent="0.3">
      <c r="A44" s="20" t="s">
        <v>34</v>
      </c>
      <c r="B44" s="66" t="s">
        <v>39</v>
      </c>
      <c r="C44" s="67"/>
      <c r="D44" s="62">
        <v>3</v>
      </c>
      <c r="E44" s="63"/>
      <c r="F44" s="60"/>
      <c r="G44" s="61">
        <f>F44*D44</f>
        <v>0</v>
      </c>
    </row>
    <row r="45" spans="1:7" ht="92.5" x14ac:dyDescent="0.3">
      <c r="A45" s="20"/>
      <c r="B45" s="23"/>
      <c r="C45" s="33" t="s">
        <v>53</v>
      </c>
      <c r="D45" s="53"/>
      <c r="E45" s="55"/>
      <c r="F45" s="57"/>
      <c r="G45" s="59"/>
    </row>
    <row r="46" spans="1:7" x14ac:dyDescent="0.3">
      <c r="A46" s="20" t="s">
        <v>35</v>
      </c>
      <c r="B46" s="66" t="s">
        <v>40</v>
      </c>
      <c r="C46" s="67"/>
      <c r="D46" s="62">
        <v>1</v>
      </c>
      <c r="E46" s="63"/>
      <c r="F46" s="60"/>
      <c r="G46" s="61">
        <f>F46*D46</f>
        <v>0</v>
      </c>
    </row>
    <row r="47" spans="1:7" ht="104" x14ac:dyDescent="0.3">
      <c r="A47" s="20"/>
      <c r="B47" s="23"/>
      <c r="C47" s="33" t="s">
        <v>57</v>
      </c>
      <c r="D47" s="53"/>
      <c r="E47" s="55"/>
      <c r="F47" s="57"/>
      <c r="G47" s="59"/>
    </row>
    <row r="48" spans="1:7" x14ac:dyDescent="0.3">
      <c r="A48" s="20" t="s">
        <v>36</v>
      </c>
      <c r="B48" s="64" t="s">
        <v>27</v>
      </c>
      <c r="C48" s="64"/>
      <c r="D48" s="8">
        <v>1</v>
      </c>
      <c r="E48" s="9"/>
      <c r="F48" s="10"/>
      <c r="G48" s="40">
        <f>F48*D48</f>
        <v>0</v>
      </c>
    </row>
    <row r="49" spans="1:9" ht="14.5" thickBot="1" x14ac:dyDescent="0.35">
      <c r="A49" s="21" t="s">
        <v>41</v>
      </c>
      <c r="B49" s="65" t="s">
        <v>28</v>
      </c>
      <c r="C49" s="65"/>
      <c r="D49" s="19">
        <v>1</v>
      </c>
      <c r="E49" s="14"/>
      <c r="F49" s="15"/>
      <c r="G49" s="41">
        <f>F49*D49</f>
        <v>0</v>
      </c>
    </row>
    <row r="50" spans="1:9" ht="14.5" thickBot="1" x14ac:dyDescent="0.35">
      <c r="A50" s="116" t="s">
        <v>13</v>
      </c>
      <c r="B50" s="117"/>
      <c r="C50" s="117"/>
      <c r="D50" s="118"/>
      <c r="E50" s="118"/>
      <c r="F50" s="118"/>
      <c r="G50" s="119"/>
    </row>
    <row r="51" spans="1:9" x14ac:dyDescent="0.3">
      <c r="A51" s="84" t="s">
        <v>43</v>
      </c>
      <c r="B51" s="85"/>
      <c r="C51" s="85"/>
      <c r="D51" s="85"/>
      <c r="E51" s="85"/>
      <c r="F51" s="85"/>
      <c r="G51" s="30">
        <f>SUM(G38:G49)</f>
        <v>0</v>
      </c>
    </row>
    <row r="52" spans="1:9" x14ac:dyDescent="0.3">
      <c r="A52" s="86" t="s">
        <v>15</v>
      </c>
      <c r="B52" s="87"/>
      <c r="C52" s="87"/>
      <c r="D52" s="87"/>
      <c r="E52" s="87"/>
      <c r="F52" s="87"/>
      <c r="G52" s="31">
        <f>G51*0.23</f>
        <v>0</v>
      </c>
    </row>
    <row r="53" spans="1:9" ht="14.5" thickBot="1" x14ac:dyDescent="0.35">
      <c r="A53" s="88" t="s">
        <v>44</v>
      </c>
      <c r="B53" s="89"/>
      <c r="C53" s="89"/>
      <c r="D53" s="89"/>
      <c r="E53" s="89"/>
      <c r="F53" s="89"/>
      <c r="G53" s="32">
        <f>SUM(G51:G52)</f>
        <v>0</v>
      </c>
    </row>
    <row r="55" spans="1:9" s="5" customFormat="1" ht="12.5" thickBot="1" x14ac:dyDescent="0.35">
      <c r="A55" s="151" t="s">
        <v>52</v>
      </c>
      <c r="B55" s="90"/>
      <c r="C55" s="90"/>
      <c r="D55" s="90"/>
      <c r="E55" s="90"/>
      <c r="F55" s="90"/>
      <c r="G55" s="90"/>
      <c r="I55" s="50"/>
    </row>
    <row r="56" spans="1:9" x14ac:dyDescent="0.3">
      <c r="A56" s="120" t="s">
        <v>45</v>
      </c>
      <c r="B56" s="121"/>
      <c r="C56" s="121"/>
      <c r="D56" s="121"/>
      <c r="E56" s="121"/>
      <c r="F56" s="121"/>
      <c r="G56" s="11">
        <f>G21+G32+G51</f>
        <v>0</v>
      </c>
    </row>
    <row r="57" spans="1:9" x14ac:dyDescent="0.3">
      <c r="A57" s="122" t="s">
        <v>15</v>
      </c>
      <c r="B57" s="123"/>
      <c r="C57" s="123"/>
      <c r="D57" s="123"/>
      <c r="E57" s="123"/>
      <c r="F57" s="123"/>
      <c r="G57" s="12">
        <f>G56*0.23</f>
        <v>0</v>
      </c>
    </row>
    <row r="58" spans="1:9" ht="14.5" thickBot="1" x14ac:dyDescent="0.35">
      <c r="A58" s="124" t="s">
        <v>46</v>
      </c>
      <c r="B58" s="125"/>
      <c r="C58" s="125"/>
      <c r="D58" s="125"/>
      <c r="E58" s="125"/>
      <c r="F58" s="125"/>
      <c r="G58" s="13">
        <f>SUM(G56:G57)</f>
        <v>0</v>
      </c>
    </row>
    <row r="60" spans="1:9" ht="14.5" customHeight="1" thickBot="1" x14ac:dyDescent="0.35"/>
    <row r="61" spans="1:9" s="2" customFormat="1" ht="36.65" customHeight="1" x14ac:dyDescent="0.3">
      <c r="A61" s="132" t="s">
        <v>17</v>
      </c>
      <c r="B61" s="133"/>
      <c r="C61" s="134"/>
      <c r="D61" s="97"/>
      <c r="E61" s="98"/>
      <c r="F61" s="98"/>
      <c r="G61" s="99"/>
      <c r="I61" s="51"/>
    </row>
    <row r="62" spans="1:9" s="2" customFormat="1" ht="61" customHeight="1" x14ac:dyDescent="0.3">
      <c r="A62" s="91" t="s">
        <v>18</v>
      </c>
      <c r="B62" s="92"/>
      <c r="C62" s="93"/>
      <c r="D62" s="100"/>
      <c r="E62" s="101"/>
      <c r="F62" s="101"/>
      <c r="G62" s="102"/>
      <c r="I62" s="51"/>
    </row>
    <row r="63" spans="1:9" s="2" customFormat="1" ht="36.65" customHeight="1" thickBot="1" x14ac:dyDescent="0.35">
      <c r="A63" s="94" t="s">
        <v>19</v>
      </c>
      <c r="B63" s="95"/>
      <c r="C63" s="96"/>
      <c r="D63" s="103"/>
      <c r="E63" s="104"/>
      <c r="F63" s="104"/>
      <c r="G63" s="105"/>
      <c r="I63" s="51"/>
    </row>
  </sheetData>
  <mergeCells count="83">
    <mergeCell ref="A8:C8"/>
    <mergeCell ref="F16:F17"/>
    <mergeCell ref="G16:G17"/>
    <mergeCell ref="A20:G20"/>
    <mergeCell ref="A12:C12"/>
    <mergeCell ref="A11:C11"/>
    <mergeCell ref="A10:C10"/>
    <mergeCell ref="A9:C9"/>
    <mergeCell ref="B27:C27"/>
    <mergeCell ref="A31:G31"/>
    <mergeCell ref="A21:F21"/>
    <mergeCell ref="A22:F22"/>
    <mergeCell ref="A23:F23"/>
    <mergeCell ref="B29:C29"/>
    <mergeCell ref="B30:C30"/>
    <mergeCell ref="D27:D28"/>
    <mergeCell ref="E27:E28"/>
    <mergeCell ref="F27:F28"/>
    <mergeCell ref="G27:G28"/>
    <mergeCell ref="B26:C26"/>
    <mergeCell ref="A63:C63"/>
    <mergeCell ref="D61:G61"/>
    <mergeCell ref="D62:G62"/>
    <mergeCell ref="D63:G63"/>
    <mergeCell ref="A25:G25"/>
    <mergeCell ref="A36:G36"/>
    <mergeCell ref="B37:C37"/>
    <mergeCell ref="B38:C38"/>
    <mergeCell ref="A50:G50"/>
    <mergeCell ref="A56:F56"/>
    <mergeCell ref="A57:F57"/>
    <mergeCell ref="A58:F58"/>
    <mergeCell ref="A32:F32"/>
    <mergeCell ref="A33:F33"/>
    <mergeCell ref="A34:F34"/>
    <mergeCell ref="A61:C61"/>
    <mergeCell ref="A51:F51"/>
    <mergeCell ref="A52:F52"/>
    <mergeCell ref="A53:F53"/>
    <mergeCell ref="A55:G55"/>
    <mergeCell ref="A62:C62"/>
    <mergeCell ref="A4:G4"/>
    <mergeCell ref="A5:G5"/>
    <mergeCell ref="B18:C18"/>
    <mergeCell ref="B19:C19"/>
    <mergeCell ref="A16:A17"/>
    <mergeCell ref="D16:D17"/>
    <mergeCell ref="E16:E17"/>
    <mergeCell ref="D8:G8"/>
    <mergeCell ref="D9:G9"/>
    <mergeCell ref="D10:G10"/>
    <mergeCell ref="D11:G11"/>
    <mergeCell ref="D12:G12"/>
    <mergeCell ref="A14:G14"/>
    <mergeCell ref="A7:G7"/>
    <mergeCell ref="B15:C15"/>
    <mergeCell ref="B16:C16"/>
    <mergeCell ref="B48:C48"/>
    <mergeCell ref="B49:C49"/>
    <mergeCell ref="B40:C40"/>
    <mergeCell ref="B42:C42"/>
    <mergeCell ref="B44:C44"/>
    <mergeCell ref="B46:C46"/>
    <mergeCell ref="D46:D47"/>
    <mergeCell ref="E40:E41"/>
    <mergeCell ref="E42:E43"/>
    <mergeCell ref="E44:E45"/>
    <mergeCell ref="E46:E47"/>
    <mergeCell ref="D40:D41"/>
    <mergeCell ref="D42:D43"/>
    <mergeCell ref="D44:D45"/>
    <mergeCell ref="F46:F47"/>
    <mergeCell ref="G46:G47"/>
    <mergeCell ref="F42:F43"/>
    <mergeCell ref="G42:G43"/>
    <mergeCell ref="F44:F45"/>
    <mergeCell ref="G44:G45"/>
    <mergeCell ref="D38:D39"/>
    <mergeCell ref="E38:E39"/>
    <mergeCell ref="F38:F39"/>
    <mergeCell ref="G38:G39"/>
    <mergeCell ref="F40:F41"/>
    <mergeCell ref="G40:G41"/>
  </mergeCells>
  <pageMargins left="0.51181102362204722" right="0.51181102362204722" top="0.55118110236220474" bottom="0.55118110236220474" header="0.31496062992125984" footer="0.31496062992125984"/>
  <pageSetup paperSize="9" orientation="landscape" horizontalDpi="360" verticalDpi="360" r:id="rId1"/>
  <headerFooter>
    <oddHeader>&amp;R&amp;"-,Félkövér dőlt"Príloha č. 1 Cenová ponuka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MLS</vt:lpstr>
      <vt:lpstr>MLS!Nyomtatási_terület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József Cződör</dc:creator>
  <cp:lastModifiedBy>József Cződör</cp:lastModifiedBy>
  <cp:lastPrinted>2026-04-07T19:57:31Z</cp:lastPrinted>
  <dcterms:created xsi:type="dcterms:W3CDTF">2026-04-03T13:28:19Z</dcterms:created>
  <dcterms:modified xsi:type="dcterms:W3CDTF">2026-04-07T20:00:33Z</dcterms:modified>
</cp:coreProperties>
</file>