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. PPA 2026\6 SP 2026 - 73.7\1. Tanama\PHZ\JOSEPHINE ptrieskum\"/>
    </mc:Choice>
  </mc:AlternateContent>
  <xr:revisionPtr revIDLastSave="0" documentId="13_ncr:1_{0D63526E-3E8B-440A-8C8E-9E2254840D98}" xr6:coauthVersionLast="47" xr6:coauthVersionMax="47" xr10:uidLastSave="{00000000-0000-0000-0000-000000000000}"/>
  <bookViews>
    <workbookView xWindow="-110" yWindow="-110" windowWidth="19420" windowHeight="10420" xr2:uid="{065BE367-871A-434B-8AC3-53AEEAB86EEE}"/>
  </bookViews>
  <sheets>
    <sheet name="Tanama" sheetId="1" r:id="rId1"/>
  </sheets>
  <definedNames>
    <definedName name="_xlnm.Print_Area" localSheetId="0">Tanama!$A$1:$G$69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1" i="1"/>
  <c r="G27" i="1"/>
  <c r="G29" i="1"/>
  <c r="G19" i="1" l="1"/>
  <c r="G18" i="1"/>
  <c r="G36" i="1"/>
  <c r="G35" i="1"/>
  <c r="G55" i="1"/>
  <c r="G54" i="1"/>
  <c r="G52" i="1"/>
  <c r="G50" i="1"/>
  <c r="G48" i="1"/>
  <c r="G46" i="1"/>
  <c r="G44" i="1"/>
  <c r="G16" i="1"/>
  <c r="G21" i="1" l="1"/>
  <c r="G38" i="1"/>
  <c r="G57" i="1"/>
  <c r="G22" i="1" l="1"/>
  <c r="G23" i="1" s="1"/>
  <c r="G62" i="1"/>
  <c r="G63" i="1" s="1"/>
  <c r="G64" i="1" s="1"/>
  <c r="G58" i="1"/>
  <c r="G59" i="1" s="1"/>
  <c r="G39" i="1"/>
  <c r="G40" i="1" s="1"/>
</calcChain>
</file>

<file path=xl/sharedStrings.xml><?xml version="1.0" encoding="utf-8"?>
<sst xmlns="http://schemas.openxmlformats.org/spreadsheetml/2006/main" count="97" uniqueCount="65">
  <si>
    <t>(s vymedzením predmetu zákazky)</t>
  </si>
  <si>
    <t>Obchodné meno:</t>
  </si>
  <si>
    <t>Sídlo:</t>
  </si>
  <si>
    <t>IČO:</t>
  </si>
  <si>
    <t>Platca DPH (áno/nie) na SR:</t>
  </si>
  <si>
    <t>Kontaktná osoba, Telefón a E-mail::</t>
  </si>
  <si>
    <t>Celok č. 1</t>
  </si>
  <si>
    <t>Jednotková cena v EUR bez DPH</t>
  </si>
  <si>
    <t>Cena celkom v EUR bez DPH</t>
  </si>
  <si>
    <t>Obchodný názov/Typové označenie</t>
  </si>
  <si>
    <t>P. č.</t>
  </si>
  <si>
    <t>Zariadenie a špecifikácia/ požadované parametre</t>
  </si>
  <si>
    <t>1.</t>
  </si>
  <si>
    <t>Uchádzač predložením ponuky deklaruje, že ním ponúkaný tovar spĺňa tu uvádzané požiadavky  a parametre na predmet zákazky.</t>
  </si>
  <si>
    <t>Cena spolu bez DPH za celok č. 1</t>
  </si>
  <si>
    <t>DPH 23%</t>
  </si>
  <si>
    <t>Cena spolu s DPH  za celok č. 1</t>
  </si>
  <si>
    <t>Meno a priezvisko štatutárneho zástupcu</t>
  </si>
  <si>
    <t>Pečiatka  a podpis</t>
  </si>
  <si>
    <t>Miesto, dátum podpisu</t>
  </si>
  <si>
    <t>Formulár CENOVEJ PONUKY</t>
  </si>
  <si>
    <t>Počet ks</t>
  </si>
  <si>
    <t>IDENTIFIKAČNÉ ÚDAJE POTENCIÁLNEHO DODÁVATEĽA</t>
  </si>
  <si>
    <t>Vyplniť</t>
  </si>
  <si>
    <t>Doprava všetkých zariadení na miesto určenia, balenie</t>
  </si>
  <si>
    <t>Inštalácia zariadení a zaškolenie obsluhy</t>
  </si>
  <si>
    <t>Inštalácia zariadenia a zaškolenie obsluhy</t>
  </si>
  <si>
    <t>2.</t>
  </si>
  <si>
    <t>3.</t>
  </si>
  <si>
    <t>Doprava zariadenia na miesto určenia, balenie</t>
  </si>
  <si>
    <t>4.</t>
  </si>
  <si>
    <t>5.</t>
  </si>
  <si>
    <t>7.</t>
  </si>
  <si>
    <t>8.</t>
  </si>
  <si>
    <t>Cena spolu bez DPH za celok č. 3</t>
  </si>
  <si>
    <t>Cena spolu s DPH  za celok č. 3</t>
  </si>
  <si>
    <t xml:space="preserve">CENA SPOLU bez DPH    (celok č. 1 až 3) </t>
  </si>
  <si>
    <t>Cena spolu s DPH      (celok č. 1 až 3)</t>
  </si>
  <si>
    <t>Cena spolu bez DPH za celok č. 2</t>
  </si>
  <si>
    <t>Cena spolu s DPH  za celok č. 2</t>
  </si>
  <si>
    <t>Celok č. 2 Technológia pre spracovanie mlieka</t>
  </si>
  <si>
    <t>Pasterizátor</t>
  </si>
  <si>
    <r>
      <rPr>
        <b/>
        <u/>
        <sz val="9"/>
        <color theme="1"/>
        <rFont val="Times New Roman"/>
        <family val="1"/>
        <charset val="238"/>
      </rPr>
      <t xml:space="preserve">Technické vlastnosti:
</t>
    </r>
    <r>
      <rPr>
        <sz val="9"/>
        <color theme="1"/>
        <rFont val="Times New Roman"/>
        <family val="1"/>
        <charset val="238"/>
      </rPr>
      <t>• Objem: 200 litrov
• Minimálna kapacita: 50 litrov
• Max. teplota: 94°C
• Typ ohrevu: elektrický
• Materiál: nehrdzavejúca oceľ
• Dĺžka x Šírka x Výška: cca. 120 cm x 130 cm x 150 cm
• Individuálne nastavenie času a teploty
• Automatické chladenie prostredníctvom výmeny vody
• Bezpečnostná poistka
• Stabilná základňa z trojitej steny, zahŕňajúca vyklápací mechanizmus</t>
    </r>
  </si>
  <si>
    <t>Stroj na výrobu jogurtu</t>
  </si>
  <si>
    <t>• Objem: 150 litrov
• Vhodný pre viac druhov jogurtov: hustý a krémový jogurt, tekutý pitný, grécky, biely prírodný, ovocný, bio
• Procesy: ohrev, varenie, pasterizácia
• Plne hygienická robustná konštrukcia z nehrdzavejúcej ocele 
• Jednoduchý a flexibilný ovládací panel
• USB rekordér na záznam pasterizačných a výrobných cyklov
• Chladiaci systém pomocou ľadovej vody a solenoidového ventilu
• Nerezová nádrž s trojplášťovou konštrukciou a izolačnou dutinou
• Špeciálne miešadlo typu kotva s odnímateľným ramenom na miešanie a ochladzovanie jogurtu
• Invertor
• Elektrický ohrev alebo príprava na parný ohrev
• Dvojitá sonda</t>
  </si>
  <si>
    <t>Celok č. 3 Technológia pre spracovanie mäsa</t>
  </si>
  <si>
    <t>Odštetinovač na prasatá</t>
  </si>
  <si>
    <t>Píla na kosti</t>
  </si>
  <si>
    <r>
      <t xml:space="preserve">Kombinovaný stroj na obarenie a odstránenie štetín prasiat
</t>
    </r>
    <r>
      <rPr>
        <b/>
        <u/>
        <sz val="9"/>
        <color theme="1"/>
        <rFont val="Times New Roman"/>
        <family val="1"/>
        <charset val="238"/>
      </rPr>
      <t xml:space="preserve">Technické parametre: </t>
    </r>
    <r>
      <rPr>
        <sz val="9"/>
        <color theme="1"/>
        <rFont val="Times New Roman"/>
        <family val="1"/>
        <charset val="238"/>
      </rPr>
      <t xml:space="preserve">
• Určené pre ošípané 25 - 200 kg živej hmotnosti 
• Kapacita: cca 15 prasiat/ hod.
• Vonkajšie rozmery: 2,20 m x 1,00 m
• Vnútorná dĺžka: 1,80 m
• Objem nádržky na vodu: cca 130 l
• Optimalizovaný dvojitý valčekový systém, tesne integrovaný
• Oddelené obvody pre vykurovanie, pohon a ovládanie
• Prepínač pre samostatné zapnutie / vypnutie ohrevu
• Velký kryt brány
• Ovládanie vpravo / vľavo, Vyhadzovanie vpravo / vľavo, Výstup vľavo / vpravo
• Pevná prípojka vody KG-spojka vľavo / vpravo
• Doba obarovania cca 3 min.
• Integrované ovládanie
• Integrované ručné vyhadzovanie
</t>
    </r>
    <r>
      <rPr>
        <b/>
        <u/>
        <sz val="9"/>
        <color theme="1"/>
        <rFont val="Times New Roman"/>
        <family val="1"/>
        <charset val="238"/>
      </rPr>
      <t>Materiál:</t>
    </r>
    <r>
      <rPr>
        <sz val="9"/>
        <color theme="1"/>
        <rFont val="Times New Roman"/>
        <family val="1"/>
        <charset val="238"/>
      </rPr>
      <t xml:space="preserve">
• Vysokokvalitná nerezová oceľ na všetkých častiach systému
• Vulkanizované valčekové metly pre lepšie odštetinovanie a dlhšiu životnosť</t>
    </r>
  </si>
  <si>
    <r>
      <rPr>
        <b/>
        <u/>
        <sz val="9"/>
        <color theme="1"/>
        <rFont val="Times New Roman"/>
        <family val="1"/>
        <charset val="238"/>
      </rPr>
      <t>Parametre:</t>
    </r>
    <r>
      <rPr>
        <sz val="9"/>
        <color theme="1"/>
        <rFont val="Times New Roman"/>
        <family val="1"/>
        <charset val="238"/>
      </rPr>
      <t xml:space="preserve">
• Píla na kosti 2400 mm
• Maximálna výška odrezkov:   355 mm
• Výkonný motor s bezpečnostným mikrospínačom
• Výškovo nastaviteľné skrutkovacie nožičky
• Ppílový kotúč na mrazené mäso
</t>
    </r>
    <r>
      <rPr>
        <b/>
        <u/>
        <sz val="9"/>
        <color theme="1"/>
        <rFont val="Times New Roman"/>
        <family val="1"/>
        <charset val="238"/>
      </rPr>
      <t>Materiál</t>
    </r>
    <r>
      <rPr>
        <sz val="9"/>
        <color theme="1"/>
        <rFont val="Times New Roman"/>
        <family val="1"/>
        <charset val="238"/>
      </rPr>
      <t xml:space="preserve">
• Vnútro z plastifikovanej ocele
• Puzdro z nerezovej ocele 
</t>
    </r>
    <r>
      <rPr>
        <b/>
        <u/>
        <sz val="9"/>
        <color theme="1"/>
        <rFont val="Times New Roman"/>
        <family val="1"/>
        <charset val="238"/>
      </rPr>
      <t>Rozmery</t>
    </r>
    <r>
      <rPr>
        <sz val="9"/>
        <color theme="1"/>
        <rFont val="Times New Roman"/>
        <family val="1"/>
        <charset val="238"/>
      </rPr>
      <t xml:space="preserve">
• Vonkajšie rozmery (ŠxHxV):   cca. 801 x 743 x 1732 mm
• Rozmery rezacieho stola: šírka 710 mm, hĺbka 800 mm</t>
    </r>
  </si>
  <si>
    <t>Elektrická smažiaca panvica</t>
  </si>
  <si>
    <t>Etiketovacia váha s tlačou</t>
  </si>
  <si>
    <t>Stroj na vákuové balenie</t>
  </si>
  <si>
    <r>
      <t xml:space="preserve">• Max. váživosť: 6/15 kg
• Dielik - presnosť: 2/5 g
• Rozmer váhy (mm) (š x v x h): cca. 364 x 158 x 264
• Rozmery plošiny: 345 x 264 mm
• Termotlačiareň: šírka tlače 58 mm, max dĺžka etikety 100 mm
• Klávesnica: 2x112 priamych klávesov, 28 funkčných klávesov
• PLU obsah: názov PLU, LF kód, jednotková cena, celková cena, tára, barcode, department, hmotnosť,správa1, správa2, zľava, logo atď
• Displej: 5 x linka LCD podsvietený
</t>
    </r>
    <r>
      <rPr>
        <b/>
        <u/>
        <sz val="9"/>
        <color theme="1"/>
        <rFont val="Times New Roman"/>
        <family val="1"/>
        <charset val="238"/>
      </rPr>
      <t>Materiál:</t>
    </r>
    <r>
      <rPr>
        <sz val="9"/>
        <color theme="1"/>
        <rFont val="Times New Roman"/>
        <family val="1"/>
        <charset val="238"/>
      </rPr>
      <t xml:space="preserve">
• Prevedenie vážiacej plochy: nerez
• Prevedenie konštrukcie: plast
</t>
    </r>
    <r>
      <rPr>
        <b/>
        <u/>
        <sz val="9"/>
        <color theme="1"/>
        <rFont val="Times New Roman"/>
        <family val="1"/>
        <charset val="238"/>
      </rPr>
      <t>Funkcie:</t>
    </r>
    <r>
      <rPr>
        <sz val="9"/>
        <color theme="1"/>
        <rFont val="Times New Roman"/>
        <family val="1"/>
        <charset val="238"/>
      </rPr>
      <t xml:space="preserve">
• váženie
• výpočet ceny
• tlač účtenky a etikety
• tlač súčtovej etikety
• tlač súčtu za položky
• pamäť: 12000 PLU, 12000 správ, 8 formátov etikiet
• jednoduchý PC softvér pre úpravu a tvorbu etikiet </t>
    </r>
  </si>
  <si>
    <t>• Plne automatický cyklus balenia
• Teleso a komora z nehrdzavejúcej ocele
• Digitálny ovládací panel
• Silné pokrytie
• Rozmery tesniacej tyče: 260 x 8 mm
• Rozmery komory: 90 x 280 x 385 mm
• Objem vákuového čerpadla: 10 m3
• Bezpečnostný spínač vo veku
• Jednoduchá údržba 
• Plne programovateľný: nastaviteľný čas balenia, nastaviteľný čas tesnenia, nastaviteľná teplota tesnenia a nastaviteľný čas chladenia
• Rozmery: cca. 320 x 330 x 480 mm</t>
  </si>
  <si>
    <r>
      <t xml:space="preserve">Pre tepelnú úpravu potravín smažením v oleji alebo dusením vo vode
</t>
    </r>
    <r>
      <rPr>
        <b/>
        <u/>
        <sz val="9"/>
        <color theme="1"/>
        <rFont val="Times New Roman"/>
        <family val="1"/>
        <charset val="238"/>
      </rPr>
      <t>Technické parametre:</t>
    </r>
    <r>
      <rPr>
        <sz val="9"/>
        <color theme="1"/>
        <rFont val="Times New Roman"/>
        <family val="1"/>
        <charset val="238"/>
      </rPr>
      <t xml:space="preserve">
• Vonkajšie rozmery: 1200x900x900 mm
• Objem: 120 l
• Rozmery varnej nádoby: 1100 x 587 x 212 mm
• ručné vyklápanie pomocou otočného kolesa
• batéria na studenú vodu
• rozsah teplôt: 50-300 °C
• počet výhrevných telies: 12 ks
• potravinársky nezávadný nerezový materiál
• vybavenie pracovným termostatom </t>
    </r>
  </si>
  <si>
    <t>Názov zákazky:                                        Technologické vybavenie mliekarenskej a mäsospracujúcej výroby</t>
  </si>
  <si>
    <t>Obstarávateľ:                              TANAMA bio family farm s. r. o., Taľka 141, Lipníky 082 12, IČO: 56 670 826</t>
  </si>
  <si>
    <t>áno/nie</t>
  </si>
  <si>
    <t>6.</t>
  </si>
  <si>
    <t>Počíta sa automaticky</t>
  </si>
  <si>
    <t>Automat na predaj výrobkov, s chladeníma a výťahom</t>
  </si>
  <si>
    <r>
      <rPr>
        <b/>
        <u/>
        <sz val="9"/>
        <color theme="1"/>
        <rFont val="Times New Roman"/>
        <family val="1"/>
        <charset val="238"/>
      </rPr>
      <t>Technické vlastnosti:</t>
    </r>
    <r>
      <rPr>
        <sz val="9"/>
        <color theme="1"/>
        <rFont val="Times New Roman"/>
        <family val="1"/>
        <charset val="238"/>
      </rPr>
      <t xml:space="preserve">
• Nastaviteľný rozsah teplôt min rozsah 0 až 12 st. C.
• Riadiaca a predajná jednotka automatu
• Nastaviteľné priehradky  na rôzne typy tovaru
• Mincovník s vydávaním
• Rozmieňač bankoviek
• Bezhotovostná platba
• Telemetria – web rozhranie v slovenskom jazyku
• Nastavenie telemetrie vrátane jej inštalácie
• Telemetria/Operátor services (SIM Card) - prvý rok prevádzky
• Výhrevný modul (protimrazová poistka)
• Potlač</t>
    </r>
  </si>
  <si>
    <t xml:space="preserve">Prepravné náklady, doprava na miesto realizácie, montáž </t>
  </si>
  <si>
    <t>Inštalácia, náklady spojené s inštaláciou, uvedenie do prevádzky a zaškolenie.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</si>
</sst>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/>
    </xf>
    <xf numFmtId="0" fontId="2" fillId="4" borderId="2" xfId="0" applyFont="1" applyFill="1" applyBorder="1"/>
    <xf numFmtId="164" fontId="2" fillId="4" borderId="2" xfId="0" applyNumberFormat="1" applyFont="1" applyFill="1" applyBorder="1"/>
    <xf numFmtId="164" fontId="3" fillId="5" borderId="8" xfId="0" applyNumberFormat="1" applyFont="1" applyFill="1" applyBorder="1"/>
    <xf numFmtId="164" fontId="3" fillId="5" borderId="10" xfId="0" applyNumberFormat="1" applyFont="1" applyFill="1" applyBorder="1"/>
    <xf numFmtId="164" fontId="3" fillId="5" borderId="13" xfId="0" applyNumberFormat="1" applyFont="1" applyFill="1" applyBorder="1"/>
    <xf numFmtId="0" fontId="2" fillId="4" borderId="12" xfId="0" applyFont="1" applyFill="1" applyBorder="1"/>
    <xf numFmtId="164" fontId="2" fillId="4" borderId="12" xfId="0" applyNumberFormat="1" applyFont="1" applyFill="1" applyBorder="1"/>
    <xf numFmtId="0" fontId="3" fillId="0" borderId="15" xfId="0" applyFont="1" applyBorder="1"/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2" fillId="0" borderId="32" xfId="0" applyFont="1" applyBorder="1"/>
    <xf numFmtId="0" fontId="2" fillId="0" borderId="33" xfId="0" applyFont="1" applyBorder="1"/>
    <xf numFmtId="164" fontId="3" fillId="2" borderId="8" xfId="0" applyNumberFormat="1" applyFont="1" applyFill="1" applyBorder="1"/>
    <xf numFmtId="164" fontId="3" fillId="2" borderId="10" xfId="0" applyNumberFormat="1" applyFont="1" applyFill="1" applyBorder="1"/>
    <xf numFmtId="164" fontId="3" fillId="2" borderId="13" xfId="0" applyNumberFormat="1" applyFont="1" applyFill="1" applyBorder="1"/>
    <xf numFmtId="164" fontId="3" fillId="7" borderId="8" xfId="0" applyNumberFormat="1" applyFont="1" applyFill="1" applyBorder="1"/>
    <xf numFmtId="164" fontId="3" fillId="7" borderId="10" xfId="0" applyNumberFormat="1" applyFont="1" applyFill="1" applyBorder="1"/>
    <xf numFmtId="164" fontId="3" fillId="7" borderId="13" xfId="0" applyNumberFormat="1" applyFont="1" applyFill="1" applyBorder="1"/>
    <xf numFmtId="164" fontId="3" fillId="8" borderId="8" xfId="0" applyNumberFormat="1" applyFont="1" applyFill="1" applyBorder="1"/>
    <xf numFmtId="164" fontId="3" fillId="8" borderId="10" xfId="0" applyNumberFormat="1" applyFont="1" applyFill="1" applyBorder="1"/>
    <xf numFmtId="164" fontId="3" fillId="8" borderId="13" xfId="0" applyNumberFormat="1" applyFont="1" applyFill="1" applyBorder="1"/>
    <xf numFmtId="0" fontId="9" fillId="0" borderId="34" xfId="0" applyFont="1" applyBorder="1" applyAlignment="1">
      <alignment wrapText="1"/>
    </xf>
    <xf numFmtId="0" fontId="2" fillId="4" borderId="2" xfId="0" applyFont="1" applyFill="1" applyBorder="1" applyAlignment="1">
      <alignment vertical="top"/>
    </xf>
    <xf numFmtId="164" fontId="2" fillId="4" borderId="2" xfId="0" applyNumberFormat="1" applyFont="1" applyFill="1" applyBorder="1" applyAlignment="1">
      <alignment vertical="top"/>
    </xf>
    <xf numFmtId="0" fontId="2" fillId="0" borderId="9" xfId="0" applyFont="1" applyBorder="1"/>
    <xf numFmtId="0" fontId="2" fillId="0" borderId="11" xfId="0" applyFont="1" applyBorder="1"/>
    <xf numFmtId="0" fontId="2" fillId="4" borderId="12" xfId="0" applyFont="1" applyFill="1" applyBorder="1" applyAlignment="1">
      <alignment vertical="top"/>
    </xf>
    <xf numFmtId="164" fontId="2" fillId="4" borderId="12" xfId="0" applyNumberFormat="1" applyFont="1" applyFill="1" applyBorder="1" applyAlignment="1">
      <alignment vertical="top"/>
    </xf>
    <xf numFmtId="164" fontId="3" fillId="0" borderId="10" xfId="0" applyNumberFormat="1" applyFont="1" applyBorder="1"/>
    <xf numFmtId="164" fontId="3" fillId="0" borderId="13" xfId="0" applyNumberFormat="1" applyFont="1" applyBorder="1"/>
    <xf numFmtId="164" fontId="3" fillId="0" borderId="10" xfId="0" applyNumberFormat="1" applyFont="1" applyBorder="1" applyAlignment="1">
      <alignment vertical="top"/>
    </xf>
    <xf numFmtId="164" fontId="3" fillId="0" borderId="13" xfId="0" applyNumberFormat="1" applyFont="1" applyBorder="1" applyAlignment="1">
      <alignment vertical="top"/>
    </xf>
    <xf numFmtId="0" fontId="3" fillId="0" borderId="32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164" fontId="2" fillId="4" borderId="44" xfId="0" applyNumberFormat="1" applyFont="1" applyFill="1" applyBorder="1" applyAlignment="1">
      <alignment horizontal="right" vertical="top"/>
    </xf>
    <xf numFmtId="164" fontId="2" fillId="4" borderId="14" xfId="0" applyNumberFormat="1" applyFont="1" applyFill="1" applyBorder="1" applyAlignment="1">
      <alignment horizontal="right" vertical="top"/>
    </xf>
    <xf numFmtId="164" fontId="3" fillId="0" borderId="45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0" fontId="6" fillId="6" borderId="15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9" borderId="18" xfId="0" applyFont="1" applyFill="1" applyBorder="1" applyAlignment="1">
      <alignment horizontal="left"/>
    </xf>
    <xf numFmtId="0" fontId="3" fillId="9" borderId="24" xfId="0" applyFont="1" applyFill="1" applyBorder="1" applyAlignment="1">
      <alignment horizontal="left"/>
    </xf>
    <xf numFmtId="0" fontId="6" fillId="6" borderId="2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 wrapText="1"/>
    </xf>
    <xf numFmtId="0" fontId="3" fillId="9" borderId="12" xfId="0" applyFont="1" applyFill="1" applyBorder="1" applyAlignment="1">
      <alignment horizontal="left" wrapText="1"/>
    </xf>
    <xf numFmtId="0" fontId="2" fillId="0" borderId="44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4" borderId="44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4" borderId="46" xfId="0" applyFont="1" applyFill="1" applyBorder="1" applyAlignment="1">
      <alignment horizontal="center" vertical="top"/>
    </xf>
    <xf numFmtId="164" fontId="2" fillId="4" borderId="46" xfId="0" applyNumberFormat="1" applyFont="1" applyFill="1" applyBorder="1" applyAlignment="1">
      <alignment horizontal="right" vertical="top"/>
    </xf>
    <xf numFmtId="0" fontId="3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4" borderId="18" xfId="0" applyFont="1" applyFill="1" applyBorder="1" applyAlignment="1">
      <alignment horizontal="left"/>
    </xf>
    <xf numFmtId="0" fontId="3" fillId="4" borderId="31" xfId="0" applyFont="1" applyFill="1" applyBorder="1" applyAlignment="1">
      <alignment horizontal="left"/>
    </xf>
    <xf numFmtId="0" fontId="3" fillId="4" borderId="4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9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4" borderId="40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0" fontId="1" fillId="8" borderId="16" xfId="0" applyFont="1" applyFill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4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5" fillId="4" borderId="33" xfId="0" applyFont="1" applyFill="1" applyBorder="1" applyAlignment="1">
      <alignment horizontal="left"/>
    </xf>
    <xf numFmtId="0" fontId="5" fillId="4" borderId="29" xfId="0" applyFont="1" applyFill="1" applyBorder="1" applyAlignment="1">
      <alignment horizontal="left"/>
    </xf>
    <xf numFmtId="0" fontId="5" fillId="4" borderId="41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9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left"/>
    </xf>
    <xf numFmtId="0" fontId="5" fillId="4" borderId="4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left"/>
    </xf>
    <xf numFmtId="164" fontId="3" fillId="0" borderId="47" xfId="0" applyNumberFormat="1" applyFont="1" applyBorder="1" applyAlignment="1">
      <alignment horizontal="right" vertical="top"/>
    </xf>
    <xf numFmtId="0" fontId="11" fillId="0" borderId="36" xfId="0" applyFont="1" applyBorder="1" applyAlignment="1">
      <alignment horizontal="left"/>
    </xf>
    <xf numFmtId="0" fontId="2" fillId="0" borderId="0" xfId="0" applyFont="1" applyAlignment="1">
      <alignment wrapText="1"/>
    </xf>
    <xf numFmtId="0" fontId="9" fillId="0" borderId="34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8740-22E5-4310-8FA4-B4ACAFCF10C4}">
  <dimension ref="A1:I69"/>
  <sheetViews>
    <sheetView tabSelected="1" zoomScale="90" zoomScaleNormal="90" workbookViewId="0">
      <selection activeCell="C41" sqref="C41"/>
    </sheetView>
  </sheetViews>
  <sheetFormatPr defaultRowHeight="14" x14ac:dyDescent="0.3"/>
  <cols>
    <col min="1" max="1" width="4.08984375" style="1" customWidth="1"/>
    <col min="2" max="2" width="2" style="1" customWidth="1"/>
    <col min="3" max="3" width="66.26953125" style="1" customWidth="1"/>
    <col min="4" max="4" width="5.81640625" style="1" customWidth="1"/>
    <col min="5" max="5" width="28.1796875" style="1" customWidth="1"/>
    <col min="6" max="7" width="14.54296875" style="1" customWidth="1"/>
    <col min="8" max="8" width="3.26953125" style="1" customWidth="1"/>
    <col min="9" max="9" width="45.6328125" style="1" customWidth="1"/>
    <col min="10" max="16384" width="8.7265625" style="1"/>
  </cols>
  <sheetData>
    <row r="1" spans="1:7" s="3" customFormat="1" ht="20" x14ac:dyDescent="0.4">
      <c r="A1" s="3" t="s">
        <v>20</v>
      </c>
    </row>
    <row r="2" spans="1:7" x14ac:dyDescent="0.3">
      <c r="A2" s="1" t="s">
        <v>0</v>
      </c>
    </row>
    <row r="3" spans="1:7" ht="10" customHeight="1" thickBot="1" x14ac:dyDescent="0.35"/>
    <row r="4" spans="1:7" s="7" customFormat="1" ht="28.5" customHeight="1" thickBot="1" x14ac:dyDescent="0.45">
      <c r="A4" s="117" t="s">
        <v>56</v>
      </c>
      <c r="B4" s="118"/>
      <c r="C4" s="118"/>
      <c r="D4" s="118"/>
      <c r="E4" s="118"/>
      <c r="F4" s="118"/>
      <c r="G4" s="119"/>
    </row>
    <row r="5" spans="1:7" s="7" customFormat="1" ht="18.5" thickBot="1" x14ac:dyDescent="0.45">
      <c r="A5" s="120" t="s">
        <v>57</v>
      </c>
      <c r="B5" s="121"/>
      <c r="C5" s="121"/>
      <c r="D5" s="121"/>
      <c r="E5" s="121"/>
      <c r="F5" s="121"/>
      <c r="G5" s="122"/>
    </row>
    <row r="6" spans="1:7" ht="7.5" customHeight="1" thickBot="1" x14ac:dyDescent="0.35"/>
    <row r="7" spans="1:7" s="7" customFormat="1" ht="18.5" thickBot="1" x14ac:dyDescent="0.45">
      <c r="A7" s="137" t="s">
        <v>22</v>
      </c>
      <c r="B7" s="138"/>
      <c r="C7" s="138"/>
      <c r="D7" s="138"/>
      <c r="E7" s="138"/>
      <c r="F7" s="138"/>
      <c r="G7" s="139"/>
    </row>
    <row r="8" spans="1:7" ht="14.5" customHeight="1" x14ac:dyDescent="0.3">
      <c r="A8" s="44" t="s">
        <v>1</v>
      </c>
      <c r="B8" s="45"/>
      <c r="C8" s="46"/>
      <c r="D8" s="125" t="s">
        <v>23</v>
      </c>
      <c r="E8" s="126"/>
      <c r="F8" s="126"/>
      <c r="G8" s="127"/>
    </row>
    <row r="9" spans="1:7" ht="14.5" customHeight="1" x14ac:dyDescent="0.3">
      <c r="A9" s="57" t="s">
        <v>2</v>
      </c>
      <c r="B9" s="58"/>
      <c r="C9" s="59"/>
      <c r="D9" s="128" t="s">
        <v>23</v>
      </c>
      <c r="E9" s="129"/>
      <c r="F9" s="129"/>
      <c r="G9" s="130"/>
    </row>
    <row r="10" spans="1:7" ht="14.5" customHeight="1" x14ac:dyDescent="0.3">
      <c r="A10" s="57" t="s">
        <v>3</v>
      </c>
      <c r="B10" s="58"/>
      <c r="C10" s="59"/>
      <c r="D10" s="128" t="s">
        <v>23</v>
      </c>
      <c r="E10" s="129"/>
      <c r="F10" s="129"/>
      <c r="G10" s="130"/>
    </row>
    <row r="11" spans="1:7" ht="14.5" customHeight="1" x14ac:dyDescent="0.3">
      <c r="A11" s="57" t="s">
        <v>4</v>
      </c>
      <c r="B11" s="58"/>
      <c r="C11" s="59"/>
      <c r="D11" s="128" t="s">
        <v>58</v>
      </c>
      <c r="E11" s="129"/>
      <c r="F11" s="129"/>
      <c r="G11" s="130"/>
    </row>
    <row r="12" spans="1:7" ht="14.5" customHeight="1" thickBot="1" x14ac:dyDescent="0.35">
      <c r="A12" s="54" t="s">
        <v>5</v>
      </c>
      <c r="B12" s="55"/>
      <c r="C12" s="56"/>
      <c r="D12" s="131" t="s">
        <v>23</v>
      </c>
      <c r="E12" s="132"/>
      <c r="F12" s="132"/>
      <c r="G12" s="133"/>
    </row>
    <row r="13" spans="1:7" ht="7.5" customHeight="1" thickBot="1" x14ac:dyDescent="0.35"/>
    <row r="14" spans="1:7" s="6" customFormat="1" ht="21" customHeight="1" thickBot="1" x14ac:dyDescent="0.4">
      <c r="A14" s="134" t="s">
        <v>6</v>
      </c>
      <c r="B14" s="135"/>
      <c r="C14" s="135"/>
      <c r="D14" s="135"/>
      <c r="E14" s="135"/>
      <c r="F14" s="135"/>
      <c r="G14" s="136"/>
    </row>
    <row r="15" spans="1:7" ht="42.5" thickBot="1" x14ac:dyDescent="0.35">
      <c r="A15" s="16" t="s">
        <v>10</v>
      </c>
      <c r="B15" s="78" t="s">
        <v>11</v>
      </c>
      <c r="C15" s="79"/>
      <c r="D15" s="17" t="s">
        <v>21</v>
      </c>
      <c r="E15" s="17" t="s">
        <v>9</v>
      </c>
      <c r="F15" s="17" t="s">
        <v>7</v>
      </c>
      <c r="G15" s="18" t="s">
        <v>8</v>
      </c>
    </row>
    <row r="16" spans="1:7" x14ac:dyDescent="0.3">
      <c r="A16" s="123" t="s">
        <v>12</v>
      </c>
      <c r="B16" s="60" t="s">
        <v>61</v>
      </c>
      <c r="C16" s="61"/>
      <c r="D16" s="71">
        <v>1</v>
      </c>
      <c r="E16" s="73"/>
      <c r="F16" s="47"/>
      <c r="G16" s="49">
        <f>F16*D16</f>
        <v>0</v>
      </c>
    </row>
    <row r="17" spans="1:9" ht="138.5" x14ac:dyDescent="0.3">
      <c r="A17" s="124"/>
      <c r="B17" s="23"/>
      <c r="C17" s="145" t="s">
        <v>62</v>
      </c>
      <c r="D17" s="72"/>
      <c r="E17" s="74"/>
      <c r="F17" s="48"/>
      <c r="G17" s="50"/>
      <c r="I17" s="144"/>
    </row>
    <row r="18" spans="1:9" x14ac:dyDescent="0.3">
      <c r="A18" s="36" t="s">
        <v>27</v>
      </c>
      <c r="B18" s="69" t="s">
        <v>63</v>
      </c>
      <c r="C18" s="69"/>
      <c r="D18" s="8">
        <v>1</v>
      </c>
      <c r="E18" s="34"/>
      <c r="F18" s="35"/>
      <c r="G18" s="42">
        <f>F18*D18</f>
        <v>0</v>
      </c>
    </row>
    <row r="19" spans="1:9" ht="14.5" thickBot="1" x14ac:dyDescent="0.35">
      <c r="A19" s="37" t="s">
        <v>28</v>
      </c>
      <c r="B19" s="70" t="s">
        <v>64</v>
      </c>
      <c r="C19" s="70"/>
      <c r="D19" s="19">
        <v>1</v>
      </c>
      <c r="E19" s="38"/>
      <c r="F19" s="39"/>
      <c r="G19" s="43">
        <f>F19*D19</f>
        <v>0</v>
      </c>
    </row>
    <row r="20" spans="1:9" s="4" customFormat="1" ht="30.5" customHeight="1" thickBot="1" x14ac:dyDescent="0.35">
      <c r="A20" s="51" t="s">
        <v>13</v>
      </c>
      <c r="B20" s="52"/>
      <c r="C20" s="52"/>
      <c r="D20" s="52"/>
      <c r="E20" s="52"/>
      <c r="F20" s="52"/>
      <c r="G20" s="53"/>
    </row>
    <row r="21" spans="1:9" x14ac:dyDescent="0.3">
      <c r="A21" s="63" t="s">
        <v>14</v>
      </c>
      <c r="B21" s="64"/>
      <c r="C21" s="64"/>
      <c r="D21" s="64"/>
      <c r="E21" s="64"/>
      <c r="F21" s="64"/>
      <c r="G21" s="24">
        <f>SUM(G16:G19)</f>
        <v>0</v>
      </c>
    </row>
    <row r="22" spans="1:9" x14ac:dyDescent="0.3">
      <c r="A22" s="65" t="s">
        <v>15</v>
      </c>
      <c r="B22" s="66"/>
      <c r="C22" s="66"/>
      <c r="D22" s="66"/>
      <c r="E22" s="66"/>
      <c r="F22" s="66"/>
      <c r="G22" s="25">
        <f>G21*0.23</f>
        <v>0</v>
      </c>
    </row>
    <row r="23" spans="1:9" ht="14.5" thickBot="1" x14ac:dyDescent="0.35">
      <c r="A23" s="67" t="s">
        <v>16</v>
      </c>
      <c r="B23" s="68"/>
      <c r="C23" s="68"/>
      <c r="D23" s="68"/>
      <c r="E23" s="68"/>
      <c r="F23" s="68"/>
      <c r="G23" s="26">
        <f>SUM(G21:G22)</f>
        <v>0</v>
      </c>
    </row>
    <row r="24" spans="1:9" ht="33" customHeight="1" thickBot="1" x14ac:dyDescent="0.35"/>
    <row r="25" spans="1:9" ht="18" thickBot="1" x14ac:dyDescent="0.4">
      <c r="A25" s="89" t="s">
        <v>40</v>
      </c>
      <c r="B25" s="90"/>
      <c r="C25" s="90"/>
      <c r="D25" s="90"/>
      <c r="E25" s="90"/>
      <c r="F25" s="90"/>
      <c r="G25" s="91"/>
    </row>
    <row r="26" spans="1:9" ht="56" customHeight="1" thickBot="1" x14ac:dyDescent="0.35">
      <c r="A26" s="16" t="s">
        <v>10</v>
      </c>
      <c r="B26" s="78" t="s">
        <v>11</v>
      </c>
      <c r="C26" s="79"/>
      <c r="D26" s="17" t="s">
        <v>21</v>
      </c>
      <c r="E26" s="17" t="s">
        <v>9</v>
      </c>
      <c r="F26" s="17" t="s">
        <v>7</v>
      </c>
      <c r="G26" s="18" t="s">
        <v>8</v>
      </c>
    </row>
    <row r="27" spans="1:9" x14ac:dyDescent="0.3">
      <c r="A27" s="22" t="s">
        <v>12</v>
      </c>
      <c r="B27" s="60" t="s">
        <v>41</v>
      </c>
      <c r="C27" s="61"/>
      <c r="D27" s="71">
        <v>1</v>
      </c>
      <c r="E27" s="73"/>
      <c r="F27" s="47"/>
      <c r="G27" s="49">
        <f>F27*D27</f>
        <v>0</v>
      </c>
    </row>
    <row r="28" spans="1:9" ht="127.5" thickBot="1" x14ac:dyDescent="0.35">
      <c r="A28" s="20"/>
      <c r="B28" s="23"/>
      <c r="C28" s="33" t="s">
        <v>42</v>
      </c>
      <c r="D28" s="72"/>
      <c r="E28" s="74"/>
      <c r="F28" s="48"/>
      <c r="G28" s="50"/>
    </row>
    <row r="29" spans="1:9" x14ac:dyDescent="0.3">
      <c r="A29" s="20" t="s">
        <v>27</v>
      </c>
      <c r="B29" s="60" t="s">
        <v>43</v>
      </c>
      <c r="C29" s="61"/>
      <c r="D29" s="75">
        <v>1</v>
      </c>
      <c r="E29" s="76"/>
      <c r="F29" s="77"/>
      <c r="G29" s="142">
        <f>F29*D29</f>
        <v>0</v>
      </c>
    </row>
    <row r="30" spans="1:9" ht="150" x14ac:dyDescent="0.3">
      <c r="A30" s="20"/>
      <c r="B30" s="23"/>
      <c r="C30" s="33" t="s">
        <v>44</v>
      </c>
      <c r="D30" s="72"/>
      <c r="E30" s="74"/>
      <c r="F30" s="48"/>
      <c r="G30" s="50"/>
    </row>
    <row r="31" spans="1:9" x14ac:dyDescent="0.3">
      <c r="A31" s="20" t="s">
        <v>28</v>
      </c>
      <c r="B31" s="140" t="s">
        <v>51</v>
      </c>
      <c r="C31" s="141"/>
      <c r="D31" s="75">
        <v>1</v>
      </c>
      <c r="E31" s="76"/>
      <c r="F31" s="77"/>
      <c r="G31" s="142">
        <f>F31*D31</f>
        <v>0</v>
      </c>
    </row>
    <row r="32" spans="1:9" ht="230.5" x14ac:dyDescent="0.3">
      <c r="A32" s="20"/>
      <c r="B32" s="23"/>
      <c r="C32" s="33" t="s">
        <v>53</v>
      </c>
      <c r="D32" s="72"/>
      <c r="E32" s="74"/>
      <c r="F32" s="48"/>
      <c r="G32" s="50"/>
    </row>
    <row r="33" spans="1:7" x14ac:dyDescent="0.3">
      <c r="A33" s="20" t="s">
        <v>30</v>
      </c>
      <c r="B33" s="140" t="s">
        <v>52</v>
      </c>
      <c r="C33" s="141"/>
      <c r="D33" s="75">
        <v>1</v>
      </c>
      <c r="E33" s="76"/>
      <c r="F33" s="77"/>
      <c r="G33" s="142">
        <f>F33*D33</f>
        <v>0</v>
      </c>
    </row>
    <row r="34" spans="1:7" ht="138.5" x14ac:dyDescent="0.3">
      <c r="A34" s="20"/>
      <c r="B34" s="23"/>
      <c r="C34" s="33" t="s">
        <v>54</v>
      </c>
      <c r="D34" s="72"/>
      <c r="E34" s="74"/>
      <c r="F34" s="48"/>
      <c r="G34" s="50"/>
    </row>
    <row r="35" spans="1:7" x14ac:dyDescent="0.3">
      <c r="A35" s="36" t="s">
        <v>31</v>
      </c>
      <c r="B35" s="69" t="s">
        <v>29</v>
      </c>
      <c r="C35" s="69"/>
      <c r="D35" s="8">
        <v>1</v>
      </c>
      <c r="E35" s="9"/>
      <c r="F35" s="10"/>
      <c r="G35" s="40">
        <f t="shared" ref="G35:G36" si="0">F35*D35</f>
        <v>0</v>
      </c>
    </row>
    <row r="36" spans="1:7" ht="14.5" thickBot="1" x14ac:dyDescent="0.35">
      <c r="A36" s="37" t="s">
        <v>59</v>
      </c>
      <c r="B36" s="70" t="s">
        <v>26</v>
      </c>
      <c r="C36" s="70"/>
      <c r="D36" s="19">
        <v>1</v>
      </c>
      <c r="E36" s="14"/>
      <c r="F36" s="15"/>
      <c r="G36" s="41">
        <f t="shared" si="0"/>
        <v>0</v>
      </c>
    </row>
    <row r="37" spans="1:7" ht="14.5" thickBot="1" x14ac:dyDescent="0.35">
      <c r="A37" s="51" t="s">
        <v>13</v>
      </c>
      <c r="B37" s="62"/>
      <c r="C37" s="62"/>
      <c r="D37" s="52"/>
      <c r="E37" s="52"/>
      <c r="F37" s="52"/>
      <c r="G37" s="53"/>
    </row>
    <row r="38" spans="1:7" x14ac:dyDescent="0.3">
      <c r="A38" s="101" t="s">
        <v>38</v>
      </c>
      <c r="B38" s="102"/>
      <c r="C38" s="102"/>
      <c r="D38" s="102"/>
      <c r="E38" s="102"/>
      <c r="F38" s="102"/>
      <c r="G38" s="27">
        <f>SUM(G27:G36)</f>
        <v>0</v>
      </c>
    </row>
    <row r="39" spans="1:7" x14ac:dyDescent="0.3">
      <c r="A39" s="103" t="s">
        <v>15</v>
      </c>
      <c r="B39" s="104"/>
      <c r="C39" s="104"/>
      <c r="D39" s="104"/>
      <c r="E39" s="104"/>
      <c r="F39" s="104"/>
      <c r="G39" s="28">
        <f>G38*0.23</f>
        <v>0</v>
      </c>
    </row>
    <row r="40" spans="1:7" ht="14.5" thickBot="1" x14ac:dyDescent="0.35">
      <c r="A40" s="105" t="s">
        <v>39</v>
      </c>
      <c r="B40" s="106"/>
      <c r="C40" s="106"/>
      <c r="D40" s="106"/>
      <c r="E40" s="106"/>
      <c r="F40" s="106"/>
      <c r="G40" s="29">
        <f>SUM(G38:G39)</f>
        <v>0</v>
      </c>
    </row>
    <row r="41" spans="1:7" ht="51.5" customHeight="1" thickBot="1" x14ac:dyDescent="0.35"/>
    <row r="42" spans="1:7" ht="18" thickBot="1" x14ac:dyDescent="0.4">
      <c r="A42" s="92" t="s">
        <v>45</v>
      </c>
      <c r="B42" s="93"/>
      <c r="C42" s="93"/>
      <c r="D42" s="93"/>
      <c r="E42" s="93"/>
      <c r="F42" s="93"/>
      <c r="G42" s="94"/>
    </row>
    <row r="43" spans="1:7" ht="52.5" customHeight="1" thickBot="1" x14ac:dyDescent="0.35">
      <c r="A43" s="16" t="s">
        <v>10</v>
      </c>
      <c r="B43" s="78" t="s">
        <v>11</v>
      </c>
      <c r="C43" s="79"/>
      <c r="D43" s="17" t="s">
        <v>21</v>
      </c>
      <c r="E43" s="17" t="s">
        <v>9</v>
      </c>
      <c r="F43" s="17" t="s">
        <v>7</v>
      </c>
      <c r="G43" s="18" t="s">
        <v>8</v>
      </c>
    </row>
    <row r="44" spans="1:7" x14ac:dyDescent="0.3">
      <c r="A44" s="22" t="s">
        <v>12</v>
      </c>
      <c r="B44" s="60" t="s">
        <v>46</v>
      </c>
      <c r="C44" s="61"/>
      <c r="D44" s="71">
        <v>1</v>
      </c>
      <c r="E44" s="73"/>
      <c r="F44" s="47"/>
      <c r="G44" s="49">
        <f>F44*D44</f>
        <v>0</v>
      </c>
    </row>
    <row r="45" spans="1:7" ht="219" x14ac:dyDescent="0.3">
      <c r="A45" s="20"/>
      <c r="B45" s="23"/>
      <c r="C45" s="33" t="s">
        <v>48</v>
      </c>
      <c r="D45" s="72"/>
      <c r="E45" s="74"/>
      <c r="F45" s="48"/>
      <c r="G45" s="50"/>
    </row>
    <row r="46" spans="1:7" x14ac:dyDescent="0.3">
      <c r="A46" s="20" t="s">
        <v>27</v>
      </c>
      <c r="B46" s="140" t="s">
        <v>47</v>
      </c>
      <c r="C46" s="141"/>
      <c r="D46" s="75">
        <v>1</v>
      </c>
      <c r="E46" s="76"/>
      <c r="F46" s="77"/>
      <c r="G46" s="142">
        <f>F46*D46</f>
        <v>0</v>
      </c>
    </row>
    <row r="47" spans="1:7" ht="138.5" x14ac:dyDescent="0.3">
      <c r="A47" s="20"/>
      <c r="B47" s="23"/>
      <c r="C47" s="33" t="s">
        <v>49</v>
      </c>
      <c r="D47" s="72"/>
      <c r="E47" s="74"/>
      <c r="F47" s="48"/>
      <c r="G47" s="50"/>
    </row>
    <row r="48" spans="1:7" x14ac:dyDescent="0.3">
      <c r="A48" s="20" t="s">
        <v>28</v>
      </c>
      <c r="B48" s="140" t="s">
        <v>50</v>
      </c>
      <c r="C48" s="141"/>
      <c r="D48" s="75">
        <v>1</v>
      </c>
      <c r="E48" s="76"/>
      <c r="F48" s="77"/>
      <c r="G48" s="142">
        <f>F48*D48</f>
        <v>0</v>
      </c>
    </row>
    <row r="49" spans="1:7" ht="127" x14ac:dyDescent="0.3">
      <c r="A49" s="20"/>
      <c r="B49" s="23"/>
      <c r="C49" s="33" t="s">
        <v>55</v>
      </c>
      <c r="D49" s="72"/>
      <c r="E49" s="74"/>
      <c r="F49" s="48"/>
      <c r="G49" s="50"/>
    </row>
    <row r="50" spans="1:7" x14ac:dyDescent="0.3">
      <c r="A50" s="20" t="s">
        <v>30</v>
      </c>
      <c r="B50" s="140" t="s">
        <v>51</v>
      </c>
      <c r="C50" s="141"/>
      <c r="D50" s="75">
        <v>1</v>
      </c>
      <c r="E50" s="76"/>
      <c r="F50" s="77"/>
      <c r="G50" s="142">
        <f>F50*D50</f>
        <v>0</v>
      </c>
    </row>
    <row r="51" spans="1:7" ht="230.5" x14ac:dyDescent="0.3">
      <c r="A51" s="20"/>
      <c r="B51" s="23"/>
      <c r="C51" s="33" t="s">
        <v>53</v>
      </c>
      <c r="D51" s="72"/>
      <c r="E51" s="74"/>
      <c r="F51" s="48"/>
      <c r="G51" s="50"/>
    </row>
    <row r="52" spans="1:7" x14ac:dyDescent="0.3">
      <c r="A52" s="20" t="s">
        <v>31</v>
      </c>
      <c r="B52" s="140" t="s">
        <v>52</v>
      </c>
      <c r="C52" s="141"/>
      <c r="D52" s="75">
        <v>1</v>
      </c>
      <c r="E52" s="76"/>
      <c r="F52" s="77"/>
      <c r="G52" s="142">
        <f>F52*D52</f>
        <v>0</v>
      </c>
    </row>
    <row r="53" spans="1:7" ht="138.5" x14ac:dyDescent="0.3">
      <c r="A53" s="20"/>
      <c r="B53" s="23"/>
      <c r="C53" s="33" t="s">
        <v>54</v>
      </c>
      <c r="D53" s="72"/>
      <c r="E53" s="74"/>
      <c r="F53" s="48"/>
      <c r="G53" s="50"/>
    </row>
    <row r="54" spans="1:7" x14ac:dyDescent="0.3">
      <c r="A54" s="20" t="s">
        <v>32</v>
      </c>
      <c r="B54" s="69" t="s">
        <v>24</v>
      </c>
      <c r="C54" s="69"/>
      <c r="D54" s="8">
        <v>1</v>
      </c>
      <c r="E54" s="9"/>
      <c r="F54" s="10"/>
      <c r="G54" s="40">
        <f>F54*D54</f>
        <v>0</v>
      </c>
    </row>
    <row r="55" spans="1:7" ht="14.5" thickBot="1" x14ac:dyDescent="0.35">
      <c r="A55" s="21" t="s">
        <v>33</v>
      </c>
      <c r="B55" s="70" t="s">
        <v>25</v>
      </c>
      <c r="C55" s="70"/>
      <c r="D55" s="19">
        <v>1</v>
      </c>
      <c r="E55" s="14"/>
      <c r="F55" s="15"/>
      <c r="G55" s="41">
        <f>F55*D55</f>
        <v>0</v>
      </c>
    </row>
    <row r="56" spans="1:7" ht="14.5" thickBot="1" x14ac:dyDescent="0.35">
      <c r="A56" s="51" t="s">
        <v>13</v>
      </c>
      <c r="B56" s="62"/>
      <c r="C56" s="62"/>
      <c r="D56" s="52"/>
      <c r="E56" s="52"/>
      <c r="F56" s="52"/>
      <c r="G56" s="53"/>
    </row>
    <row r="57" spans="1:7" x14ac:dyDescent="0.3">
      <c r="A57" s="110" t="s">
        <v>34</v>
      </c>
      <c r="B57" s="111"/>
      <c r="C57" s="111"/>
      <c r="D57" s="111"/>
      <c r="E57" s="111"/>
      <c r="F57" s="111"/>
      <c r="G57" s="30">
        <f>SUM(G44:G55)</f>
        <v>0</v>
      </c>
    </row>
    <row r="58" spans="1:7" x14ac:dyDescent="0.3">
      <c r="A58" s="112" t="s">
        <v>15</v>
      </c>
      <c r="B58" s="113"/>
      <c r="C58" s="113"/>
      <c r="D58" s="113"/>
      <c r="E58" s="113"/>
      <c r="F58" s="113"/>
      <c r="G58" s="31">
        <f>G57*0.23</f>
        <v>0</v>
      </c>
    </row>
    <row r="59" spans="1:7" ht="14.5" thickBot="1" x14ac:dyDescent="0.35">
      <c r="A59" s="114" t="s">
        <v>35</v>
      </c>
      <c r="B59" s="115"/>
      <c r="C59" s="115"/>
      <c r="D59" s="115"/>
      <c r="E59" s="115"/>
      <c r="F59" s="115"/>
      <c r="G59" s="32">
        <f>SUM(G57:G58)</f>
        <v>0</v>
      </c>
    </row>
    <row r="61" spans="1:7" s="5" customFormat="1" ht="12.5" thickBot="1" x14ac:dyDescent="0.35">
      <c r="A61" s="143" t="s">
        <v>60</v>
      </c>
      <c r="B61" s="116"/>
      <c r="C61" s="116"/>
      <c r="D61" s="116"/>
      <c r="E61" s="116"/>
      <c r="F61" s="116"/>
      <c r="G61" s="116"/>
    </row>
    <row r="62" spans="1:7" x14ac:dyDescent="0.3">
      <c r="A62" s="95" t="s">
        <v>36</v>
      </c>
      <c r="B62" s="96"/>
      <c r="C62" s="96"/>
      <c r="D62" s="96"/>
      <c r="E62" s="96"/>
      <c r="F62" s="96"/>
      <c r="G62" s="11">
        <f>G21+G38+G57</f>
        <v>0</v>
      </c>
    </row>
    <row r="63" spans="1:7" x14ac:dyDescent="0.3">
      <c r="A63" s="97" t="s">
        <v>15</v>
      </c>
      <c r="B63" s="98"/>
      <c r="C63" s="98"/>
      <c r="D63" s="98"/>
      <c r="E63" s="98"/>
      <c r="F63" s="98"/>
      <c r="G63" s="12">
        <f>G62*0.23</f>
        <v>0</v>
      </c>
    </row>
    <row r="64" spans="1:7" ht="14.5" thickBot="1" x14ac:dyDescent="0.35">
      <c r="A64" s="99" t="s">
        <v>37</v>
      </c>
      <c r="B64" s="100"/>
      <c r="C64" s="100"/>
      <c r="D64" s="100"/>
      <c r="E64" s="100"/>
      <c r="F64" s="100"/>
      <c r="G64" s="13">
        <f>SUM(G62:G63)</f>
        <v>0</v>
      </c>
    </row>
    <row r="66" spans="1:7" ht="14.5" customHeight="1" thickBot="1" x14ac:dyDescent="0.35"/>
    <row r="67" spans="1:7" s="2" customFormat="1" ht="36.5" customHeight="1" x14ac:dyDescent="0.3">
      <c r="A67" s="107" t="s">
        <v>17</v>
      </c>
      <c r="B67" s="108"/>
      <c r="C67" s="109"/>
      <c r="D67" s="80"/>
      <c r="E67" s="81"/>
      <c r="F67" s="81"/>
      <c r="G67" s="82"/>
    </row>
    <row r="68" spans="1:7" s="2" customFormat="1" ht="61" customHeight="1" x14ac:dyDescent="0.3">
      <c r="A68" s="57" t="s">
        <v>18</v>
      </c>
      <c r="B68" s="58"/>
      <c r="C68" s="59"/>
      <c r="D68" s="83"/>
      <c r="E68" s="84"/>
      <c r="F68" s="84"/>
      <c r="G68" s="85"/>
    </row>
    <row r="69" spans="1:7" s="2" customFormat="1" ht="36.5" customHeight="1" thickBot="1" x14ac:dyDescent="0.35">
      <c r="A69" s="54" t="s">
        <v>19</v>
      </c>
      <c r="B69" s="55"/>
      <c r="C69" s="56"/>
      <c r="D69" s="86"/>
      <c r="E69" s="87"/>
      <c r="F69" s="87"/>
      <c r="G69" s="88"/>
    </row>
  </sheetData>
  <mergeCells count="98">
    <mergeCell ref="E33:E34"/>
    <mergeCell ref="F33:F34"/>
    <mergeCell ref="G33:G34"/>
    <mergeCell ref="B31:C31"/>
    <mergeCell ref="D31:D32"/>
    <mergeCell ref="B33:C33"/>
    <mergeCell ref="D33:D34"/>
    <mergeCell ref="G29:G30"/>
    <mergeCell ref="D44:D45"/>
    <mergeCell ref="E44:E45"/>
    <mergeCell ref="F44:F45"/>
    <mergeCell ref="G44:G45"/>
    <mergeCell ref="E31:E32"/>
    <mergeCell ref="F31:F32"/>
    <mergeCell ref="G31:G32"/>
    <mergeCell ref="F46:F47"/>
    <mergeCell ref="G46:G47"/>
    <mergeCell ref="F52:F53"/>
    <mergeCell ref="G52:G53"/>
    <mergeCell ref="F48:F49"/>
    <mergeCell ref="G48:G49"/>
    <mergeCell ref="F50:F51"/>
    <mergeCell ref="G50:G51"/>
    <mergeCell ref="D52:D53"/>
    <mergeCell ref="E46:E47"/>
    <mergeCell ref="E48:E49"/>
    <mergeCell ref="E50:E51"/>
    <mergeCell ref="E52:E53"/>
    <mergeCell ref="D46:D47"/>
    <mergeCell ref="D48:D49"/>
    <mergeCell ref="D50:D51"/>
    <mergeCell ref="B54:C54"/>
    <mergeCell ref="B55:C55"/>
    <mergeCell ref="B46:C46"/>
    <mergeCell ref="B48:C48"/>
    <mergeCell ref="B50:C50"/>
    <mergeCell ref="B52:C52"/>
    <mergeCell ref="A4:G4"/>
    <mergeCell ref="A5:G5"/>
    <mergeCell ref="B18:C18"/>
    <mergeCell ref="B19:C19"/>
    <mergeCell ref="A16:A17"/>
    <mergeCell ref="D16:D17"/>
    <mergeCell ref="E16:E17"/>
    <mergeCell ref="D8:G8"/>
    <mergeCell ref="D9:G9"/>
    <mergeCell ref="D10:G10"/>
    <mergeCell ref="D11:G11"/>
    <mergeCell ref="D12:G12"/>
    <mergeCell ref="A14:G14"/>
    <mergeCell ref="A7:G7"/>
    <mergeCell ref="B15:C15"/>
    <mergeCell ref="B16:C16"/>
    <mergeCell ref="A57:F57"/>
    <mergeCell ref="A58:F58"/>
    <mergeCell ref="A59:F59"/>
    <mergeCell ref="A61:G61"/>
    <mergeCell ref="A68:C68"/>
    <mergeCell ref="A69:C69"/>
    <mergeCell ref="D67:G67"/>
    <mergeCell ref="D68:G68"/>
    <mergeCell ref="D69:G69"/>
    <mergeCell ref="A25:G25"/>
    <mergeCell ref="A42:G42"/>
    <mergeCell ref="B43:C43"/>
    <mergeCell ref="B44:C44"/>
    <mergeCell ref="A56:G56"/>
    <mergeCell ref="A62:F62"/>
    <mergeCell ref="A63:F63"/>
    <mergeCell ref="A64:F64"/>
    <mergeCell ref="A38:F38"/>
    <mergeCell ref="A39:F39"/>
    <mergeCell ref="A40:F40"/>
    <mergeCell ref="A67:C67"/>
    <mergeCell ref="B27:C27"/>
    <mergeCell ref="A37:G37"/>
    <mergeCell ref="A21:F21"/>
    <mergeCell ref="A22:F22"/>
    <mergeCell ref="A23:F23"/>
    <mergeCell ref="B35:C35"/>
    <mergeCell ref="B36:C36"/>
    <mergeCell ref="D27:D28"/>
    <mergeCell ref="E27:E28"/>
    <mergeCell ref="F27:F28"/>
    <mergeCell ref="G27:G28"/>
    <mergeCell ref="B29:C29"/>
    <mergeCell ref="D29:D30"/>
    <mergeCell ref="E29:E30"/>
    <mergeCell ref="F29:F30"/>
    <mergeCell ref="B26:C26"/>
    <mergeCell ref="A8:C8"/>
    <mergeCell ref="F16:F17"/>
    <mergeCell ref="G16:G17"/>
    <mergeCell ref="A20:G20"/>
    <mergeCell ref="A12:C12"/>
    <mergeCell ref="A11:C11"/>
    <mergeCell ref="A10:C10"/>
    <mergeCell ref="A9:C9"/>
  </mergeCells>
  <pageMargins left="0.51181102362204722" right="0.51181102362204722" top="0.55118110236220474" bottom="0.55118110236220474" header="0.31496062992125984" footer="0.31496062992125984"/>
  <pageSetup paperSize="9" orientation="landscape" horizontalDpi="360" verticalDpi="360" r:id="rId1"/>
  <headerFooter>
    <oddHeader>&amp;R&amp;"-,Félkövér dőlt"Príloha č. 1 Cenová ponuka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Tanama</vt:lpstr>
      <vt:lpstr>Tanama!Nyomtatási_terület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József Cződör</dc:creator>
  <cp:lastModifiedBy>József Cződör</cp:lastModifiedBy>
  <cp:lastPrinted>2026-04-07T20:22:57Z</cp:lastPrinted>
  <dcterms:created xsi:type="dcterms:W3CDTF">2026-04-03T13:28:19Z</dcterms:created>
  <dcterms:modified xsi:type="dcterms:W3CDTF">2026-04-07T20:23:18Z</dcterms:modified>
</cp:coreProperties>
</file>