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 PPA 2026\6 SP 2026 - 73.7\1. Tanama\PHZ\JOSEPHINE PT\"/>
    </mc:Choice>
  </mc:AlternateContent>
  <xr:revisionPtr revIDLastSave="0" documentId="13_ncr:1_{FB172F93-A4A9-4088-8615-4FC89FAD1625}" xr6:coauthVersionLast="47" xr6:coauthVersionMax="47" xr10:uidLastSave="{00000000-0000-0000-0000-000000000000}"/>
  <bookViews>
    <workbookView xWindow="-110" yWindow="-110" windowWidth="19420" windowHeight="10420" xr2:uid="{065BE367-871A-434B-8AC3-53AEEAB86EEE}"/>
  </bookViews>
  <sheets>
    <sheet name="Tanama" sheetId="1" r:id="rId1"/>
  </sheets>
  <definedNames>
    <definedName name="_xlnm.Print_Area" localSheetId="0">Tanama!$A$1:$G$69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1" i="1"/>
  <c r="G27" i="1"/>
  <c r="G29" i="1"/>
  <c r="G19" i="1" l="1"/>
  <c r="G18" i="1"/>
  <c r="G36" i="1"/>
  <c r="G35" i="1"/>
  <c r="G55" i="1"/>
  <c r="G54" i="1"/>
  <c r="G52" i="1"/>
  <c r="G50" i="1"/>
  <c r="G48" i="1"/>
  <c r="G46" i="1"/>
  <c r="G44" i="1"/>
  <c r="G16" i="1"/>
  <c r="G21" i="1" l="1"/>
  <c r="G38" i="1"/>
  <c r="G57" i="1"/>
  <c r="G22" i="1" l="1"/>
  <c r="G23" i="1" s="1"/>
  <c r="G62" i="1"/>
  <c r="G63" i="1" s="1"/>
  <c r="G64" i="1" s="1"/>
  <c r="G58" i="1"/>
  <c r="G59" i="1" s="1"/>
  <c r="G39" i="1"/>
  <c r="G40" i="1" s="1"/>
</calcChain>
</file>

<file path=xl/sharedStrings.xml><?xml version="1.0" encoding="utf-8"?>
<sst xmlns="http://schemas.openxmlformats.org/spreadsheetml/2006/main" count="97" uniqueCount="68">
  <si>
    <t>(s vymedzením predmetu zákazky)</t>
  </si>
  <si>
    <t>Obchodné meno:</t>
  </si>
  <si>
    <t>Sídlo:</t>
  </si>
  <si>
    <t>IČO:</t>
  </si>
  <si>
    <t>Platca DPH (áno/nie) na SR:</t>
  </si>
  <si>
    <t>Kontaktná osoba, Telefón a E-mail::</t>
  </si>
  <si>
    <t>Celok č. 1</t>
  </si>
  <si>
    <t>Jednotková cena v EUR bez DPH</t>
  </si>
  <si>
    <t>Cena celkom v EUR bez DPH</t>
  </si>
  <si>
    <t>Obchodný názov/Typové označenie</t>
  </si>
  <si>
    <t>P. č.</t>
  </si>
  <si>
    <t>Zariadenie a špecifikácia/ požadované parametre</t>
  </si>
  <si>
    <t>1.</t>
  </si>
  <si>
    <t>Uchádzač predložením ponuky deklaruje, že ním ponúkaný tovar spĺňa tu uvádzané požiadavky  a parametre na predmet zákazky.</t>
  </si>
  <si>
    <t>Cena spolu bez DPH za celok č. 1</t>
  </si>
  <si>
    <t>DPH 23%</t>
  </si>
  <si>
    <t>Cena spolu s DPH  za celok č. 1</t>
  </si>
  <si>
    <t>Meno a priezvisko štatutárneho zástupcu</t>
  </si>
  <si>
    <t>Pečiatka  a podpis</t>
  </si>
  <si>
    <t>Miesto, dátum podpisu</t>
  </si>
  <si>
    <t>Formulár CENOVEJ PONUKY</t>
  </si>
  <si>
    <t>Počet ks</t>
  </si>
  <si>
    <t>IDENTIFIKAČNÉ ÚDAJE POTENCIÁLNEHO DODÁVATEĽA</t>
  </si>
  <si>
    <t>Vyplniť</t>
  </si>
  <si>
    <t>Doprava všetkých zariadení na miesto určenia, balenie</t>
  </si>
  <si>
    <t>Inštalácia zariadení a zaškolenie obsluhy</t>
  </si>
  <si>
    <t>Inštalácia zariadenia a zaškolenie obsluhy</t>
  </si>
  <si>
    <t>2.</t>
  </si>
  <si>
    <t>3.</t>
  </si>
  <si>
    <t>Doprava zariadenia na miesto určenia, balenie</t>
  </si>
  <si>
    <t>4.</t>
  </si>
  <si>
    <t>5.</t>
  </si>
  <si>
    <t>7.</t>
  </si>
  <si>
    <t>8.</t>
  </si>
  <si>
    <t>Cena spolu bez DPH za celok č. 3</t>
  </si>
  <si>
    <t>Cena spolu s DPH  za celok č. 3</t>
  </si>
  <si>
    <t xml:space="preserve">CENA SPOLU bez DPH    (celok č. 1 až 3) </t>
  </si>
  <si>
    <t>Cena spolu s DPH      (celok č. 1 až 3)</t>
  </si>
  <si>
    <t>Cena spolu bez DPH za celok č. 2</t>
  </si>
  <si>
    <t>Cena spolu s DPH  za celok č. 2</t>
  </si>
  <si>
    <t>Celok č. 2 Technológia pre spracovanie mlieka</t>
  </si>
  <si>
    <t>Celok č. 3 Technológia pre spracovanie mäsa</t>
  </si>
  <si>
    <t>Odštetinovač na prasatá</t>
  </si>
  <si>
    <t>Elektrická smažiaca panvica</t>
  </si>
  <si>
    <t>Etiketovacia váha s tlačou</t>
  </si>
  <si>
    <t>Stroj na vákuové balenie</t>
  </si>
  <si>
    <t>Názov zákazky:                                        Technologické vybavenie mliekarenskej a mäsospracujúcej výroby</t>
  </si>
  <si>
    <t>Obstarávateľ:                              TANAMA bio family farm s. r. o., Taľka 141, Lipníky 082 12, IČO: 56 670 826</t>
  </si>
  <si>
    <t>áno/nie</t>
  </si>
  <si>
    <t>6.</t>
  </si>
  <si>
    <t>Počíta sa automaticky</t>
  </si>
  <si>
    <t>Automat na predaj výrobkov, s chladeníma a výťahom</t>
  </si>
  <si>
    <r>
      <rPr>
        <b/>
        <u/>
        <sz val="9"/>
        <color theme="1"/>
        <rFont val="Times New Roman"/>
        <family val="1"/>
        <charset val="238"/>
      </rPr>
      <t>Technické vlastnosti:</t>
    </r>
    <r>
      <rPr>
        <sz val="9"/>
        <color theme="1"/>
        <rFont val="Times New Roman"/>
        <family val="1"/>
        <charset val="238"/>
      </rPr>
      <t xml:space="preserve">
• Nastaviteľný rozsah teplôt min rozsah 0 až 12 st. C.
• Riadiaca a predajná jednotka automatu
• Nastaviteľné priehradky  na rôzne typy tovaru
• Mincovník s vydávaním
• Rozmieňač bankoviek
• Bezhotovostná platba
• Telemetria – web rozhranie v slovenskom jazyku
• Nastavenie telemetrie vrátane jej inštalácie
• Telemetria/Operátor services (SIM Card) - prvý rok prevádzky
• Výhrevný modul (protimrazová poistka)
• Potlač</t>
    </r>
  </si>
  <si>
    <t xml:space="preserve">Prepravné náklady, doprava na miesto realizácie, montáž </t>
  </si>
  <si>
    <t>Inštalácia, náklady spojené s inštaláciou, uvedenie do prevádzky a zaškolenie.</t>
  </si>
  <si>
    <t>Výrobník syra s harfami a planétovou prevodovkou</t>
  </si>
  <si>
    <r>
      <t xml:space="preserve">• objem min.  200l
• ohrev elektrický do min. 100°C, 
• trojdielny izolovaný plášť
• planétová prevodovka, 3 syrárske harfy
• riadiaci panel s dotykovým displejom, s automatickou reguláciou ohrevu a chladenia, programovateľný, minimálne 10 programov
• pripojenie 400V, 50 Hz 
• obehové čerpadlo
• ohrevné telesá min. 18 kW
• uzatvorený okruh ohrevu
• nepriame chladenie cez doskový výmeník 
</t>
    </r>
    <r>
      <rPr>
        <b/>
        <u/>
        <sz val="9"/>
        <color theme="1"/>
        <rFont val="Times New Roman"/>
        <family val="1"/>
        <charset val="238"/>
      </rPr>
      <t xml:space="preserve">Doplnkové vybavenie </t>
    </r>
    <r>
      <rPr>
        <sz val="9"/>
        <color theme="1"/>
        <rFont val="Times New Roman"/>
        <family val="1"/>
        <charset val="238"/>
      </rPr>
      <t xml:space="preserve">
• Záznamník teploty 
• Miešadlo pre ohrev nad 65°C 
• Miešacie lopatky (3 ks) – pre dohrievanie syreniny
• Modul pre dokončenie činnosti pri poruche počítača 
• Modul - regulácia intenzity ohrevu                                                                                                        
• WiFi modul – vzdialený prístup pre ovládanie z mobilu</t>
    </r>
  </si>
  <si>
    <t>Zrecí box na jogurty</t>
  </si>
  <si>
    <t>• nerezová skriňa jednodverová
• objem 700  litrov
• kapacita 50-70 litrov jogurtu
• 0,6 kW
• 2-48°C
• rozmery: 71 x 80 x 200 cm
• 4 police</t>
  </si>
  <si>
    <r>
      <t xml:space="preserve">• do 6 (15) kg
• min. 2 x 100 priamych klávesov
• min. 20 funkčných klávesov
• displej na tele váhy
• PC softvér pre úpravu a tvorbu etikiet
</t>
    </r>
    <r>
      <rPr>
        <b/>
        <u/>
        <sz val="9"/>
        <color theme="1"/>
        <rFont val="Times New Roman"/>
        <family val="1"/>
        <charset val="238"/>
      </rPr>
      <t xml:space="preserve">Minimálne funkcie: </t>
    </r>
    <r>
      <rPr>
        <sz val="9"/>
        <color theme="1"/>
        <rFont val="Times New Roman"/>
        <family val="1"/>
        <charset val="238"/>
      </rPr>
      <t xml:space="preserve">
• váženie
• výpočet ceny
• tlač účtenky a etikety
• tlač súčtovej etikety a tlač súčtu za položky
• pamäť
• jednoduchá výmena pásky a etikiet</t>
    </r>
  </si>
  <si>
    <t>• do 6 (15) kg
• min. 2 x 100 priamych klávesov
• min. 20 funkčných klávesov
• displej na tele váhy
• PC softvér pre úpravu a tvorbu etikiet
Minimálne funkcie: 
• váženie
• výpočet ceny
• tlač účtenky a etikety
• tlač súčtovej etikety a tlač súčtu za položky
• pamäť
• jednoduchá výmena pásky a etikiet</t>
  </si>
  <si>
    <t>• Nerezová komora
• Časovač + 1 program
• Zvýšený kryt + dvojité zvarovanie 
• Vložka komory v cene
• S- zvarovanie po krátkej strane
• L- zvarovanie po dlhej strane
• Zvarovacia lišta: 420 mm
• Rozmer komory: 420x370x180 mm
• Výkon vývevy: 16m3
• Napätie: 230V-1-50 Hz
• Príkon: 0,7 Kw
• Cyklus: 20 - 40 sec
• Rozmery: 530x590x460 mm
• Hmotnosť: 60 kg</t>
  </si>
  <si>
    <t xml:space="preserve">• Nerezová komora
• Časovač + 1 program
• Zvýšený kryt + dvojité zvarovanie 
• Vložka komory v cene
• S- zvarovanie po krátkej strane
• L- zvarovanie po dlhej strane
• Zvarovacia lišta: 420 mm
• Rozmer komory: 420x370x180 mm
• Výkon vývevy: 16m3
• Napätie: 230V-1-50 Hz
• Príkon: 0,7 Kw
• Cyklus: 20 - 40 sec
• Rozmery: 530x590x460 mm
• Hmotnosť: 60 kg
• Pridávanie plynu </t>
  </si>
  <si>
    <t>Pásová píla</t>
  </si>
  <si>
    <t>• Rám, pracovná doska a plášť z nerezu
• Kladky z nerezu 
• Ľavý bočný stĺpik
• Zariadenie na uťahovanie čepele s trecou brzdou
• Trojfázová
• Napájanie: 400 V
• Príkon: 1100 W
• Pílový pás: 2050x16 mm
• Výška rezu: 302 mm
• Priechod: 232 mm
• Pracovná plocha: 600x570 mm
• Rezná rýchlosť: 19 m/s
• Rozmery: 685x660x1815 mm
• Hmotnosť: 86 kg</t>
  </si>
  <si>
    <t>• Vonkajšia konštrukcia a veko z nehrdzavejúcej ocele AISI 304 
• Veko s pántmi v zadnej časti a vyvážením
• Manuálne sklápanie nádrže pomocou ručného kolesa z termoplastu a samoreznej skrutky
• Nádrž so stenami a dnom z nehrdzavejúcej ocele AISI 304
• Plniaci kohútik vody
• Pancierové vykurovacie telesá INCOLOY v priamom kontakte s vonkajším dnom nádrže vyžarujúcim teplo 
• Termostatická regulácia teploty od 50° do 300°C
• Bezpečnostný termostat s manuálnym resetom
• Smažiaca panvica nerez
• El.: 400 V 3N
• tot. WATT: 14,8 kW
• Objem panvice: 120 L
• Rozmery: 1200x900x900 mm
• Hmotnosť: 240 kg</t>
  </si>
  <si>
    <r>
      <rPr>
        <b/>
        <u/>
        <sz val="9"/>
        <color theme="1"/>
        <rFont val="Times New Roman"/>
        <family val="1"/>
        <charset val="238"/>
      </rPr>
      <t xml:space="preserve">Technické parametre: </t>
    </r>
    <r>
      <rPr>
        <sz val="9"/>
        <color theme="1"/>
        <rFont val="Times New Roman"/>
        <family val="1"/>
        <charset val="238"/>
      </rPr>
      <t xml:space="preserve">
• Napájanie 400 V
• Príkon 12 kW
• Určené pre ošípané cca. 35 - 200 kg živej hmotnosti 
• Kapacita: cca 15 - 18 prasiat/ hod.
• Vonkajšie rozmery: cca. 2,15 m x 1,00 m
• Optimalizovaný dvojitý valčekový systém, tesne integrovaný
• Doba pracovného cyklu cca 3 min.
• Integrované ovládanie, integrovaný časovač
</t>
    </r>
    <r>
      <rPr>
        <b/>
        <u/>
        <sz val="9"/>
        <color theme="1"/>
        <rFont val="Times New Roman"/>
        <family val="1"/>
        <charset val="238"/>
      </rPr>
      <t>Materiál:</t>
    </r>
    <r>
      <rPr>
        <sz val="9"/>
        <color theme="1"/>
        <rFont val="Times New Roman"/>
        <family val="1"/>
        <charset val="238"/>
      </rPr>
      <t xml:space="preserve">
• Vysokokvalitná nerezová oceľ na všetkých častiach systému</t>
    </r>
  </si>
  <si>
    <t>Etiketovacia váha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</si>
</sst>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4" borderId="2" xfId="0" applyFont="1" applyFill="1" applyBorder="1"/>
    <xf numFmtId="164" fontId="2" fillId="4" borderId="2" xfId="0" applyNumberFormat="1" applyFont="1" applyFill="1" applyBorder="1"/>
    <xf numFmtId="164" fontId="3" fillId="5" borderId="8" xfId="0" applyNumberFormat="1" applyFont="1" applyFill="1" applyBorder="1"/>
    <xf numFmtId="164" fontId="3" fillId="5" borderId="10" xfId="0" applyNumberFormat="1" applyFont="1" applyFill="1" applyBorder="1"/>
    <xf numFmtId="164" fontId="3" fillId="5" borderId="13" xfId="0" applyNumberFormat="1" applyFont="1" applyFill="1" applyBorder="1"/>
    <xf numFmtId="0" fontId="2" fillId="4" borderId="12" xfId="0" applyFont="1" applyFill="1" applyBorder="1"/>
    <xf numFmtId="164" fontId="2" fillId="4" borderId="12" xfId="0" applyNumberFormat="1" applyFont="1" applyFill="1" applyBorder="1"/>
    <xf numFmtId="0" fontId="3" fillId="0" borderId="15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32" xfId="0" applyFont="1" applyBorder="1"/>
    <xf numFmtId="0" fontId="2" fillId="0" borderId="33" xfId="0" applyFont="1" applyBorder="1"/>
    <xf numFmtId="164" fontId="3" fillId="2" borderId="8" xfId="0" applyNumberFormat="1" applyFont="1" applyFill="1" applyBorder="1"/>
    <xf numFmtId="164" fontId="3" fillId="2" borderId="10" xfId="0" applyNumberFormat="1" applyFont="1" applyFill="1" applyBorder="1"/>
    <xf numFmtId="164" fontId="3" fillId="2" borderId="13" xfId="0" applyNumberFormat="1" applyFont="1" applyFill="1" applyBorder="1"/>
    <xf numFmtId="164" fontId="3" fillId="7" borderId="8" xfId="0" applyNumberFormat="1" applyFont="1" applyFill="1" applyBorder="1"/>
    <xf numFmtId="164" fontId="3" fillId="7" borderId="10" xfId="0" applyNumberFormat="1" applyFont="1" applyFill="1" applyBorder="1"/>
    <xf numFmtId="164" fontId="3" fillId="7" borderId="13" xfId="0" applyNumberFormat="1" applyFont="1" applyFill="1" applyBorder="1"/>
    <xf numFmtId="164" fontId="3" fillId="8" borderId="8" xfId="0" applyNumberFormat="1" applyFont="1" applyFill="1" applyBorder="1"/>
    <xf numFmtId="164" fontId="3" fillId="8" borderId="10" xfId="0" applyNumberFormat="1" applyFont="1" applyFill="1" applyBorder="1"/>
    <xf numFmtId="164" fontId="3" fillId="8" borderId="13" xfId="0" applyNumberFormat="1" applyFont="1" applyFill="1" applyBorder="1"/>
    <xf numFmtId="0" fontId="9" fillId="0" borderId="34" xfId="0" applyFont="1" applyBorder="1" applyAlignment="1">
      <alignment wrapText="1"/>
    </xf>
    <xf numFmtId="0" fontId="2" fillId="4" borderId="2" xfId="0" applyFont="1" applyFill="1" applyBorder="1" applyAlignment="1">
      <alignment vertical="top"/>
    </xf>
    <xf numFmtId="164" fontId="2" fillId="4" borderId="2" xfId="0" applyNumberFormat="1" applyFont="1" applyFill="1" applyBorder="1" applyAlignment="1">
      <alignment vertical="top"/>
    </xf>
    <xf numFmtId="0" fontId="2" fillId="0" borderId="9" xfId="0" applyFont="1" applyBorder="1"/>
    <xf numFmtId="0" fontId="2" fillId="0" borderId="11" xfId="0" applyFont="1" applyBorder="1"/>
    <xf numFmtId="0" fontId="2" fillId="4" borderId="12" xfId="0" applyFont="1" applyFill="1" applyBorder="1" applyAlignment="1">
      <alignment vertical="top"/>
    </xf>
    <xf numFmtId="164" fontId="2" fillId="4" borderId="12" xfId="0" applyNumberFormat="1" applyFont="1" applyFill="1" applyBorder="1" applyAlignment="1">
      <alignment vertical="top"/>
    </xf>
    <xf numFmtId="164" fontId="3" fillId="0" borderId="10" xfId="0" applyNumberFormat="1" applyFont="1" applyBorder="1"/>
    <xf numFmtId="164" fontId="3" fillId="0" borderId="13" xfId="0" applyNumberFormat="1" applyFont="1" applyBorder="1"/>
    <xf numFmtId="164" fontId="3" fillId="0" borderId="10" xfId="0" applyNumberFormat="1" applyFont="1" applyBorder="1" applyAlignment="1">
      <alignment vertical="top"/>
    </xf>
    <xf numFmtId="164" fontId="3" fillId="0" borderId="13" xfId="0" applyNumberFormat="1" applyFont="1" applyBorder="1" applyAlignment="1">
      <alignment vertical="top"/>
    </xf>
    <xf numFmtId="0" fontId="2" fillId="0" borderId="0" xfId="0" applyFont="1" applyAlignment="1">
      <alignment wrapText="1"/>
    </xf>
    <xf numFmtId="0" fontId="3" fillId="0" borderId="32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4" fontId="2" fillId="4" borderId="4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64" fontId="3" fillId="0" borderId="45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9" borderId="18" xfId="0" applyFont="1" applyFill="1" applyBorder="1" applyAlignment="1">
      <alignment horizontal="left"/>
    </xf>
    <xf numFmtId="0" fontId="3" fillId="9" borderId="24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horizontal="left" wrapText="1"/>
    </xf>
    <xf numFmtId="0" fontId="2" fillId="0" borderId="4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4" borderId="46" xfId="0" applyFont="1" applyFill="1" applyBorder="1" applyAlignment="1">
      <alignment horizontal="center" vertical="top"/>
    </xf>
    <xf numFmtId="164" fontId="2" fillId="4" borderId="46" xfId="0" applyNumberFormat="1" applyFont="1" applyFill="1" applyBorder="1" applyAlignment="1">
      <alignment horizontal="right" vertical="top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4" borderId="18" xfId="0" applyFont="1" applyFill="1" applyBorder="1" applyAlignment="1">
      <alignment horizontal="left"/>
    </xf>
    <xf numFmtId="0" fontId="3" fillId="4" borderId="31" xfId="0" applyFont="1" applyFill="1" applyBorder="1" applyAlignment="1">
      <alignment horizontal="left"/>
    </xf>
    <xf numFmtId="0" fontId="3" fillId="4" borderId="4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left"/>
    </xf>
    <xf numFmtId="0" fontId="1" fillId="8" borderId="17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4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5" fillId="4" borderId="33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164" fontId="3" fillId="0" borderId="47" xfId="0" applyNumberFormat="1" applyFont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8740-22E5-4310-8FA4-B4ACAFCF10C4}">
  <dimension ref="A1:I69"/>
  <sheetViews>
    <sheetView tabSelected="1" zoomScale="90" zoomScaleNormal="90" workbookViewId="0">
      <selection activeCell="B51" sqref="B51"/>
    </sheetView>
  </sheetViews>
  <sheetFormatPr defaultRowHeight="14" x14ac:dyDescent="0.3"/>
  <cols>
    <col min="1" max="1" width="4.08984375" style="1" customWidth="1"/>
    <col min="2" max="2" width="2" style="1" customWidth="1"/>
    <col min="3" max="3" width="66.26953125" style="1" customWidth="1"/>
    <col min="4" max="4" width="5.81640625" style="1" customWidth="1"/>
    <col min="5" max="5" width="28.1796875" style="1" customWidth="1"/>
    <col min="6" max="7" width="14.54296875" style="1" customWidth="1"/>
    <col min="8" max="8" width="3.26953125" style="1" customWidth="1"/>
    <col min="9" max="9" width="45.6328125" style="1" customWidth="1"/>
    <col min="10" max="16384" width="8.7265625" style="1"/>
  </cols>
  <sheetData>
    <row r="1" spans="1:7" s="3" customFormat="1" ht="20" x14ac:dyDescent="0.4">
      <c r="A1" s="3" t="s">
        <v>20</v>
      </c>
    </row>
    <row r="2" spans="1:7" x14ac:dyDescent="0.3">
      <c r="A2" s="1" t="s">
        <v>0</v>
      </c>
    </row>
    <row r="3" spans="1:7" ht="10" customHeight="1" thickBot="1" x14ac:dyDescent="0.35"/>
    <row r="4" spans="1:7" s="7" customFormat="1" ht="28.5" customHeight="1" thickBot="1" x14ac:dyDescent="0.45">
      <c r="A4" s="119" t="s">
        <v>46</v>
      </c>
      <c r="B4" s="120"/>
      <c r="C4" s="120"/>
      <c r="D4" s="120"/>
      <c r="E4" s="120"/>
      <c r="F4" s="120"/>
      <c r="G4" s="121"/>
    </row>
    <row r="5" spans="1:7" s="7" customFormat="1" ht="18.5" thickBot="1" x14ac:dyDescent="0.45">
      <c r="A5" s="122" t="s">
        <v>47</v>
      </c>
      <c r="B5" s="123"/>
      <c r="C5" s="123"/>
      <c r="D5" s="123"/>
      <c r="E5" s="123"/>
      <c r="F5" s="123"/>
      <c r="G5" s="124"/>
    </row>
    <row r="6" spans="1:7" ht="7.5" customHeight="1" thickBot="1" x14ac:dyDescent="0.35"/>
    <row r="7" spans="1:7" s="7" customFormat="1" ht="18.5" thickBot="1" x14ac:dyDescent="0.45">
      <c r="A7" s="139" t="s">
        <v>22</v>
      </c>
      <c r="B7" s="140"/>
      <c r="C7" s="140"/>
      <c r="D7" s="140"/>
      <c r="E7" s="140"/>
      <c r="F7" s="140"/>
      <c r="G7" s="141"/>
    </row>
    <row r="8" spans="1:7" ht="14.5" customHeight="1" x14ac:dyDescent="0.3">
      <c r="A8" s="45" t="s">
        <v>1</v>
      </c>
      <c r="B8" s="46"/>
      <c r="C8" s="47"/>
      <c r="D8" s="127" t="s">
        <v>23</v>
      </c>
      <c r="E8" s="128"/>
      <c r="F8" s="128"/>
      <c r="G8" s="129"/>
    </row>
    <row r="9" spans="1:7" ht="14.5" customHeight="1" x14ac:dyDescent="0.3">
      <c r="A9" s="58" t="s">
        <v>2</v>
      </c>
      <c r="B9" s="59"/>
      <c r="C9" s="60"/>
      <c r="D9" s="130" t="s">
        <v>23</v>
      </c>
      <c r="E9" s="131"/>
      <c r="F9" s="131"/>
      <c r="G9" s="132"/>
    </row>
    <row r="10" spans="1:7" ht="14.5" customHeight="1" x14ac:dyDescent="0.3">
      <c r="A10" s="58" t="s">
        <v>3</v>
      </c>
      <c r="B10" s="59"/>
      <c r="C10" s="60"/>
      <c r="D10" s="130" t="s">
        <v>23</v>
      </c>
      <c r="E10" s="131"/>
      <c r="F10" s="131"/>
      <c r="G10" s="132"/>
    </row>
    <row r="11" spans="1:7" ht="14.5" customHeight="1" x14ac:dyDescent="0.3">
      <c r="A11" s="58" t="s">
        <v>4</v>
      </c>
      <c r="B11" s="59"/>
      <c r="C11" s="60"/>
      <c r="D11" s="130" t="s">
        <v>48</v>
      </c>
      <c r="E11" s="131"/>
      <c r="F11" s="131"/>
      <c r="G11" s="132"/>
    </row>
    <row r="12" spans="1:7" ht="14.5" customHeight="1" thickBot="1" x14ac:dyDescent="0.35">
      <c r="A12" s="55" t="s">
        <v>5</v>
      </c>
      <c r="B12" s="56"/>
      <c r="C12" s="57"/>
      <c r="D12" s="133" t="s">
        <v>23</v>
      </c>
      <c r="E12" s="134"/>
      <c r="F12" s="134"/>
      <c r="G12" s="135"/>
    </row>
    <row r="13" spans="1:7" ht="7.5" customHeight="1" thickBot="1" x14ac:dyDescent="0.35"/>
    <row r="14" spans="1:7" s="6" customFormat="1" ht="21" customHeight="1" thickBot="1" x14ac:dyDescent="0.4">
      <c r="A14" s="136" t="s">
        <v>6</v>
      </c>
      <c r="B14" s="137"/>
      <c r="C14" s="137"/>
      <c r="D14" s="137"/>
      <c r="E14" s="137"/>
      <c r="F14" s="137"/>
      <c r="G14" s="138"/>
    </row>
    <row r="15" spans="1:7" ht="42.5" thickBot="1" x14ac:dyDescent="0.35">
      <c r="A15" s="16" t="s">
        <v>10</v>
      </c>
      <c r="B15" s="79" t="s">
        <v>11</v>
      </c>
      <c r="C15" s="80"/>
      <c r="D15" s="17" t="s">
        <v>21</v>
      </c>
      <c r="E15" s="17" t="s">
        <v>9</v>
      </c>
      <c r="F15" s="17" t="s">
        <v>7</v>
      </c>
      <c r="G15" s="18" t="s">
        <v>8</v>
      </c>
    </row>
    <row r="16" spans="1:7" x14ac:dyDescent="0.3">
      <c r="A16" s="125" t="s">
        <v>12</v>
      </c>
      <c r="B16" s="61" t="s">
        <v>51</v>
      </c>
      <c r="C16" s="62"/>
      <c r="D16" s="72">
        <v>1</v>
      </c>
      <c r="E16" s="74"/>
      <c r="F16" s="48"/>
      <c r="G16" s="50">
        <f>F16*D16</f>
        <v>0</v>
      </c>
    </row>
    <row r="17" spans="1:9" ht="138.5" x14ac:dyDescent="0.3">
      <c r="A17" s="126"/>
      <c r="B17" s="23"/>
      <c r="C17" s="33" t="s">
        <v>52</v>
      </c>
      <c r="D17" s="73"/>
      <c r="E17" s="75"/>
      <c r="F17" s="49"/>
      <c r="G17" s="51"/>
      <c r="I17" s="44"/>
    </row>
    <row r="18" spans="1:9" x14ac:dyDescent="0.3">
      <c r="A18" s="36" t="s">
        <v>27</v>
      </c>
      <c r="B18" s="70" t="s">
        <v>53</v>
      </c>
      <c r="C18" s="70"/>
      <c r="D18" s="8">
        <v>1</v>
      </c>
      <c r="E18" s="34"/>
      <c r="F18" s="35"/>
      <c r="G18" s="42">
        <f>F18*D18</f>
        <v>0</v>
      </c>
    </row>
    <row r="19" spans="1:9" ht="14.5" thickBot="1" x14ac:dyDescent="0.35">
      <c r="A19" s="37" t="s">
        <v>28</v>
      </c>
      <c r="B19" s="71" t="s">
        <v>54</v>
      </c>
      <c r="C19" s="71"/>
      <c r="D19" s="19">
        <v>1</v>
      </c>
      <c r="E19" s="38"/>
      <c r="F19" s="39"/>
      <c r="G19" s="43">
        <f>F19*D19</f>
        <v>0</v>
      </c>
    </row>
    <row r="20" spans="1:9" s="4" customFormat="1" ht="30.5" customHeight="1" thickBot="1" x14ac:dyDescent="0.35">
      <c r="A20" s="52" t="s">
        <v>13</v>
      </c>
      <c r="B20" s="53"/>
      <c r="C20" s="53"/>
      <c r="D20" s="53"/>
      <c r="E20" s="53"/>
      <c r="F20" s="53"/>
      <c r="G20" s="54"/>
    </row>
    <row r="21" spans="1:9" x14ac:dyDescent="0.3">
      <c r="A21" s="64" t="s">
        <v>14</v>
      </c>
      <c r="B21" s="65"/>
      <c r="C21" s="65"/>
      <c r="D21" s="65"/>
      <c r="E21" s="65"/>
      <c r="F21" s="65"/>
      <c r="G21" s="24">
        <f>SUM(G16:G19)</f>
        <v>0</v>
      </c>
    </row>
    <row r="22" spans="1:9" x14ac:dyDescent="0.3">
      <c r="A22" s="66" t="s">
        <v>15</v>
      </c>
      <c r="B22" s="67"/>
      <c r="C22" s="67"/>
      <c r="D22" s="67"/>
      <c r="E22" s="67"/>
      <c r="F22" s="67"/>
      <c r="G22" s="25">
        <f>G21*0.23</f>
        <v>0</v>
      </c>
    </row>
    <row r="23" spans="1:9" ht="14.5" thickBot="1" x14ac:dyDescent="0.35">
      <c r="A23" s="68" t="s">
        <v>16</v>
      </c>
      <c r="B23" s="69"/>
      <c r="C23" s="69"/>
      <c r="D23" s="69"/>
      <c r="E23" s="69"/>
      <c r="F23" s="69"/>
      <c r="G23" s="26">
        <f>SUM(G21:G22)</f>
        <v>0</v>
      </c>
    </row>
    <row r="24" spans="1:9" ht="14.5" thickBot="1" x14ac:dyDescent="0.35"/>
    <row r="25" spans="1:9" ht="18" thickBot="1" x14ac:dyDescent="0.4">
      <c r="A25" s="90" t="s">
        <v>40</v>
      </c>
      <c r="B25" s="91"/>
      <c r="C25" s="91"/>
      <c r="D25" s="91"/>
      <c r="E25" s="91"/>
      <c r="F25" s="91"/>
      <c r="G25" s="92"/>
    </row>
    <row r="26" spans="1:9" ht="42.5" thickBot="1" x14ac:dyDescent="0.35">
      <c r="A26" s="16" t="s">
        <v>10</v>
      </c>
      <c r="B26" s="79" t="s">
        <v>11</v>
      </c>
      <c r="C26" s="80"/>
      <c r="D26" s="17" t="s">
        <v>21</v>
      </c>
      <c r="E26" s="17" t="s">
        <v>9</v>
      </c>
      <c r="F26" s="17" t="s">
        <v>7</v>
      </c>
      <c r="G26" s="18" t="s">
        <v>8</v>
      </c>
    </row>
    <row r="27" spans="1:9" x14ac:dyDescent="0.3">
      <c r="A27" s="22" t="s">
        <v>12</v>
      </c>
      <c r="B27" s="61" t="s">
        <v>55</v>
      </c>
      <c r="C27" s="62"/>
      <c r="D27" s="72">
        <v>1</v>
      </c>
      <c r="E27" s="74"/>
      <c r="F27" s="48"/>
      <c r="G27" s="50">
        <f>F27*D27</f>
        <v>0</v>
      </c>
    </row>
    <row r="28" spans="1:9" ht="215" customHeight="1" thickBot="1" x14ac:dyDescent="0.35">
      <c r="A28" s="20"/>
      <c r="B28" s="23"/>
      <c r="C28" s="33" t="s">
        <v>56</v>
      </c>
      <c r="D28" s="73"/>
      <c r="E28" s="75"/>
      <c r="F28" s="49"/>
      <c r="G28" s="51"/>
    </row>
    <row r="29" spans="1:9" x14ac:dyDescent="0.3">
      <c r="A29" s="20" t="s">
        <v>27</v>
      </c>
      <c r="B29" s="61" t="s">
        <v>57</v>
      </c>
      <c r="C29" s="62"/>
      <c r="D29" s="76">
        <v>1</v>
      </c>
      <c r="E29" s="77"/>
      <c r="F29" s="78"/>
      <c r="G29" s="144">
        <f>F29*D29</f>
        <v>0</v>
      </c>
    </row>
    <row r="30" spans="1:9" ht="84" customHeight="1" x14ac:dyDescent="0.3">
      <c r="A30" s="20"/>
      <c r="B30" s="23"/>
      <c r="C30" s="33" t="s">
        <v>58</v>
      </c>
      <c r="D30" s="73"/>
      <c r="E30" s="75"/>
      <c r="F30" s="49"/>
      <c r="G30" s="51"/>
    </row>
    <row r="31" spans="1:9" x14ac:dyDescent="0.3">
      <c r="A31" s="20" t="s">
        <v>28</v>
      </c>
      <c r="B31" s="142" t="s">
        <v>44</v>
      </c>
      <c r="C31" s="143"/>
      <c r="D31" s="76">
        <v>1</v>
      </c>
      <c r="E31" s="77"/>
      <c r="F31" s="78"/>
      <c r="G31" s="144">
        <f>F31*D31</f>
        <v>0</v>
      </c>
    </row>
    <row r="32" spans="1:9" ht="142.5" customHeight="1" x14ac:dyDescent="0.3">
      <c r="A32" s="20"/>
      <c r="B32" s="23"/>
      <c r="C32" s="33" t="s">
        <v>59</v>
      </c>
      <c r="D32" s="73"/>
      <c r="E32" s="75"/>
      <c r="F32" s="49"/>
      <c r="G32" s="51"/>
    </row>
    <row r="33" spans="1:7" x14ac:dyDescent="0.3">
      <c r="A33" s="20" t="s">
        <v>30</v>
      </c>
      <c r="B33" s="142" t="s">
        <v>45</v>
      </c>
      <c r="C33" s="143"/>
      <c r="D33" s="76">
        <v>1</v>
      </c>
      <c r="E33" s="77"/>
      <c r="F33" s="78"/>
      <c r="G33" s="144">
        <f>F33*D33</f>
        <v>0</v>
      </c>
    </row>
    <row r="34" spans="1:7" ht="166.5" customHeight="1" x14ac:dyDescent="0.3">
      <c r="A34" s="20"/>
      <c r="B34" s="23"/>
      <c r="C34" s="33" t="s">
        <v>61</v>
      </c>
      <c r="D34" s="73"/>
      <c r="E34" s="75"/>
      <c r="F34" s="49"/>
      <c r="G34" s="51"/>
    </row>
    <row r="35" spans="1:7" x14ac:dyDescent="0.3">
      <c r="A35" s="36" t="s">
        <v>31</v>
      </c>
      <c r="B35" s="70" t="s">
        <v>29</v>
      </c>
      <c r="C35" s="70"/>
      <c r="D35" s="8">
        <v>1</v>
      </c>
      <c r="E35" s="9"/>
      <c r="F35" s="10"/>
      <c r="G35" s="40">
        <f t="shared" ref="G35:G36" si="0">F35*D35</f>
        <v>0</v>
      </c>
    </row>
    <row r="36" spans="1:7" ht="14.5" thickBot="1" x14ac:dyDescent="0.35">
      <c r="A36" s="37" t="s">
        <v>49</v>
      </c>
      <c r="B36" s="71" t="s">
        <v>26</v>
      </c>
      <c r="C36" s="71"/>
      <c r="D36" s="19">
        <v>1</v>
      </c>
      <c r="E36" s="14"/>
      <c r="F36" s="15"/>
      <c r="G36" s="41">
        <f t="shared" si="0"/>
        <v>0</v>
      </c>
    </row>
    <row r="37" spans="1:7" ht="14.5" thickBot="1" x14ac:dyDescent="0.35">
      <c r="A37" s="52" t="s">
        <v>13</v>
      </c>
      <c r="B37" s="63"/>
      <c r="C37" s="63"/>
      <c r="D37" s="53"/>
      <c r="E37" s="53"/>
      <c r="F37" s="53"/>
      <c r="G37" s="54"/>
    </row>
    <row r="38" spans="1:7" x14ac:dyDescent="0.3">
      <c r="A38" s="102" t="s">
        <v>38</v>
      </c>
      <c r="B38" s="103"/>
      <c r="C38" s="103"/>
      <c r="D38" s="103"/>
      <c r="E38" s="103"/>
      <c r="F38" s="103"/>
      <c r="G38" s="27">
        <f>SUM(G27:G36)</f>
        <v>0</v>
      </c>
    </row>
    <row r="39" spans="1:7" x14ac:dyDescent="0.3">
      <c r="A39" s="104" t="s">
        <v>15</v>
      </c>
      <c r="B39" s="105"/>
      <c r="C39" s="105"/>
      <c r="D39" s="105"/>
      <c r="E39" s="105"/>
      <c r="F39" s="105"/>
      <c r="G39" s="28">
        <f>G38*0.23</f>
        <v>0</v>
      </c>
    </row>
    <row r="40" spans="1:7" ht="14.5" thickBot="1" x14ac:dyDescent="0.35">
      <c r="A40" s="106" t="s">
        <v>39</v>
      </c>
      <c r="B40" s="107"/>
      <c r="C40" s="107"/>
      <c r="D40" s="107"/>
      <c r="E40" s="107"/>
      <c r="F40" s="107"/>
      <c r="G40" s="29">
        <f>SUM(G38:G39)</f>
        <v>0</v>
      </c>
    </row>
    <row r="41" spans="1:7" ht="14.5" thickBot="1" x14ac:dyDescent="0.35"/>
    <row r="42" spans="1:7" ht="18" thickBot="1" x14ac:dyDescent="0.4">
      <c r="A42" s="93" t="s">
        <v>41</v>
      </c>
      <c r="B42" s="94"/>
      <c r="C42" s="94"/>
      <c r="D42" s="94"/>
      <c r="E42" s="94"/>
      <c r="F42" s="94"/>
      <c r="G42" s="95"/>
    </row>
    <row r="43" spans="1:7" ht="42.5" thickBot="1" x14ac:dyDescent="0.35">
      <c r="A43" s="16" t="s">
        <v>10</v>
      </c>
      <c r="B43" s="79" t="s">
        <v>11</v>
      </c>
      <c r="C43" s="80"/>
      <c r="D43" s="17" t="s">
        <v>21</v>
      </c>
      <c r="E43" s="17" t="s">
        <v>9</v>
      </c>
      <c r="F43" s="17" t="s">
        <v>7</v>
      </c>
      <c r="G43" s="18" t="s">
        <v>8</v>
      </c>
    </row>
    <row r="44" spans="1:7" x14ac:dyDescent="0.3">
      <c r="A44" s="22" t="s">
        <v>12</v>
      </c>
      <c r="B44" s="61" t="s">
        <v>42</v>
      </c>
      <c r="C44" s="62"/>
      <c r="D44" s="72">
        <v>1</v>
      </c>
      <c r="E44" s="74"/>
      <c r="F44" s="48"/>
      <c r="G44" s="50">
        <f>F44*D44</f>
        <v>0</v>
      </c>
    </row>
    <row r="45" spans="1:7" ht="130" customHeight="1" x14ac:dyDescent="0.3">
      <c r="A45" s="20"/>
      <c r="B45" s="23"/>
      <c r="C45" s="33" t="s">
        <v>66</v>
      </c>
      <c r="D45" s="73"/>
      <c r="E45" s="75"/>
      <c r="F45" s="49"/>
      <c r="G45" s="51"/>
    </row>
    <row r="46" spans="1:7" x14ac:dyDescent="0.3">
      <c r="A46" s="20" t="s">
        <v>27</v>
      </c>
      <c r="B46" s="142" t="s">
        <v>63</v>
      </c>
      <c r="C46" s="143"/>
      <c r="D46" s="76">
        <v>1</v>
      </c>
      <c r="E46" s="77"/>
      <c r="F46" s="78"/>
      <c r="G46" s="144">
        <f>F46*D46</f>
        <v>0</v>
      </c>
    </row>
    <row r="47" spans="1:7" ht="167.5" customHeight="1" x14ac:dyDescent="0.3">
      <c r="A47" s="20"/>
      <c r="B47" s="23"/>
      <c r="C47" s="33" t="s">
        <v>64</v>
      </c>
      <c r="D47" s="73"/>
      <c r="E47" s="75"/>
      <c r="F47" s="49"/>
      <c r="G47" s="51"/>
    </row>
    <row r="48" spans="1:7" x14ac:dyDescent="0.3">
      <c r="A48" s="20" t="s">
        <v>28</v>
      </c>
      <c r="B48" s="142" t="s">
        <v>43</v>
      </c>
      <c r="C48" s="143"/>
      <c r="D48" s="76">
        <v>1</v>
      </c>
      <c r="E48" s="77"/>
      <c r="F48" s="78"/>
      <c r="G48" s="144">
        <f>F48*D48</f>
        <v>0</v>
      </c>
    </row>
    <row r="49" spans="1:7" ht="176.5" customHeight="1" x14ac:dyDescent="0.3">
      <c r="A49" s="20"/>
      <c r="B49" s="23"/>
      <c r="C49" s="33" t="s">
        <v>65</v>
      </c>
      <c r="D49" s="73"/>
      <c r="E49" s="75"/>
      <c r="F49" s="49"/>
      <c r="G49" s="51"/>
    </row>
    <row r="50" spans="1:7" x14ac:dyDescent="0.3">
      <c r="A50" s="20" t="s">
        <v>30</v>
      </c>
      <c r="B50" s="142" t="s">
        <v>67</v>
      </c>
      <c r="C50" s="143"/>
      <c r="D50" s="76">
        <v>1</v>
      </c>
      <c r="E50" s="77"/>
      <c r="F50" s="78"/>
      <c r="G50" s="144">
        <f>F50*D50</f>
        <v>0</v>
      </c>
    </row>
    <row r="51" spans="1:7" ht="143.5" customHeight="1" x14ac:dyDescent="0.3">
      <c r="A51" s="20"/>
      <c r="B51" s="23"/>
      <c r="C51" s="33" t="s">
        <v>60</v>
      </c>
      <c r="D51" s="73"/>
      <c r="E51" s="75"/>
      <c r="F51" s="49"/>
      <c r="G51" s="51"/>
    </row>
    <row r="52" spans="1:7" x14ac:dyDescent="0.3">
      <c r="A52" s="20" t="s">
        <v>31</v>
      </c>
      <c r="B52" s="142" t="s">
        <v>45</v>
      </c>
      <c r="C52" s="143"/>
      <c r="D52" s="76">
        <v>1</v>
      </c>
      <c r="E52" s="77"/>
      <c r="F52" s="78"/>
      <c r="G52" s="144">
        <f>F52*D52</f>
        <v>0</v>
      </c>
    </row>
    <row r="53" spans="1:7" ht="176" customHeight="1" x14ac:dyDescent="0.3">
      <c r="A53" s="20"/>
      <c r="B53" s="23"/>
      <c r="C53" s="33" t="s">
        <v>62</v>
      </c>
      <c r="D53" s="73"/>
      <c r="E53" s="75"/>
      <c r="F53" s="49"/>
      <c r="G53" s="51"/>
    </row>
    <row r="54" spans="1:7" x14ac:dyDescent="0.3">
      <c r="A54" s="20" t="s">
        <v>32</v>
      </c>
      <c r="B54" s="70" t="s">
        <v>24</v>
      </c>
      <c r="C54" s="70"/>
      <c r="D54" s="8">
        <v>1</v>
      </c>
      <c r="E54" s="9"/>
      <c r="F54" s="10"/>
      <c r="G54" s="40">
        <f>F54*D54</f>
        <v>0</v>
      </c>
    </row>
    <row r="55" spans="1:7" ht="14.5" thickBot="1" x14ac:dyDescent="0.35">
      <c r="A55" s="21" t="s">
        <v>33</v>
      </c>
      <c r="B55" s="71" t="s">
        <v>25</v>
      </c>
      <c r="C55" s="71"/>
      <c r="D55" s="19">
        <v>1</v>
      </c>
      <c r="E55" s="14"/>
      <c r="F55" s="15"/>
      <c r="G55" s="41">
        <f>F55*D55</f>
        <v>0</v>
      </c>
    </row>
    <row r="56" spans="1:7" ht="14.5" thickBot="1" x14ac:dyDescent="0.35">
      <c r="A56" s="52" t="s">
        <v>13</v>
      </c>
      <c r="B56" s="63"/>
      <c r="C56" s="63"/>
      <c r="D56" s="53"/>
      <c r="E56" s="53"/>
      <c r="F56" s="53"/>
      <c r="G56" s="54"/>
    </row>
    <row r="57" spans="1:7" x14ac:dyDescent="0.3">
      <c r="A57" s="111" t="s">
        <v>34</v>
      </c>
      <c r="B57" s="112"/>
      <c r="C57" s="112"/>
      <c r="D57" s="112"/>
      <c r="E57" s="112"/>
      <c r="F57" s="112"/>
      <c r="G57" s="30">
        <f>SUM(G44:G55)</f>
        <v>0</v>
      </c>
    </row>
    <row r="58" spans="1:7" x14ac:dyDescent="0.3">
      <c r="A58" s="113" t="s">
        <v>15</v>
      </c>
      <c r="B58" s="114"/>
      <c r="C58" s="114"/>
      <c r="D58" s="114"/>
      <c r="E58" s="114"/>
      <c r="F58" s="114"/>
      <c r="G58" s="31">
        <f>G57*0.23</f>
        <v>0</v>
      </c>
    </row>
    <row r="59" spans="1:7" ht="14.5" thickBot="1" x14ac:dyDescent="0.35">
      <c r="A59" s="115" t="s">
        <v>35</v>
      </c>
      <c r="B59" s="116"/>
      <c r="C59" s="116"/>
      <c r="D59" s="116"/>
      <c r="E59" s="116"/>
      <c r="F59" s="116"/>
      <c r="G59" s="32">
        <f>SUM(G57:G58)</f>
        <v>0</v>
      </c>
    </row>
    <row r="61" spans="1:7" s="5" customFormat="1" ht="12.5" thickBot="1" x14ac:dyDescent="0.35">
      <c r="A61" s="117" t="s">
        <v>50</v>
      </c>
      <c r="B61" s="118"/>
      <c r="C61" s="118"/>
      <c r="D61" s="118"/>
      <c r="E61" s="118"/>
      <c r="F61" s="118"/>
      <c r="G61" s="118"/>
    </row>
    <row r="62" spans="1:7" x14ac:dyDescent="0.3">
      <c r="A62" s="96" t="s">
        <v>36</v>
      </c>
      <c r="B62" s="97"/>
      <c r="C62" s="97"/>
      <c r="D62" s="97"/>
      <c r="E62" s="97"/>
      <c r="F62" s="97"/>
      <c r="G62" s="11">
        <f>G21+G38+G57</f>
        <v>0</v>
      </c>
    </row>
    <row r="63" spans="1:7" x14ac:dyDescent="0.3">
      <c r="A63" s="98" t="s">
        <v>15</v>
      </c>
      <c r="B63" s="99"/>
      <c r="C63" s="99"/>
      <c r="D63" s="99"/>
      <c r="E63" s="99"/>
      <c r="F63" s="99"/>
      <c r="G63" s="12">
        <f>G62*0.23</f>
        <v>0</v>
      </c>
    </row>
    <row r="64" spans="1:7" ht="14.5" thickBot="1" x14ac:dyDescent="0.35">
      <c r="A64" s="100" t="s">
        <v>37</v>
      </c>
      <c r="B64" s="101"/>
      <c r="C64" s="101"/>
      <c r="D64" s="101"/>
      <c r="E64" s="101"/>
      <c r="F64" s="101"/>
      <c r="G64" s="13">
        <f>SUM(G62:G63)</f>
        <v>0</v>
      </c>
    </row>
    <row r="66" spans="1:7" ht="14.5" customHeight="1" thickBot="1" x14ac:dyDescent="0.35"/>
    <row r="67" spans="1:7" s="2" customFormat="1" ht="36.5" customHeight="1" x14ac:dyDescent="0.3">
      <c r="A67" s="108" t="s">
        <v>17</v>
      </c>
      <c r="B67" s="109"/>
      <c r="C67" s="110"/>
      <c r="D67" s="81"/>
      <c r="E67" s="82"/>
      <c r="F67" s="82"/>
      <c r="G67" s="83"/>
    </row>
    <row r="68" spans="1:7" s="2" customFormat="1" ht="61" customHeight="1" x14ac:dyDescent="0.3">
      <c r="A68" s="58" t="s">
        <v>18</v>
      </c>
      <c r="B68" s="59"/>
      <c r="C68" s="60"/>
      <c r="D68" s="84"/>
      <c r="E68" s="85"/>
      <c r="F68" s="85"/>
      <c r="G68" s="86"/>
    </row>
    <row r="69" spans="1:7" s="2" customFormat="1" ht="36.5" customHeight="1" thickBot="1" x14ac:dyDescent="0.35">
      <c r="A69" s="55" t="s">
        <v>19</v>
      </c>
      <c r="B69" s="56"/>
      <c r="C69" s="57"/>
      <c r="D69" s="87"/>
      <c r="E69" s="88"/>
      <c r="F69" s="88"/>
      <c r="G69" s="89"/>
    </row>
  </sheetData>
  <mergeCells count="98">
    <mergeCell ref="B31:C31"/>
    <mergeCell ref="D31:D32"/>
    <mergeCell ref="B33:C33"/>
    <mergeCell ref="D33:D34"/>
    <mergeCell ref="G29:G30"/>
    <mergeCell ref="D44:D45"/>
    <mergeCell ref="E44:E45"/>
    <mergeCell ref="F44:F45"/>
    <mergeCell ref="G44:G45"/>
    <mergeCell ref="E31:E32"/>
    <mergeCell ref="F31:F32"/>
    <mergeCell ref="G31:G32"/>
    <mergeCell ref="E33:E34"/>
    <mergeCell ref="F33:F34"/>
    <mergeCell ref="G33:G34"/>
    <mergeCell ref="F46:F47"/>
    <mergeCell ref="G46:G47"/>
    <mergeCell ref="F52:F53"/>
    <mergeCell ref="G52:G53"/>
    <mergeCell ref="F48:F49"/>
    <mergeCell ref="G48:G49"/>
    <mergeCell ref="F50:F51"/>
    <mergeCell ref="G50:G51"/>
    <mergeCell ref="D52:D53"/>
    <mergeCell ref="E46:E47"/>
    <mergeCell ref="E48:E49"/>
    <mergeCell ref="E50:E51"/>
    <mergeCell ref="E52:E53"/>
    <mergeCell ref="D46:D47"/>
    <mergeCell ref="D48:D49"/>
    <mergeCell ref="D50:D51"/>
    <mergeCell ref="B54:C54"/>
    <mergeCell ref="B55:C55"/>
    <mergeCell ref="B46:C46"/>
    <mergeCell ref="B48:C48"/>
    <mergeCell ref="B50:C50"/>
    <mergeCell ref="B52:C52"/>
    <mergeCell ref="A4:G4"/>
    <mergeCell ref="A5:G5"/>
    <mergeCell ref="B18:C18"/>
    <mergeCell ref="B19:C19"/>
    <mergeCell ref="A16:A17"/>
    <mergeCell ref="D16:D17"/>
    <mergeCell ref="E16:E17"/>
    <mergeCell ref="D8:G8"/>
    <mergeCell ref="D9:G9"/>
    <mergeCell ref="D10:G10"/>
    <mergeCell ref="D11:G11"/>
    <mergeCell ref="D12:G12"/>
    <mergeCell ref="A14:G14"/>
    <mergeCell ref="A7:G7"/>
    <mergeCell ref="B15:C15"/>
    <mergeCell ref="B16:C16"/>
    <mergeCell ref="A57:F57"/>
    <mergeCell ref="A58:F58"/>
    <mergeCell ref="A59:F59"/>
    <mergeCell ref="A61:G61"/>
    <mergeCell ref="A68:C68"/>
    <mergeCell ref="A69:C69"/>
    <mergeCell ref="D67:G67"/>
    <mergeCell ref="D68:G68"/>
    <mergeCell ref="D69:G69"/>
    <mergeCell ref="A25:G25"/>
    <mergeCell ref="A42:G42"/>
    <mergeCell ref="B43:C43"/>
    <mergeCell ref="B44:C44"/>
    <mergeCell ref="A56:G56"/>
    <mergeCell ref="A62:F62"/>
    <mergeCell ref="A63:F63"/>
    <mergeCell ref="A64:F64"/>
    <mergeCell ref="A38:F38"/>
    <mergeCell ref="A39:F39"/>
    <mergeCell ref="A40:F40"/>
    <mergeCell ref="A67:C67"/>
    <mergeCell ref="B27:C27"/>
    <mergeCell ref="A37:G37"/>
    <mergeCell ref="A21:F21"/>
    <mergeCell ref="A22:F22"/>
    <mergeCell ref="A23:F23"/>
    <mergeCell ref="B35:C35"/>
    <mergeCell ref="B36:C36"/>
    <mergeCell ref="D27:D28"/>
    <mergeCell ref="E27:E28"/>
    <mergeCell ref="F27:F28"/>
    <mergeCell ref="G27:G28"/>
    <mergeCell ref="B29:C29"/>
    <mergeCell ref="D29:D30"/>
    <mergeCell ref="E29:E30"/>
    <mergeCell ref="F29:F30"/>
    <mergeCell ref="B26:C26"/>
    <mergeCell ref="A8:C8"/>
    <mergeCell ref="F16:F17"/>
    <mergeCell ref="G16:G17"/>
    <mergeCell ref="A20:G20"/>
    <mergeCell ref="A12:C12"/>
    <mergeCell ref="A11:C11"/>
    <mergeCell ref="A10:C10"/>
    <mergeCell ref="A9:C9"/>
  </mergeCells>
  <pageMargins left="0.51181102362204722" right="0.51181102362204722" top="0.55118110236220474" bottom="0.55118110236220474" header="0.31496062992125984" footer="0.31496062992125984"/>
  <pageSetup paperSize="9" orientation="landscape" horizontalDpi="360" verticalDpi="360" r:id="rId1"/>
  <headerFooter>
    <oddHeader>&amp;R&amp;"-,Félkövér dőlt"Príloha č. 1 Cenová ponuka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Tanama</vt:lpstr>
      <vt:lpstr>Tanama!Nyomtatási_terület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József Cződör</dc:creator>
  <cp:lastModifiedBy>József Cződör</cp:lastModifiedBy>
  <cp:lastPrinted>2026-04-07T20:22:57Z</cp:lastPrinted>
  <dcterms:created xsi:type="dcterms:W3CDTF">2026-04-03T13:28:19Z</dcterms:created>
  <dcterms:modified xsi:type="dcterms:W3CDTF">2026-04-08T18:22:27Z</dcterms:modified>
</cp:coreProperties>
</file>