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Sabo\Projekty EU\Cyklochodník TriedaSNP-Popradska -KVP 1.etapa\verejné obstarávanie\podklady k VO_final\"/>
    </mc:Choice>
  </mc:AlternateContent>
  <bookViews>
    <workbookView xWindow="-120" yWindow="-120" windowWidth="24240" windowHeight="13740"/>
  </bookViews>
  <sheets>
    <sheet name="01 - Zadanie (2)" sheetId="4" r:id="rId1"/>
    <sheet name="03 - Zadanie (2)" sheetId="5" r:id="rId2"/>
  </sheets>
  <definedNames>
    <definedName name="_xlnm.Print_Titles" localSheetId="0">'01 - Zadanie (2)'!$1:$12</definedName>
    <definedName name="_xlnm.Print_Titles" localSheetId="1">'03 - Zadanie (2)'!$1:$12</definedName>
  </definedNames>
  <calcPr calcId="162913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" i="5" l="1"/>
  <c r="G19" i="5"/>
  <c r="G20" i="5"/>
  <c r="G21" i="5"/>
  <c r="G23" i="5"/>
  <c r="G25" i="5"/>
  <c r="G24" i="5" s="1"/>
  <c r="G28" i="5"/>
  <c r="G30" i="5"/>
  <c r="G35" i="5"/>
  <c r="G37" i="5"/>
  <c r="G41" i="5"/>
  <c r="G45" i="5"/>
  <c r="G48" i="5"/>
  <c r="G49" i="5"/>
  <c r="G50" i="5"/>
  <c r="G51" i="5"/>
  <c r="G54" i="5"/>
  <c r="G44" i="5" s="1"/>
  <c r="G56" i="5" s="1"/>
  <c r="G55" i="5"/>
  <c r="G15" i="5"/>
  <c r="G14" i="5" s="1"/>
  <c r="G46" i="4"/>
  <c r="G51" i="4"/>
  <c r="G79" i="4"/>
  <c r="G82" i="4"/>
  <c r="G138" i="4"/>
  <c r="G21" i="4"/>
  <c r="G22" i="4"/>
  <c r="G24" i="4"/>
  <c r="G28" i="4"/>
  <c r="G31" i="4"/>
  <c r="G33" i="4"/>
  <c r="G34" i="4"/>
  <c r="G36" i="4"/>
  <c r="G38" i="4"/>
  <c r="G40" i="4"/>
  <c r="G42" i="4"/>
  <c r="G45" i="4"/>
  <c r="G47" i="4"/>
  <c r="G48" i="4"/>
  <c r="G49" i="4"/>
  <c r="G52" i="4"/>
  <c r="G55" i="4"/>
  <c r="G57" i="4"/>
  <c r="G59" i="4"/>
  <c r="G60" i="4"/>
  <c r="G62" i="4"/>
  <c r="G64" i="4"/>
  <c r="G65" i="4"/>
  <c r="G68" i="4"/>
  <c r="G70" i="4"/>
  <c r="G71" i="4"/>
  <c r="G73" i="4"/>
  <c r="G75" i="4"/>
  <c r="G77" i="4"/>
  <c r="G80" i="4"/>
  <c r="G83" i="4"/>
  <c r="G85" i="4"/>
  <c r="G86" i="4"/>
  <c r="G87" i="4"/>
  <c r="G89" i="4"/>
  <c r="G90" i="4"/>
  <c r="G91" i="4"/>
  <c r="G92" i="4"/>
  <c r="G93" i="4"/>
  <c r="G94" i="4"/>
  <c r="G95" i="4"/>
  <c r="G97" i="4"/>
  <c r="G99" i="4"/>
  <c r="G100" i="4"/>
  <c r="G101" i="4"/>
  <c r="G103" i="4"/>
  <c r="G105" i="4"/>
  <c r="G106" i="4"/>
  <c r="G111" i="4"/>
  <c r="G113" i="4"/>
  <c r="G115" i="4"/>
  <c r="G116" i="4"/>
  <c r="G118" i="4"/>
  <c r="G120" i="4"/>
  <c r="G121" i="4"/>
  <c r="G123" i="4"/>
  <c r="G124" i="4"/>
  <c r="G128" i="4"/>
  <c r="G132" i="4"/>
  <c r="G134" i="4"/>
  <c r="G135" i="4"/>
  <c r="G139" i="4"/>
  <c r="G140" i="4"/>
  <c r="G143" i="4"/>
  <c r="G144" i="4"/>
  <c r="G145" i="4"/>
  <c r="G146" i="4"/>
  <c r="G142" i="4" s="1"/>
  <c r="G147" i="4"/>
  <c r="G150" i="4"/>
  <c r="G18" i="4"/>
  <c r="G19" i="4"/>
  <c r="G16" i="4"/>
  <c r="G15" i="4"/>
  <c r="G14" i="4" l="1"/>
  <c r="G152" i="4" s="1"/>
</calcChain>
</file>

<file path=xl/sharedStrings.xml><?xml version="1.0" encoding="utf-8"?>
<sst xmlns="http://schemas.openxmlformats.org/spreadsheetml/2006/main" count="424" uniqueCount="288">
  <si>
    <t>ZADANIE S VÝKAZOM VÝMER</t>
  </si>
  <si>
    <t>Stavba:   CYKLOCHODNÍK. PREPOJENIE TR.SNP-POPRADSKÁ-TR. KVP, KOŠICE-I.Etapa</t>
  </si>
  <si>
    <t>Objekt:   SO 01 Cyklochodník. prepojenie Trieda SNP-Popradská-Trieda KVP, I.etapa</t>
  </si>
  <si>
    <t>Objednávateľ:   MESTO KOŠICE</t>
  </si>
  <si>
    <t xml:space="preserve">Zhotoviteľ:   </t>
  </si>
  <si>
    <t xml:space="preserve">Spracoval:   </t>
  </si>
  <si>
    <t>Miesto.   KOŠICE</t>
  </si>
  <si>
    <t>Dátum:   20. 12. 2018</t>
  </si>
  <si>
    <t>Č.</t>
  </si>
  <si>
    <t>Kód položky</t>
  </si>
  <si>
    <t>Popis</t>
  </si>
  <si>
    <t>MJ</t>
  </si>
  <si>
    <t>Množstvo celkom</t>
  </si>
  <si>
    <t>Jednotková cena zadania</t>
  </si>
  <si>
    <t>Celková cena zadania</t>
  </si>
  <si>
    <t>1</t>
  </si>
  <si>
    <t>2</t>
  </si>
  <si>
    <t>3</t>
  </si>
  <si>
    <t>4</t>
  </si>
  <si>
    <t>5</t>
  </si>
  <si>
    <t>6</t>
  </si>
  <si>
    <t>7</t>
  </si>
  <si>
    <t>HSV</t>
  </si>
  <si>
    <t xml:space="preserve">Práce a dodávky HSV   </t>
  </si>
  <si>
    <t xml:space="preserve">Zemné práce   </t>
  </si>
  <si>
    <t>113107241</t>
  </si>
  <si>
    <t xml:space="preserve">Odstránenie krytu v ploche nad 200 m2 asfaltového, hr. vrstvy do 50 mm,  -0,09800t   </t>
  </si>
  <si>
    <t>m2</t>
  </si>
  <si>
    <t>113307131</t>
  </si>
  <si>
    <t xml:space="preserve">Odstránenie podkladu v ploche do 200 m2 z betónu prostého, hr. vrstvy do 150 mm,  -0,22500t   </t>
  </si>
  <si>
    <t xml:space="preserve">"chod. " 1110   </t>
  </si>
  <si>
    <t>113202111</t>
  </si>
  <si>
    <t xml:space="preserve">Vytrhanie obrúb kamenných, s vybúraním lôžka, z krajníkov alebo obrubníkov stojatých,  -0,14500t   </t>
  </si>
  <si>
    <t>m</t>
  </si>
  <si>
    <t>121101112</t>
  </si>
  <si>
    <t xml:space="preserve">Odstránenie ornice s premiestn. na hromady, so zložením na vzdialenosť do 100 m a do 1000 m3   </t>
  </si>
  <si>
    <t>m3</t>
  </si>
  <si>
    <t xml:space="preserve">1410*0,2   </t>
  </si>
  <si>
    <t>122201102</t>
  </si>
  <si>
    <t xml:space="preserve">Odkopávka a prekopávka nezapažená v hornine 3, nad 100 do 1000 m3   </t>
  </si>
  <si>
    <t>122201109</t>
  </si>
  <si>
    <t xml:space="preserve">Odkopávky a prekopávky nezapažené. Príplatok k cenám za lepivosť horniny 3   </t>
  </si>
  <si>
    <t xml:space="preserve">660,0*0,3   </t>
  </si>
  <si>
    <t>162501122</t>
  </si>
  <si>
    <t xml:space="preserve">Vodorovné premiestnenie výkopku po spevnenej ceste z horniny tr.1-4, nad 100 do 1000 m3 na vzdialenosť do 3000 m   </t>
  </si>
  <si>
    <t xml:space="preserve">"prebytocny vykop" 660-33   </t>
  </si>
  <si>
    <t xml:space="preserve">"prebytočny humus" 282-62   </t>
  </si>
  <si>
    <t xml:space="preserve">Súčet   </t>
  </si>
  <si>
    <t>162501123</t>
  </si>
  <si>
    <t xml:space="preserve">Vodorovné premiestnenie výkopku po spevnenej ceste z horniny tr.1-4, nad 100 do 1000 m3, príplatok k cene za každých ďalšich a začatých 1000 m   </t>
  </si>
  <si>
    <t xml:space="preserve">847*12   </t>
  </si>
  <si>
    <t>167101102</t>
  </si>
  <si>
    <t xml:space="preserve">Nakladanie neuľahnutého výkopku z hornín tr.1-4 nad 100 do 1000 m3   </t>
  </si>
  <si>
    <t>171101131</t>
  </si>
  <si>
    <t xml:space="preserve">Uloženie sypaniny do násypu  nesúdržných a súdržných hornín striedavo ukladaných   </t>
  </si>
  <si>
    <t>171201202</t>
  </si>
  <si>
    <t xml:space="preserve">Uloženie sypaniny na skládky nad 100 do 1000 m3   </t>
  </si>
  <si>
    <t xml:space="preserve">847   </t>
  </si>
  <si>
    <t>171209002</t>
  </si>
  <si>
    <t xml:space="preserve">Poplatok za skladovanie - zemina a kamenivo (17 05) ostatné   </t>
  </si>
  <si>
    <t>t</t>
  </si>
  <si>
    <t xml:space="preserve">"prebytocny vykop" (660-33)*1,5   </t>
  </si>
  <si>
    <t>180402111</t>
  </si>
  <si>
    <t xml:space="preserve">Založenie trávnika parkového výsevom v rovine do 1:5   </t>
  </si>
  <si>
    <t xml:space="preserve">310   </t>
  </si>
  <si>
    <t>005720001501</t>
  </si>
  <si>
    <t xml:space="preserve">Osivá tráv - zmes pre sprievodne pásy komunikácií s letničkami   </t>
  </si>
  <si>
    <t>kg</t>
  </si>
  <si>
    <t xml:space="preserve">310*0,003*1,03   </t>
  </si>
  <si>
    <t>181101102</t>
  </si>
  <si>
    <t xml:space="preserve">Úprava pláne v zárezoch v hornine 1-4 so zhutnením   </t>
  </si>
  <si>
    <t xml:space="preserve">"vozovka" 1560*1,2   </t>
  </si>
  <si>
    <t xml:space="preserve">"chod.+vj.+nevid." 645+50+99+85   </t>
  </si>
  <si>
    <t>181301303</t>
  </si>
  <si>
    <t xml:space="preserve">Rozprestretie ornice na svahu do sklonu 1:5, plocha do 500 m2, hr. do 200 mm   </t>
  </si>
  <si>
    <t xml:space="preserve">Zakladanie   </t>
  </si>
  <si>
    <t>289971212</t>
  </si>
  <si>
    <t xml:space="preserve">Zhotovenie vrstvy z geotextílie na upravenom povrchu v sklone do 1 : 5 , šírky nad 3 do 6 m   </t>
  </si>
  <si>
    <t xml:space="preserve">2205,0   </t>
  </si>
  <si>
    <t>693110000700</t>
  </si>
  <si>
    <t xml:space="preserve">Geotextília , separačná, filtračná a spevňovacia   </t>
  </si>
  <si>
    <t xml:space="preserve">2205,0*1,02   </t>
  </si>
  <si>
    <t xml:space="preserve">Komunikácie   </t>
  </si>
  <si>
    <t>564851111</t>
  </si>
  <si>
    <t xml:space="preserve">Podklad zo štrkodrviny s rozprestretím a zhutnením, po zhutnení hr. 150 mm   </t>
  </si>
  <si>
    <t>564861111</t>
  </si>
  <si>
    <t xml:space="preserve">Podklad zo štrkodrviny s rozprestretím a zhutnením, po zhutnení hr. 200 mm   </t>
  </si>
  <si>
    <t xml:space="preserve">"vjazdy" 50   </t>
  </si>
  <si>
    <t>564871112</t>
  </si>
  <si>
    <t xml:space="preserve">Podklad zo štrkodrviny s rozprestretím a zhutnením, po zhutnení hr. 260 mm   </t>
  </si>
  <si>
    <t xml:space="preserve">"vozovka" 1560,0*1,1   </t>
  </si>
  <si>
    <t>573111120</t>
  </si>
  <si>
    <t xml:space="preserve">Postrek asfaltový infiltračný s posypom kamenivom z asfaltu cestného v množstve 0,80 kg/m2   </t>
  </si>
  <si>
    <t>573231111</t>
  </si>
  <si>
    <t xml:space="preserve">Postrek asfaltový spojovací bez posypu kamenivom z cestnej emulzie v množstve od 0,50 do 0,80 kg/m2   </t>
  </si>
  <si>
    <t xml:space="preserve">1560,0   </t>
  </si>
  <si>
    <t>577134231</t>
  </si>
  <si>
    <t xml:space="preserve">Asfaltový betón vrstva obrusná AC 11 O v pruhu š. do 3 m z nemodifik. asfaltu tr. II, po zhutnení hr. 40 mm   </t>
  </si>
  <si>
    <t xml:space="preserve">1560   </t>
  </si>
  <si>
    <t>577144331</t>
  </si>
  <si>
    <t xml:space="preserve">Asfaltový betón vrstva obrusná alebo ložná AC 16 v pruhu š. do 3 m z nemodifik. asfaltu tr. II, po zhutnení hr. 50 mm   </t>
  </si>
  <si>
    <t>596911112</t>
  </si>
  <si>
    <t xml:space="preserve">Kladenie zámkovej dlažby  hr.6cm pre peších nad 20 m2   </t>
  </si>
  <si>
    <t xml:space="preserve">"chodnik" 645,0   </t>
  </si>
  <si>
    <t>592460009600</t>
  </si>
  <si>
    <t xml:space="preserve">Dlažba betónová zámková, hr. 60 mm   </t>
  </si>
  <si>
    <t xml:space="preserve">645*1,01   </t>
  </si>
  <si>
    <t>596911212</t>
  </si>
  <si>
    <t xml:space="preserve">Kladenie zámkovej dlažby  hr. 8 cm pre peších nad 20 m2 so zriadením lôžka z kameniva hr. 4 cm   </t>
  </si>
  <si>
    <t>592460011700</t>
  </si>
  <si>
    <t xml:space="preserve">Dlažba betónová zámková, hr. 80 mm   </t>
  </si>
  <si>
    <t xml:space="preserve">50 * 1,01   </t>
  </si>
  <si>
    <t>596911331</t>
  </si>
  <si>
    <t xml:space="preserve">Kladenie dlažby pre nevidiacich hr.60 mm do lôžka z kameniva ťaženého   </t>
  </si>
  <si>
    <t xml:space="preserve">99+85   </t>
  </si>
  <si>
    <t>592460006800</t>
  </si>
  <si>
    <t xml:space="preserve">Dlažba betónová nopková, pre nevidiacich, rozmer 200x200x60 mm, červená   </t>
  </si>
  <si>
    <t xml:space="preserve">99*1,01   </t>
  </si>
  <si>
    <t>592460006900</t>
  </si>
  <si>
    <t xml:space="preserve">Dlažba betónová pre nevidiacich drážková, rozmer 200x200x60 mm, červená   </t>
  </si>
  <si>
    <t xml:space="preserve">85*1,01   </t>
  </si>
  <si>
    <t>8</t>
  </si>
  <si>
    <t xml:space="preserve">Rúrové vedenie   </t>
  </si>
  <si>
    <t>899331111</t>
  </si>
  <si>
    <t xml:space="preserve">Výšková úprava uličného vstupu alebo šachty do 200 mm zvýšením poklopu   </t>
  </si>
  <si>
    <t>ks</t>
  </si>
  <si>
    <t xml:space="preserve">8+2   </t>
  </si>
  <si>
    <t>9</t>
  </si>
  <si>
    <t xml:space="preserve">Ostatné konštrukcie a práce-búranie   </t>
  </si>
  <si>
    <t>911381022</t>
  </si>
  <si>
    <t xml:space="preserve">Osadenie zvodidla betónového koncového výšky 800 mm, spájanie pomocou voľného zámku   </t>
  </si>
  <si>
    <t xml:space="preserve">2*4   </t>
  </si>
  <si>
    <t>592160000201</t>
  </si>
  <si>
    <t xml:space="preserve">Betónové zvodidlo koncové s  náterom   </t>
  </si>
  <si>
    <t>914001102</t>
  </si>
  <si>
    <t xml:space="preserve">Dočasné dopravné značenie-montáž, prenájom, demontáž   </t>
  </si>
  <si>
    <t>kpl</t>
  </si>
  <si>
    <t>914001111</t>
  </si>
  <si>
    <t xml:space="preserve">Osadenie a montáž cestnej zvislej dopravnej značky na stĺpik, stĺp, konzolu alebo objekt   </t>
  </si>
  <si>
    <t xml:space="preserve">20   </t>
  </si>
  <si>
    <t>404410096900</t>
  </si>
  <si>
    <t xml:space="preserve">Príkazová značka C12 (Cestička pre vyznačených užívateľov), rozmer 700 mm, fólia RA2, pozinkovaná   </t>
  </si>
  <si>
    <t>404410097200</t>
  </si>
  <si>
    <t xml:space="preserve">Príkazová značka C13 (Cestička pre vyznačených užívateľov), rozmer 700 mm, fólia RA2, pozinkovaná   </t>
  </si>
  <si>
    <t>404410123000</t>
  </si>
  <si>
    <t xml:space="preserve">Informatívna prevádzková značka IP6 (Priechod pre chodcov), rozmer 500x500 mm, fólia RA2, pozinkovaná   </t>
  </si>
  <si>
    <t>404410123101</t>
  </si>
  <si>
    <t xml:space="preserve">Informatívna prevádzková značka IP6 (Priechod pre chodcov), rozmer 500x500 mm, s fluorescenčným podkladom, fólia RA2, pozinkovaná   </t>
  </si>
  <si>
    <t>404410123200</t>
  </si>
  <si>
    <t xml:space="preserve">Informatívna prevádzková značka IP7 (Priechod pre cyklistov), rozmer 500x500 mm, fólia RA2, pozinkovaná   </t>
  </si>
  <si>
    <t>404410123201</t>
  </si>
  <si>
    <t xml:space="preserve">Informatívna prevádzková značka IP7 (Priechod pre cyklistov), rozmer 500x500 mm, s fluorescenčným podkladom, fólia RA2, pozinkovaná   </t>
  </si>
  <si>
    <t>404490008401</t>
  </si>
  <si>
    <t xml:space="preserve">Stĺpik Zn, d 60 mm, pre dopravné značky, dĺ.3,5m   </t>
  </si>
  <si>
    <t>404490008800</t>
  </si>
  <si>
    <t xml:space="preserve">Hliníkova pätka pre montáž stĺpika d 60 mm do pevného základu   </t>
  </si>
  <si>
    <t xml:space="preserve">4,48008601765154 * 4,4642   </t>
  </si>
  <si>
    <t>404440000100</t>
  </si>
  <si>
    <t xml:space="preserve">Úchyt na stĺpik, d 60 mm, križový, Zn   </t>
  </si>
  <si>
    <t>404490008600</t>
  </si>
  <si>
    <t xml:space="preserve">Krytka stĺpika, d 60 mm, plastová   </t>
  </si>
  <si>
    <t>915711212</t>
  </si>
  <si>
    <t xml:space="preserve">Vodorovné dopravné značenie striekané farbou deliacich čiar súvislých šírky 125 mm biela retroreflexná   </t>
  </si>
  <si>
    <t xml:space="preserve">"V1" 420   </t>
  </si>
  <si>
    <t>915711312</t>
  </si>
  <si>
    <t xml:space="preserve">Vodorovné dopravné značenie striekané farbou deliacich čiar prerušovaných šírky 125 mm zelená retroreflexná   </t>
  </si>
  <si>
    <t xml:space="preserve">"V7" 19*2   </t>
  </si>
  <si>
    <t>915715181</t>
  </si>
  <si>
    <t xml:space="preserve">Vodiaca línia 2x3 pruhy frézovaná so zaplnením dvojzložkovým plastom na priechod pre chodcov   </t>
  </si>
  <si>
    <t>915721212</t>
  </si>
  <si>
    <t xml:space="preserve">Vodorovné dopravné značenie striekané farbou prechodov pre chodcov, šípky, symboly a pod., biela retroreflexná   </t>
  </si>
  <si>
    <t xml:space="preserve">"V6a+V6b" 3*3+9*2   </t>
  </si>
  <si>
    <t xml:space="preserve">"V5b" 5*0,5   </t>
  </si>
  <si>
    <t xml:space="preserve">"piktogram cykl.+sipka" 9*1,0+9*0,5   </t>
  </si>
  <si>
    <t>915791111</t>
  </si>
  <si>
    <t xml:space="preserve">Predznačenie pre značenie striekané farbou z náterových hmôt deliace čiary, vodiace prúžky   </t>
  </si>
  <si>
    <t xml:space="preserve">420+38   </t>
  </si>
  <si>
    <t>915791112</t>
  </si>
  <si>
    <t xml:space="preserve">Predznačenie pre vodorovné značenie striekané farbou alebo vykonávané z náterových hmôt   </t>
  </si>
  <si>
    <t xml:space="preserve">43   </t>
  </si>
  <si>
    <t>915910005</t>
  </si>
  <si>
    <t xml:space="preserve">Bezpečnostný farebný povrch vozoviek zelený pre podklad asfaltový   </t>
  </si>
  <si>
    <t>916362112</t>
  </si>
  <si>
    <t xml:space="preserve">Osadenie cestného obrubníka betónového stojatého do lôžka z betónu prostého tr. C 16/20 s bočnou oporou   </t>
  </si>
  <si>
    <t xml:space="preserve">58   </t>
  </si>
  <si>
    <t>592170001000</t>
  </si>
  <si>
    <t xml:space="preserve">Obrubník  cestný, lxšxv 1000x150x260 mm   </t>
  </si>
  <si>
    <t xml:space="preserve">58,0*1,01   </t>
  </si>
  <si>
    <t>916561112</t>
  </si>
  <si>
    <t xml:space="preserve">Osadenie záhonového alebo parkového obrubníka betón., do lôžka z bet. pros. tr. C 16/20 s bočnou oporou   </t>
  </si>
  <si>
    <t>592170001800</t>
  </si>
  <si>
    <t xml:space="preserve">Obrubník  parkový, lxšxv 1000x50x200 mm, sivá   </t>
  </si>
  <si>
    <t xml:space="preserve">1228 * 1,01   </t>
  </si>
  <si>
    <t>936941450</t>
  </si>
  <si>
    <t xml:space="preserve">Preloženie bilboardu   </t>
  </si>
  <si>
    <t>979082213</t>
  </si>
  <si>
    <t xml:space="preserve">Vodorovná doprava sutiny so zložením a hrubým urovnaním na vzdialenosť do 1 km   </t>
  </si>
  <si>
    <t xml:space="preserve">"asf." 1110*0,098   </t>
  </si>
  <si>
    <t xml:space="preserve">"bet." 1110*0,225+"obr."495*0,145   </t>
  </si>
  <si>
    <t>979082219</t>
  </si>
  <si>
    <t xml:space="preserve">Príplatok k cene za každý ďalší aj začatý 1 km nad 1 km pre vodorovnú dopravu sutiny   </t>
  </si>
  <si>
    <t xml:space="preserve">"asf." 1110*0,098*14   </t>
  </si>
  <si>
    <t xml:space="preserve">"bet." 1110*0,225*14+"obr."495*0,145*14   </t>
  </si>
  <si>
    <t>979089012</t>
  </si>
  <si>
    <t xml:space="preserve">Poplatok za skladovanie - betón, tehly, dlaždice (17 01 ), ostatné   </t>
  </si>
  <si>
    <t>979089112</t>
  </si>
  <si>
    <t xml:space="preserve">Poplatok za skladovanie - drevo, sklo, plasty (17 02 ), ostatné   </t>
  </si>
  <si>
    <t>979089212</t>
  </si>
  <si>
    <t xml:space="preserve">Poplatok za skladovanie - bitúmenové zmesi, uholný decht, dechtové výrobky (17 03 ), ostatné   </t>
  </si>
  <si>
    <t>M</t>
  </si>
  <si>
    <t xml:space="preserve">Práce a dodávky M   </t>
  </si>
  <si>
    <t>21-M</t>
  </si>
  <si>
    <t xml:space="preserve">Elektromontáže   </t>
  </si>
  <si>
    <t>210010136</t>
  </si>
  <si>
    <t xml:space="preserve">Rúrka ochranná z PE, novoduru, do D 110 mm, uložená pevne, vnútorná   </t>
  </si>
  <si>
    <t>286130072900</t>
  </si>
  <si>
    <t xml:space="preserve">Chránička delená, DN 110, HDPE   </t>
  </si>
  <si>
    <t xml:space="preserve">Balenie: /6/462 m   </t>
  </si>
  <si>
    <t>46-M</t>
  </si>
  <si>
    <t xml:space="preserve">Zemné práce pri exter.mont.prácach   </t>
  </si>
  <si>
    <t>460200163</t>
  </si>
  <si>
    <t xml:space="preserve">Hĺbenie káblovej ryhy ručne 35 cm širokej a 80 cm hlbokej, v zemine triedy 3   </t>
  </si>
  <si>
    <t>460490012</t>
  </si>
  <si>
    <t xml:space="preserve">Rozvinutie a uloženie výstražnej fólie z PVC do ryhy, šírka 33 cm   </t>
  </si>
  <si>
    <t>283230008000</t>
  </si>
  <si>
    <t xml:space="preserve">Výstražná fóla PE, farba červená,   </t>
  </si>
  <si>
    <t>460560163</t>
  </si>
  <si>
    <t xml:space="preserve">Ručný zásyp nezap. káblovej ryhy bez zhutn. zeminy, 35 cm širokej, 80 cm hlbokej v zemine tr. 3   </t>
  </si>
  <si>
    <t>460600001</t>
  </si>
  <si>
    <t xml:space="preserve">Naloženie zeminy, odvoz do 1 km a zloženie na skládke a jazda späť   </t>
  </si>
  <si>
    <t xml:space="preserve">"prebyt. zemina" 300*0,35*0,45   </t>
  </si>
  <si>
    <t>460600002</t>
  </si>
  <si>
    <t xml:space="preserve">Príplatok za odvoz zeminy za každý ďalší km a jazda späť   </t>
  </si>
  <si>
    <t xml:space="preserve">47,25*14   </t>
  </si>
  <si>
    <t xml:space="preserve">Celkom   </t>
  </si>
  <si>
    <t>Objekt:   SO 03 Oplotenie</t>
  </si>
  <si>
    <t xml:space="preserve">Zvislé a kompletné konštrukcie   </t>
  </si>
  <si>
    <t>338171113</t>
  </si>
  <si>
    <t xml:space="preserve">Osadzovanie stĺpika oceľového plotového výšky do 2 m do zemnej skrutky   </t>
  </si>
  <si>
    <t xml:space="preserve">"vzpera" 23   </t>
  </si>
  <si>
    <t>338171123</t>
  </si>
  <si>
    <t xml:space="preserve">Osadzovanie stĺpika oceľového plotového výšky nad 2 m do zemnej skrutky   </t>
  </si>
  <si>
    <t>311490000320</t>
  </si>
  <si>
    <t xml:space="preserve">Zemná skrutka 63x800, dĺ. 800 mm so závitom   </t>
  </si>
  <si>
    <t>311490000410</t>
  </si>
  <si>
    <t xml:space="preserve">Nadstavec na zemnú skrutku   </t>
  </si>
  <si>
    <t>553510023000</t>
  </si>
  <si>
    <t xml:space="preserve">Stĺpik, d 48 mm, výška 2,4 m, výška pletiva 1,8 m, poplastovaný s PVC čiapkou, pre pletivo v rolkách   </t>
  </si>
  <si>
    <t xml:space="preserve">"strojove oplotenie-stlpiky " 58   </t>
  </si>
  <si>
    <t>553510023200</t>
  </si>
  <si>
    <t xml:space="preserve">Vzpera, d 38 mm, výška 1,8 m, výška pletiva 1,8 m, poplastovaná, pre pletivo v rolkách   </t>
  </si>
  <si>
    <t>961043111</t>
  </si>
  <si>
    <t xml:space="preserve">Búranie základov alebo vybúranie otvorov plochy nad 4 m2 z betónu prostého alebo preloženého kameňom,  -2,20000t   </t>
  </si>
  <si>
    <t xml:space="preserve">"oplotenie" 143*1,0*0,3   </t>
  </si>
  <si>
    <t>962032231</t>
  </si>
  <si>
    <t xml:space="preserve">Búranie muriva alebo vybúranie otvorov plochy nad 4 m2 nadzákladového z tehál pálených, vápenopieskových, cementových na maltu,  -1,90500t   </t>
  </si>
  <si>
    <t xml:space="preserve">"mur oplotenia" 18*0,3*1,3   </t>
  </si>
  <si>
    <t>979081111</t>
  </si>
  <si>
    <t xml:space="preserve">Odvoz sutiny a vybúraných hmôt na skládku do 1 km   </t>
  </si>
  <si>
    <t xml:space="preserve">"beton" 42,9*2,2   </t>
  </si>
  <si>
    <t xml:space="preserve">"tehly" 7,02*1,905   </t>
  </si>
  <si>
    <t xml:space="preserve">"pletivo, plechy a ramy" 143*0,009   </t>
  </si>
  <si>
    <t>979081121</t>
  </si>
  <si>
    <t xml:space="preserve">Odvoz sutiny a vybúraných hmôt na skládku za každý ďalší 1 km   </t>
  </si>
  <si>
    <t xml:space="preserve">109,04*14   </t>
  </si>
  <si>
    <t>979089312</t>
  </si>
  <si>
    <t xml:space="preserve">Poplatok za skladovanie - kovy (meď, bronz, mosadz atď.) (17 04 ), ostatné   </t>
  </si>
  <si>
    <t xml:space="preserve">"plechy a ramy" 143*0,009   </t>
  </si>
  <si>
    <t>PSV</t>
  </si>
  <si>
    <t xml:space="preserve">Práce a dodávky PSV   </t>
  </si>
  <si>
    <t>767</t>
  </si>
  <si>
    <t xml:space="preserve">Konštrukcie doplnkové kovové   </t>
  </si>
  <si>
    <t>767911130</t>
  </si>
  <si>
    <t xml:space="preserve">Montáž oplotenia strojového pletiva, s výškou nad 1,6   </t>
  </si>
  <si>
    <t xml:space="preserve">"strojove oplotenie" 143   </t>
  </si>
  <si>
    <t>313290003700</t>
  </si>
  <si>
    <t xml:space="preserve">Pletivo na pozinkovanej oceli pletené štvorhranné, oko 50 mm, drôt d 2,7 mm, vxl 1,8x25 m, bez napínacieho drôtu   </t>
  </si>
  <si>
    <t>5535855374</t>
  </si>
  <si>
    <t xml:space="preserve">Napinák PVC (biely,zelený)   </t>
  </si>
  <si>
    <t>5535855250</t>
  </si>
  <si>
    <t xml:space="preserve">Napínacia tyčka 0,85 m   </t>
  </si>
  <si>
    <t>156150000800</t>
  </si>
  <si>
    <t xml:space="preserve">Drôt napínací poplastovaný D 3,4/100 m   </t>
  </si>
  <si>
    <t xml:space="preserve">143*3/100   </t>
  </si>
  <si>
    <t>156150001900</t>
  </si>
  <si>
    <t xml:space="preserve">Drôt viazací PVC (biely,zelený) 1,5/50 m   </t>
  </si>
  <si>
    <t>767914830</t>
  </si>
  <si>
    <t xml:space="preserve">Demontáž oplotenia rámového na oceľové stĺpiky, výšky nad 1 do 2 m,  -0,00900t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</si>
</sst>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;\-#,##0.000"/>
  </numFmts>
  <fonts count="19">
    <font>
      <sz val="11"/>
      <color theme="1"/>
      <name val="Calibri"/>
      <family val="2"/>
      <charset val="238"/>
      <scheme val="minor"/>
    </font>
    <font>
      <sz val="8"/>
      <name val="MS Sans Serif"/>
      <charset val="1"/>
    </font>
    <font>
      <b/>
      <sz val="14"/>
      <color indexed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name val="MS Sans Serif"/>
      <charset val="238"/>
    </font>
    <font>
      <sz val="7"/>
      <name val="Arial CE"/>
      <charset val="238"/>
    </font>
    <font>
      <sz val="8"/>
      <name val="Arial CYR"/>
      <charset val="238"/>
    </font>
    <font>
      <sz val="8"/>
      <name val="Arial"/>
      <charset val="238"/>
    </font>
    <font>
      <sz val="7"/>
      <name val="Arial CYR"/>
      <charset val="238"/>
    </font>
    <font>
      <sz val="7"/>
      <name val="MS Sans Serif"/>
      <charset val="238"/>
    </font>
    <font>
      <b/>
      <sz val="11"/>
      <color indexed="18"/>
      <name val="Arial CE"/>
      <charset val="238"/>
    </font>
    <font>
      <b/>
      <sz val="10"/>
      <color indexed="18"/>
      <name val="Arial CE"/>
      <charset val="238"/>
    </font>
    <font>
      <sz val="8"/>
      <color indexed="63"/>
      <name val="Arial CE"/>
      <charset val="238"/>
    </font>
    <font>
      <sz val="8"/>
      <color indexed="61"/>
      <name val="Arial CE"/>
      <charset val="238"/>
    </font>
    <font>
      <i/>
      <sz val="8"/>
      <color indexed="12"/>
      <name val="Arial CE"/>
      <charset val="238"/>
    </font>
    <font>
      <i/>
      <sz val="8"/>
      <name val="Arial CE"/>
      <charset val="238"/>
    </font>
    <font>
      <i/>
      <sz val="7"/>
      <name val="Arial CE"/>
      <charset val="238"/>
    </font>
    <font>
      <b/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Alignment="0">
      <alignment vertical="top"/>
      <protection locked="0"/>
    </xf>
  </cellStyleXfs>
  <cellXfs count="59">
    <xf numFmtId="0" fontId="0" fillId="0" borderId="0" xfId="0"/>
    <xf numFmtId="0" fontId="1" fillId="0" borderId="0" xfId="1" applyAlignment="1">
      <alignment horizontal="left" vertical="top"/>
      <protection locked="0"/>
    </xf>
    <xf numFmtId="0" fontId="3" fillId="0" borderId="0" xfId="1" applyFont="1" applyAlignment="1" applyProtection="1">
      <alignment horizontal="left"/>
    </xf>
    <xf numFmtId="0" fontId="4" fillId="0" borderId="0" xfId="1" applyFont="1" applyAlignment="1" applyProtection="1">
      <alignment horizontal="left"/>
    </xf>
    <xf numFmtId="0" fontId="5" fillId="0" borderId="0" xfId="1" applyFont="1" applyAlignment="1">
      <alignment horizontal="left" vertical="top"/>
      <protection locked="0"/>
    </xf>
    <xf numFmtId="0" fontId="3" fillId="0" borderId="0" xfId="1" applyFont="1" applyAlignment="1" applyProtection="1">
      <alignment horizontal="left" vertical="center"/>
    </xf>
    <xf numFmtId="0" fontId="4" fillId="0" borderId="0" xfId="1" applyFont="1" applyAlignment="1" applyProtection="1">
      <alignment horizontal="left" vertical="top" wrapText="1"/>
    </xf>
    <xf numFmtId="164" fontId="1" fillId="0" borderId="0" xfId="1" applyNumberFormat="1" applyAlignment="1">
      <alignment horizontal="right" vertical="top"/>
      <protection locked="0"/>
    </xf>
    <xf numFmtId="39" fontId="4" fillId="0" borderId="0" xfId="1" applyNumberFormat="1" applyFont="1" applyAlignment="1" applyProtection="1">
      <alignment horizontal="right" vertical="top"/>
    </xf>
    <xf numFmtId="0" fontId="6" fillId="0" borderId="0" xfId="1" applyFont="1" applyAlignment="1" applyProtection="1">
      <alignment horizontal="left"/>
    </xf>
    <xf numFmtId="0" fontId="7" fillId="2" borderId="1" xfId="1" applyFont="1" applyFill="1" applyBorder="1" applyAlignment="1" applyProtection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  <protection locked="0"/>
    </xf>
    <xf numFmtId="0" fontId="9" fillId="2" borderId="1" xfId="1" applyFont="1" applyFill="1" applyBorder="1" applyAlignment="1" applyProtection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  <protection locked="0"/>
    </xf>
    <xf numFmtId="37" fontId="11" fillId="0" borderId="0" xfId="1" applyNumberFormat="1" applyFont="1" applyAlignment="1">
      <alignment horizontal="right"/>
      <protection locked="0"/>
    </xf>
    <xf numFmtId="0" fontId="11" fillId="0" borderId="0" xfId="1" applyFont="1" applyAlignment="1">
      <alignment horizontal="left" wrapText="1"/>
      <protection locked="0"/>
    </xf>
    <xf numFmtId="164" fontId="11" fillId="0" borderId="0" xfId="1" applyNumberFormat="1" applyFont="1" applyAlignment="1">
      <alignment horizontal="right"/>
      <protection locked="0"/>
    </xf>
    <xf numFmtId="39" fontId="11" fillId="0" borderId="0" xfId="1" applyNumberFormat="1" applyFont="1" applyAlignment="1">
      <alignment horizontal="right"/>
      <protection locked="0"/>
    </xf>
    <xf numFmtId="37" fontId="12" fillId="0" borderId="0" xfId="1" applyNumberFormat="1" applyFont="1" applyAlignment="1">
      <alignment horizontal="right"/>
      <protection locked="0"/>
    </xf>
    <xf numFmtId="0" fontId="12" fillId="0" borderId="0" xfId="1" applyFont="1" applyAlignment="1">
      <alignment horizontal="left" wrapText="1"/>
      <protection locked="0"/>
    </xf>
    <xf numFmtId="164" fontId="12" fillId="0" borderId="0" xfId="1" applyNumberFormat="1" applyFont="1" applyAlignment="1">
      <alignment horizontal="right"/>
      <protection locked="0"/>
    </xf>
    <xf numFmtId="39" fontId="12" fillId="0" borderId="0" xfId="1" applyNumberFormat="1" applyFont="1" applyAlignment="1">
      <alignment horizontal="right"/>
      <protection locked="0"/>
    </xf>
    <xf numFmtId="37" fontId="4" fillId="0" borderId="1" xfId="1" applyNumberFormat="1" applyFont="1" applyBorder="1" applyAlignment="1">
      <alignment horizontal="right"/>
      <protection locked="0"/>
    </xf>
    <xf numFmtId="0" fontId="4" fillId="0" borderId="1" xfId="1" applyFont="1" applyBorder="1" applyAlignment="1">
      <alignment horizontal="left" wrapText="1"/>
      <protection locked="0"/>
    </xf>
    <xf numFmtId="164" fontId="4" fillId="0" borderId="1" xfId="1" applyNumberFormat="1" applyFont="1" applyBorder="1" applyAlignment="1">
      <alignment horizontal="right"/>
      <protection locked="0"/>
    </xf>
    <xf numFmtId="39" fontId="4" fillId="0" borderId="1" xfId="1" applyNumberFormat="1" applyFont="1" applyBorder="1" applyAlignment="1">
      <alignment horizontal="right"/>
      <protection locked="0"/>
    </xf>
    <xf numFmtId="37" fontId="13" fillId="0" borderId="0" xfId="1" applyNumberFormat="1" applyFont="1" applyAlignment="1">
      <alignment horizontal="right"/>
      <protection locked="0"/>
    </xf>
    <xf numFmtId="0" fontId="13" fillId="0" borderId="0" xfId="1" applyFont="1" applyAlignment="1">
      <alignment horizontal="left" wrapText="1"/>
      <protection locked="0"/>
    </xf>
    <xf numFmtId="164" fontId="13" fillId="0" borderId="0" xfId="1" applyNumberFormat="1" applyFont="1" applyAlignment="1">
      <alignment horizontal="right"/>
      <protection locked="0"/>
    </xf>
    <xf numFmtId="39" fontId="13" fillId="0" borderId="0" xfId="1" applyNumberFormat="1" applyFont="1" applyAlignment="1">
      <alignment horizontal="right"/>
      <protection locked="0"/>
    </xf>
    <xf numFmtId="37" fontId="14" fillId="0" borderId="0" xfId="1" applyNumberFormat="1" applyFont="1" applyAlignment="1">
      <alignment horizontal="right"/>
      <protection locked="0"/>
    </xf>
    <xf numFmtId="0" fontId="14" fillId="0" borderId="0" xfId="1" applyFont="1" applyAlignment="1">
      <alignment horizontal="left" wrapText="1"/>
      <protection locked="0"/>
    </xf>
    <xf numFmtId="164" fontId="14" fillId="0" borderId="0" xfId="1" applyNumberFormat="1" applyFont="1" applyAlignment="1">
      <alignment horizontal="right"/>
      <protection locked="0"/>
    </xf>
    <xf numFmtId="39" fontId="14" fillId="0" borderId="0" xfId="1" applyNumberFormat="1" applyFont="1" applyAlignment="1">
      <alignment horizontal="right"/>
      <protection locked="0"/>
    </xf>
    <xf numFmtId="37" fontId="15" fillId="0" borderId="1" xfId="1" applyNumberFormat="1" applyFont="1" applyBorder="1" applyAlignment="1">
      <alignment horizontal="right"/>
      <protection locked="0"/>
    </xf>
    <xf numFmtId="0" fontId="15" fillId="0" borderId="1" xfId="1" applyFont="1" applyBorder="1" applyAlignment="1">
      <alignment horizontal="left" wrapText="1"/>
      <protection locked="0"/>
    </xf>
    <xf numFmtId="164" fontId="15" fillId="0" borderId="1" xfId="1" applyNumberFormat="1" applyFont="1" applyBorder="1" applyAlignment="1">
      <alignment horizontal="right"/>
      <protection locked="0"/>
    </xf>
    <xf numFmtId="37" fontId="16" fillId="0" borderId="1" xfId="1" applyNumberFormat="1" applyFont="1" applyBorder="1" applyAlignment="1">
      <alignment horizontal="right"/>
      <protection locked="0"/>
    </xf>
    <xf numFmtId="37" fontId="17" fillId="0" borderId="0" xfId="1" applyNumberFormat="1" applyFont="1" applyAlignment="1">
      <alignment horizontal="right" vertical="center"/>
      <protection locked="0"/>
    </xf>
    <xf numFmtId="0" fontId="17" fillId="0" borderId="0" xfId="1" applyFont="1" applyAlignment="1">
      <alignment horizontal="left" vertical="center" wrapText="1"/>
      <protection locked="0"/>
    </xf>
    <xf numFmtId="164" fontId="17" fillId="0" borderId="0" xfId="1" applyNumberFormat="1" applyFont="1" applyAlignment="1">
      <alignment horizontal="right" vertical="center"/>
      <protection locked="0"/>
    </xf>
    <xf numFmtId="39" fontId="17" fillId="0" borderId="0" xfId="1" applyNumberFormat="1" applyFont="1" applyAlignment="1">
      <alignment horizontal="right" vertical="center"/>
      <protection locked="0"/>
    </xf>
    <xf numFmtId="0" fontId="15" fillId="0" borderId="1" xfId="1" applyFont="1" applyBorder="1" applyAlignment="1">
      <alignment horizontal="right" wrapText="1"/>
      <protection locked="0"/>
    </xf>
    <xf numFmtId="37" fontId="18" fillId="0" borderId="0" xfId="1" applyNumberFormat="1" applyFont="1" applyAlignment="1">
      <alignment horizontal="right"/>
      <protection locked="0"/>
    </xf>
    <xf numFmtId="0" fontId="18" fillId="0" borderId="0" xfId="1" applyFont="1" applyAlignment="1">
      <alignment horizontal="left" wrapText="1"/>
      <protection locked="0"/>
    </xf>
    <xf numFmtId="164" fontId="18" fillId="0" borderId="0" xfId="1" applyNumberFormat="1" applyFont="1" applyAlignment="1">
      <alignment horizontal="right"/>
      <protection locked="0"/>
    </xf>
    <xf numFmtId="39" fontId="18" fillId="0" borderId="0" xfId="1" applyNumberFormat="1" applyFont="1" applyAlignment="1">
      <alignment horizontal="right"/>
      <protection locked="0"/>
    </xf>
    <xf numFmtId="37" fontId="1" fillId="0" borderId="0" xfId="1" applyNumberFormat="1" applyAlignment="1">
      <alignment horizontal="right" vertical="top"/>
      <protection locked="0"/>
    </xf>
    <xf numFmtId="0" fontId="1" fillId="0" borderId="0" xfId="1" applyAlignment="1">
      <alignment horizontal="left" vertical="top" wrapText="1"/>
      <protection locked="0"/>
    </xf>
    <xf numFmtId="39" fontId="1" fillId="0" borderId="0" xfId="1" applyNumberFormat="1" applyAlignment="1">
      <alignment horizontal="right" vertical="top"/>
      <protection locked="0"/>
    </xf>
    <xf numFmtId="0" fontId="2" fillId="0" borderId="0" xfId="1" applyFont="1" applyAlignment="1" applyProtection="1">
      <alignment horizontal="center" vertical="center"/>
    </xf>
    <xf numFmtId="0" fontId="2" fillId="0" borderId="0" xfId="1" applyFont="1" applyAlignment="1">
      <alignment horizontal="center" vertical="center"/>
      <protection locked="0"/>
    </xf>
    <xf numFmtId="0" fontId="4" fillId="0" borderId="0" xfId="1" applyFont="1" applyAlignment="1" applyProtection="1">
      <alignment horizontal="left" vertical="center"/>
    </xf>
    <xf numFmtId="39" fontId="4" fillId="0" borderId="0" xfId="1" applyNumberFormat="1" applyFont="1" applyAlignment="1" applyProtection="1">
      <alignment horizontal="left" vertical="center"/>
    </xf>
    <xf numFmtId="39" fontId="13" fillId="0" borderId="0" xfId="1" applyNumberFormat="1" applyFont="1" applyBorder="1" applyAlignment="1">
      <alignment horizontal="right"/>
      <protection locked="0"/>
    </xf>
    <xf numFmtId="39" fontId="4" fillId="0" borderId="0" xfId="1" applyNumberFormat="1" applyFont="1" applyBorder="1" applyAlignment="1">
      <alignment horizontal="right"/>
      <protection locked="0"/>
    </xf>
    <xf numFmtId="39" fontId="4" fillId="0" borderId="2" xfId="1" applyNumberFormat="1" applyFont="1" applyBorder="1" applyAlignment="1">
      <alignment horizontal="right"/>
      <protection locked="0"/>
    </xf>
    <xf numFmtId="39" fontId="4" fillId="0" borderId="3" xfId="1" applyNumberFormat="1" applyFont="1" applyBorder="1" applyAlignment="1">
      <alignment horizontal="right"/>
      <protection locked="0"/>
    </xf>
    <xf numFmtId="39" fontId="4" fillId="0" borderId="4" xfId="1" applyNumberFormat="1" applyFont="1" applyBorder="1" applyAlignment="1">
      <alignment horizontal="right"/>
      <protection locked="0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2"/>
  <sheetViews>
    <sheetView showGridLines="0" tabSelected="1" workbookViewId="0">
      <pane ySplit="12" topLeftCell="A139" activePane="bottomLeft" state="frozenSplit"/>
      <selection activeCell="G154" sqref="G154"/>
      <selection pane="bottomLeft" activeCell="G152" sqref="G152"/>
    </sheetView>
  </sheetViews>
  <sheetFormatPr defaultColWidth="9" defaultRowHeight="12" customHeight="1"/>
  <cols>
    <col min="1" max="1" width="6.140625" style="47" customWidth="1"/>
    <col min="2" max="2" width="12.28515625" style="48" customWidth="1"/>
    <col min="3" max="3" width="41.7109375" style="48" customWidth="1"/>
    <col min="4" max="4" width="4.42578125" style="48" customWidth="1"/>
    <col min="5" max="5" width="13.140625" style="7" customWidth="1"/>
    <col min="6" max="6" width="15.5703125" style="49" customWidth="1"/>
    <col min="7" max="7" width="14" style="49" customWidth="1"/>
    <col min="8" max="256" width="9" style="1"/>
    <col min="257" max="257" width="6.140625" style="1" customWidth="1"/>
    <col min="258" max="258" width="12.28515625" style="1" customWidth="1"/>
    <col min="259" max="259" width="41.7109375" style="1" customWidth="1"/>
    <col min="260" max="260" width="4.42578125" style="1" customWidth="1"/>
    <col min="261" max="261" width="13.140625" style="1" customWidth="1"/>
    <col min="262" max="262" width="15.5703125" style="1" customWidth="1"/>
    <col min="263" max="263" width="14" style="1" customWidth="1"/>
    <col min="264" max="512" width="9" style="1"/>
    <col min="513" max="513" width="6.140625" style="1" customWidth="1"/>
    <col min="514" max="514" width="12.28515625" style="1" customWidth="1"/>
    <col min="515" max="515" width="41.7109375" style="1" customWidth="1"/>
    <col min="516" max="516" width="4.42578125" style="1" customWidth="1"/>
    <col min="517" max="517" width="13.140625" style="1" customWidth="1"/>
    <col min="518" max="518" width="15.5703125" style="1" customWidth="1"/>
    <col min="519" max="519" width="14" style="1" customWidth="1"/>
    <col min="520" max="768" width="9" style="1"/>
    <col min="769" max="769" width="6.140625" style="1" customWidth="1"/>
    <col min="770" max="770" width="12.28515625" style="1" customWidth="1"/>
    <col min="771" max="771" width="41.7109375" style="1" customWidth="1"/>
    <col min="772" max="772" width="4.42578125" style="1" customWidth="1"/>
    <col min="773" max="773" width="13.140625" style="1" customWidth="1"/>
    <col min="774" max="774" width="15.5703125" style="1" customWidth="1"/>
    <col min="775" max="775" width="14" style="1" customWidth="1"/>
    <col min="776" max="1024" width="9" style="1"/>
    <col min="1025" max="1025" width="6.140625" style="1" customWidth="1"/>
    <col min="1026" max="1026" width="12.28515625" style="1" customWidth="1"/>
    <col min="1027" max="1027" width="41.7109375" style="1" customWidth="1"/>
    <col min="1028" max="1028" width="4.42578125" style="1" customWidth="1"/>
    <col min="1029" max="1029" width="13.140625" style="1" customWidth="1"/>
    <col min="1030" max="1030" width="15.5703125" style="1" customWidth="1"/>
    <col min="1031" max="1031" width="14" style="1" customWidth="1"/>
    <col min="1032" max="1280" width="9" style="1"/>
    <col min="1281" max="1281" width="6.140625" style="1" customWidth="1"/>
    <col min="1282" max="1282" width="12.28515625" style="1" customWidth="1"/>
    <col min="1283" max="1283" width="41.7109375" style="1" customWidth="1"/>
    <col min="1284" max="1284" width="4.42578125" style="1" customWidth="1"/>
    <col min="1285" max="1285" width="13.140625" style="1" customWidth="1"/>
    <col min="1286" max="1286" width="15.5703125" style="1" customWidth="1"/>
    <col min="1287" max="1287" width="14" style="1" customWidth="1"/>
    <col min="1288" max="1536" width="9" style="1"/>
    <col min="1537" max="1537" width="6.140625" style="1" customWidth="1"/>
    <col min="1538" max="1538" width="12.28515625" style="1" customWidth="1"/>
    <col min="1539" max="1539" width="41.7109375" style="1" customWidth="1"/>
    <col min="1540" max="1540" width="4.42578125" style="1" customWidth="1"/>
    <col min="1541" max="1541" width="13.140625" style="1" customWidth="1"/>
    <col min="1542" max="1542" width="15.5703125" style="1" customWidth="1"/>
    <col min="1543" max="1543" width="14" style="1" customWidth="1"/>
    <col min="1544" max="1792" width="9" style="1"/>
    <col min="1793" max="1793" width="6.140625" style="1" customWidth="1"/>
    <col min="1794" max="1794" width="12.28515625" style="1" customWidth="1"/>
    <col min="1795" max="1795" width="41.7109375" style="1" customWidth="1"/>
    <col min="1796" max="1796" width="4.42578125" style="1" customWidth="1"/>
    <col min="1797" max="1797" width="13.140625" style="1" customWidth="1"/>
    <col min="1798" max="1798" width="15.5703125" style="1" customWidth="1"/>
    <col min="1799" max="1799" width="14" style="1" customWidth="1"/>
    <col min="1800" max="2048" width="9" style="1"/>
    <col min="2049" max="2049" width="6.140625" style="1" customWidth="1"/>
    <col min="2050" max="2050" width="12.28515625" style="1" customWidth="1"/>
    <col min="2051" max="2051" width="41.7109375" style="1" customWidth="1"/>
    <col min="2052" max="2052" width="4.42578125" style="1" customWidth="1"/>
    <col min="2053" max="2053" width="13.140625" style="1" customWidth="1"/>
    <col min="2054" max="2054" width="15.5703125" style="1" customWidth="1"/>
    <col min="2055" max="2055" width="14" style="1" customWidth="1"/>
    <col min="2056" max="2304" width="9" style="1"/>
    <col min="2305" max="2305" width="6.140625" style="1" customWidth="1"/>
    <col min="2306" max="2306" width="12.28515625" style="1" customWidth="1"/>
    <col min="2307" max="2307" width="41.7109375" style="1" customWidth="1"/>
    <col min="2308" max="2308" width="4.42578125" style="1" customWidth="1"/>
    <col min="2309" max="2309" width="13.140625" style="1" customWidth="1"/>
    <col min="2310" max="2310" width="15.5703125" style="1" customWidth="1"/>
    <col min="2311" max="2311" width="14" style="1" customWidth="1"/>
    <col min="2312" max="2560" width="9" style="1"/>
    <col min="2561" max="2561" width="6.140625" style="1" customWidth="1"/>
    <col min="2562" max="2562" width="12.28515625" style="1" customWidth="1"/>
    <col min="2563" max="2563" width="41.7109375" style="1" customWidth="1"/>
    <col min="2564" max="2564" width="4.42578125" style="1" customWidth="1"/>
    <col min="2565" max="2565" width="13.140625" style="1" customWidth="1"/>
    <col min="2566" max="2566" width="15.5703125" style="1" customWidth="1"/>
    <col min="2567" max="2567" width="14" style="1" customWidth="1"/>
    <col min="2568" max="2816" width="9" style="1"/>
    <col min="2817" max="2817" width="6.140625" style="1" customWidth="1"/>
    <col min="2818" max="2818" width="12.28515625" style="1" customWidth="1"/>
    <col min="2819" max="2819" width="41.7109375" style="1" customWidth="1"/>
    <col min="2820" max="2820" width="4.42578125" style="1" customWidth="1"/>
    <col min="2821" max="2821" width="13.140625" style="1" customWidth="1"/>
    <col min="2822" max="2822" width="15.5703125" style="1" customWidth="1"/>
    <col min="2823" max="2823" width="14" style="1" customWidth="1"/>
    <col min="2824" max="3072" width="9" style="1"/>
    <col min="3073" max="3073" width="6.140625" style="1" customWidth="1"/>
    <col min="3074" max="3074" width="12.28515625" style="1" customWidth="1"/>
    <col min="3075" max="3075" width="41.7109375" style="1" customWidth="1"/>
    <col min="3076" max="3076" width="4.42578125" style="1" customWidth="1"/>
    <col min="3077" max="3077" width="13.140625" style="1" customWidth="1"/>
    <col min="3078" max="3078" width="15.5703125" style="1" customWidth="1"/>
    <col min="3079" max="3079" width="14" style="1" customWidth="1"/>
    <col min="3080" max="3328" width="9" style="1"/>
    <col min="3329" max="3329" width="6.140625" style="1" customWidth="1"/>
    <col min="3330" max="3330" width="12.28515625" style="1" customWidth="1"/>
    <col min="3331" max="3331" width="41.7109375" style="1" customWidth="1"/>
    <col min="3332" max="3332" width="4.42578125" style="1" customWidth="1"/>
    <col min="3333" max="3333" width="13.140625" style="1" customWidth="1"/>
    <col min="3334" max="3334" width="15.5703125" style="1" customWidth="1"/>
    <col min="3335" max="3335" width="14" style="1" customWidth="1"/>
    <col min="3336" max="3584" width="9" style="1"/>
    <col min="3585" max="3585" width="6.140625" style="1" customWidth="1"/>
    <col min="3586" max="3586" width="12.28515625" style="1" customWidth="1"/>
    <col min="3587" max="3587" width="41.7109375" style="1" customWidth="1"/>
    <col min="3588" max="3588" width="4.42578125" style="1" customWidth="1"/>
    <col min="3589" max="3589" width="13.140625" style="1" customWidth="1"/>
    <col min="3590" max="3590" width="15.5703125" style="1" customWidth="1"/>
    <col min="3591" max="3591" width="14" style="1" customWidth="1"/>
    <col min="3592" max="3840" width="9" style="1"/>
    <col min="3841" max="3841" width="6.140625" style="1" customWidth="1"/>
    <col min="3842" max="3842" width="12.28515625" style="1" customWidth="1"/>
    <col min="3843" max="3843" width="41.7109375" style="1" customWidth="1"/>
    <col min="3844" max="3844" width="4.42578125" style="1" customWidth="1"/>
    <col min="3845" max="3845" width="13.140625" style="1" customWidth="1"/>
    <col min="3846" max="3846" width="15.5703125" style="1" customWidth="1"/>
    <col min="3847" max="3847" width="14" style="1" customWidth="1"/>
    <col min="3848" max="4096" width="9" style="1"/>
    <col min="4097" max="4097" width="6.140625" style="1" customWidth="1"/>
    <col min="4098" max="4098" width="12.28515625" style="1" customWidth="1"/>
    <col min="4099" max="4099" width="41.7109375" style="1" customWidth="1"/>
    <col min="4100" max="4100" width="4.42578125" style="1" customWidth="1"/>
    <col min="4101" max="4101" width="13.140625" style="1" customWidth="1"/>
    <col min="4102" max="4102" width="15.5703125" style="1" customWidth="1"/>
    <col min="4103" max="4103" width="14" style="1" customWidth="1"/>
    <col min="4104" max="4352" width="9" style="1"/>
    <col min="4353" max="4353" width="6.140625" style="1" customWidth="1"/>
    <col min="4354" max="4354" width="12.28515625" style="1" customWidth="1"/>
    <col min="4355" max="4355" width="41.7109375" style="1" customWidth="1"/>
    <col min="4356" max="4356" width="4.42578125" style="1" customWidth="1"/>
    <col min="4357" max="4357" width="13.140625" style="1" customWidth="1"/>
    <col min="4358" max="4358" width="15.5703125" style="1" customWidth="1"/>
    <col min="4359" max="4359" width="14" style="1" customWidth="1"/>
    <col min="4360" max="4608" width="9" style="1"/>
    <col min="4609" max="4609" width="6.140625" style="1" customWidth="1"/>
    <col min="4610" max="4610" width="12.28515625" style="1" customWidth="1"/>
    <col min="4611" max="4611" width="41.7109375" style="1" customWidth="1"/>
    <col min="4612" max="4612" width="4.42578125" style="1" customWidth="1"/>
    <col min="4613" max="4613" width="13.140625" style="1" customWidth="1"/>
    <col min="4614" max="4614" width="15.5703125" style="1" customWidth="1"/>
    <col min="4615" max="4615" width="14" style="1" customWidth="1"/>
    <col min="4616" max="4864" width="9" style="1"/>
    <col min="4865" max="4865" width="6.140625" style="1" customWidth="1"/>
    <col min="4866" max="4866" width="12.28515625" style="1" customWidth="1"/>
    <col min="4867" max="4867" width="41.7109375" style="1" customWidth="1"/>
    <col min="4868" max="4868" width="4.42578125" style="1" customWidth="1"/>
    <col min="4869" max="4869" width="13.140625" style="1" customWidth="1"/>
    <col min="4870" max="4870" width="15.5703125" style="1" customWidth="1"/>
    <col min="4871" max="4871" width="14" style="1" customWidth="1"/>
    <col min="4872" max="5120" width="9" style="1"/>
    <col min="5121" max="5121" width="6.140625" style="1" customWidth="1"/>
    <col min="5122" max="5122" width="12.28515625" style="1" customWidth="1"/>
    <col min="5123" max="5123" width="41.7109375" style="1" customWidth="1"/>
    <col min="5124" max="5124" width="4.42578125" style="1" customWidth="1"/>
    <col min="5125" max="5125" width="13.140625" style="1" customWidth="1"/>
    <col min="5126" max="5126" width="15.5703125" style="1" customWidth="1"/>
    <col min="5127" max="5127" width="14" style="1" customWidth="1"/>
    <col min="5128" max="5376" width="9" style="1"/>
    <col min="5377" max="5377" width="6.140625" style="1" customWidth="1"/>
    <col min="5378" max="5378" width="12.28515625" style="1" customWidth="1"/>
    <col min="5379" max="5379" width="41.7109375" style="1" customWidth="1"/>
    <col min="5380" max="5380" width="4.42578125" style="1" customWidth="1"/>
    <col min="5381" max="5381" width="13.140625" style="1" customWidth="1"/>
    <col min="5382" max="5382" width="15.5703125" style="1" customWidth="1"/>
    <col min="5383" max="5383" width="14" style="1" customWidth="1"/>
    <col min="5384" max="5632" width="9" style="1"/>
    <col min="5633" max="5633" width="6.140625" style="1" customWidth="1"/>
    <col min="5634" max="5634" width="12.28515625" style="1" customWidth="1"/>
    <col min="5635" max="5635" width="41.7109375" style="1" customWidth="1"/>
    <col min="5636" max="5636" width="4.42578125" style="1" customWidth="1"/>
    <col min="5637" max="5637" width="13.140625" style="1" customWidth="1"/>
    <col min="5638" max="5638" width="15.5703125" style="1" customWidth="1"/>
    <col min="5639" max="5639" width="14" style="1" customWidth="1"/>
    <col min="5640" max="5888" width="9" style="1"/>
    <col min="5889" max="5889" width="6.140625" style="1" customWidth="1"/>
    <col min="5890" max="5890" width="12.28515625" style="1" customWidth="1"/>
    <col min="5891" max="5891" width="41.7109375" style="1" customWidth="1"/>
    <col min="5892" max="5892" width="4.42578125" style="1" customWidth="1"/>
    <col min="5893" max="5893" width="13.140625" style="1" customWidth="1"/>
    <col min="5894" max="5894" width="15.5703125" style="1" customWidth="1"/>
    <col min="5895" max="5895" width="14" style="1" customWidth="1"/>
    <col min="5896" max="6144" width="9" style="1"/>
    <col min="6145" max="6145" width="6.140625" style="1" customWidth="1"/>
    <col min="6146" max="6146" width="12.28515625" style="1" customWidth="1"/>
    <col min="6147" max="6147" width="41.7109375" style="1" customWidth="1"/>
    <col min="6148" max="6148" width="4.42578125" style="1" customWidth="1"/>
    <col min="6149" max="6149" width="13.140625" style="1" customWidth="1"/>
    <col min="6150" max="6150" width="15.5703125" style="1" customWidth="1"/>
    <col min="6151" max="6151" width="14" style="1" customWidth="1"/>
    <col min="6152" max="6400" width="9" style="1"/>
    <col min="6401" max="6401" width="6.140625" style="1" customWidth="1"/>
    <col min="6402" max="6402" width="12.28515625" style="1" customWidth="1"/>
    <col min="6403" max="6403" width="41.7109375" style="1" customWidth="1"/>
    <col min="6404" max="6404" width="4.42578125" style="1" customWidth="1"/>
    <col min="6405" max="6405" width="13.140625" style="1" customWidth="1"/>
    <col min="6406" max="6406" width="15.5703125" style="1" customWidth="1"/>
    <col min="6407" max="6407" width="14" style="1" customWidth="1"/>
    <col min="6408" max="6656" width="9" style="1"/>
    <col min="6657" max="6657" width="6.140625" style="1" customWidth="1"/>
    <col min="6658" max="6658" width="12.28515625" style="1" customWidth="1"/>
    <col min="6659" max="6659" width="41.7109375" style="1" customWidth="1"/>
    <col min="6660" max="6660" width="4.42578125" style="1" customWidth="1"/>
    <col min="6661" max="6661" width="13.140625" style="1" customWidth="1"/>
    <col min="6662" max="6662" width="15.5703125" style="1" customWidth="1"/>
    <col min="6663" max="6663" width="14" style="1" customWidth="1"/>
    <col min="6664" max="6912" width="9" style="1"/>
    <col min="6913" max="6913" width="6.140625" style="1" customWidth="1"/>
    <col min="6914" max="6914" width="12.28515625" style="1" customWidth="1"/>
    <col min="6915" max="6915" width="41.7109375" style="1" customWidth="1"/>
    <col min="6916" max="6916" width="4.42578125" style="1" customWidth="1"/>
    <col min="6917" max="6917" width="13.140625" style="1" customWidth="1"/>
    <col min="6918" max="6918" width="15.5703125" style="1" customWidth="1"/>
    <col min="6919" max="6919" width="14" style="1" customWidth="1"/>
    <col min="6920" max="7168" width="9" style="1"/>
    <col min="7169" max="7169" width="6.140625" style="1" customWidth="1"/>
    <col min="7170" max="7170" width="12.28515625" style="1" customWidth="1"/>
    <col min="7171" max="7171" width="41.7109375" style="1" customWidth="1"/>
    <col min="7172" max="7172" width="4.42578125" style="1" customWidth="1"/>
    <col min="7173" max="7173" width="13.140625" style="1" customWidth="1"/>
    <col min="7174" max="7174" width="15.5703125" style="1" customWidth="1"/>
    <col min="7175" max="7175" width="14" style="1" customWidth="1"/>
    <col min="7176" max="7424" width="9" style="1"/>
    <col min="7425" max="7425" width="6.140625" style="1" customWidth="1"/>
    <col min="7426" max="7426" width="12.28515625" style="1" customWidth="1"/>
    <col min="7427" max="7427" width="41.7109375" style="1" customWidth="1"/>
    <col min="7428" max="7428" width="4.42578125" style="1" customWidth="1"/>
    <col min="7429" max="7429" width="13.140625" style="1" customWidth="1"/>
    <col min="7430" max="7430" width="15.5703125" style="1" customWidth="1"/>
    <col min="7431" max="7431" width="14" style="1" customWidth="1"/>
    <col min="7432" max="7680" width="9" style="1"/>
    <col min="7681" max="7681" width="6.140625" style="1" customWidth="1"/>
    <col min="7682" max="7682" width="12.28515625" style="1" customWidth="1"/>
    <col min="7683" max="7683" width="41.7109375" style="1" customWidth="1"/>
    <col min="7684" max="7684" width="4.42578125" style="1" customWidth="1"/>
    <col min="7685" max="7685" width="13.140625" style="1" customWidth="1"/>
    <col min="7686" max="7686" width="15.5703125" style="1" customWidth="1"/>
    <col min="7687" max="7687" width="14" style="1" customWidth="1"/>
    <col min="7688" max="7936" width="9" style="1"/>
    <col min="7937" max="7937" width="6.140625" style="1" customWidth="1"/>
    <col min="7938" max="7938" width="12.28515625" style="1" customWidth="1"/>
    <col min="7939" max="7939" width="41.7109375" style="1" customWidth="1"/>
    <col min="7940" max="7940" width="4.42578125" style="1" customWidth="1"/>
    <col min="7941" max="7941" width="13.140625" style="1" customWidth="1"/>
    <col min="7942" max="7942" width="15.5703125" style="1" customWidth="1"/>
    <col min="7943" max="7943" width="14" style="1" customWidth="1"/>
    <col min="7944" max="8192" width="9" style="1"/>
    <col min="8193" max="8193" width="6.140625" style="1" customWidth="1"/>
    <col min="8194" max="8194" width="12.28515625" style="1" customWidth="1"/>
    <col min="8195" max="8195" width="41.7109375" style="1" customWidth="1"/>
    <col min="8196" max="8196" width="4.42578125" style="1" customWidth="1"/>
    <col min="8197" max="8197" width="13.140625" style="1" customWidth="1"/>
    <col min="8198" max="8198" width="15.5703125" style="1" customWidth="1"/>
    <col min="8199" max="8199" width="14" style="1" customWidth="1"/>
    <col min="8200" max="8448" width="9" style="1"/>
    <col min="8449" max="8449" width="6.140625" style="1" customWidth="1"/>
    <col min="8450" max="8450" width="12.28515625" style="1" customWidth="1"/>
    <col min="8451" max="8451" width="41.7109375" style="1" customWidth="1"/>
    <col min="8452" max="8452" width="4.42578125" style="1" customWidth="1"/>
    <col min="8453" max="8453" width="13.140625" style="1" customWidth="1"/>
    <col min="8454" max="8454" width="15.5703125" style="1" customWidth="1"/>
    <col min="8455" max="8455" width="14" style="1" customWidth="1"/>
    <col min="8456" max="8704" width="9" style="1"/>
    <col min="8705" max="8705" width="6.140625" style="1" customWidth="1"/>
    <col min="8706" max="8706" width="12.28515625" style="1" customWidth="1"/>
    <col min="8707" max="8707" width="41.7109375" style="1" customWidth="1"/>
    <col min="8708" max="8708" width="4.42578125" style="1" customWidth="1"/>
    <col min="8709" max="8709" width="13.140625" style="1" customWidth="1"/>
    <col min="8710" max="8710" width="15.5703125" style="1" customWidth="1"/>
    <col min="8711" max="8711" width="14" style="1" customWidth="1"/>
    <col min="8712" max="8960" width="9" style="1"/>
    <col min="8961" max="8961" width="6.140625" style="1" customWidth="1"/>
    <col min="8962" max="8962" width="12.28515625" style="1" customWidth="1"/>
    <col min="8963" max="8963" width="41.7109375" style="1" customWidth="1"/>
    <col min="8964" max="8964" width="4.42578125" style="1" customWidth="1"/>
    <col min="8965" max="8965" width="13.140625" style="1" customWidth="1"/>
    <col min="8966" max="8966" width="15.5703125" style="1" customWidth="1"/>
    <col min="8967" max="8967" width="14" style="1" customWidth="1"/>
    <col min="8968" max="9216" width="9" style="1"/>
    <col min="9217" max="9217" width="6.140625" style="1" customWidth="1"/>
    <col min="9218" max="9218" width="12.28515625" style="1" customWidth="1"/>
    <col min="9219" max="9219" width="41.7109375" style="1" customWidth="1"/>
    <col min="9220" max="9220" width="4.42578125" style="1" customWidth="1"/>
    <col min="9221" max="9221" width="13.140625" style="1" customWidth="1"/>
    <col min="9222" max="9222" width="15.5703125" style="1" customWidth="1"/>
    <col min="9223" max="9223" width="14" style="1" customWidth="1"/>
    <col min="9224" max="9472" width="9" style="1"/>
    <col min="9473" max="9473" width="6.140625" style="1" customWidth="1"/>
    <col min="9474" max="9474" width="12.28515625" style="1" customWidth="1"/>
    <col min="9475" max="9475" width="41.7109375" style="1" customWidth="1"/>
    <col min="9476" max="9476" width="4.42578125" style="1" customWidth="1"/>
    <col min="9477" max="9477" width="13.140625" style="1" customWidth="1"/>
    <col min="9478" max="9478" width="15.5703125" style="1" customWidth="1"/>
    <col min="9479" max="9479" width="14" style="1" customWidth="1"/>
    <col min="9480" max="9728" width="9" style="1"/>
    <col min="9729" max="9729" width="6.140625" style="1" customWidth="1"/>
    <col min="9730" max="9730" width="12.28515625" style="1" customWidth="1"/>
    <col min="9731" max="9731" width="41.7109375" style="1" customWidth="1"/>
    <col min="9732" max="9732" width="4.42578125" style="1" customWidth="1"/>
    <col min="9733" max="9733" width="13.140625" style="1" customWidth="1"/>
    <col min="9734" max="9734" width="15.5703125" style="1" customWidth="1"/>
    <col min="9735" max="9735" width="14" style="1" customWidth="1"/>
    <col min="9736" max="9984" width="9" style="1"/>
    <col min="9985" max="9985" width="6.140625" style="1" customWidth="1"/>
    <col min="9986" max="9986" width="12.28515625" style="1" customWidth="1"/>
    <col min="9987" max="9987" width="41.7109375" style="1" customWidth="1"/>
    <col min="9988" max="9988" width="4.42578125" style="1" customWidth="1"/>
    <col min="9989" max="9989" width="13.140625" style="1" customWidth="1"/>
    <col min="9990" max="9990" width="15.5703125" style="1" customWidth="1"/>
    <col min="9991" max="9991" width="14" style="1" customWidth="1"/>
    <col min="9992" max="10240" width="9" style="1"/>
    <col min="10241" max="10241" width="6.140625" style="1" customWidth="1"/>
    <col min="10242" max="10242" width="12.28515625" style="1" customWidth="1"/>
    <col min="10243" max="10243" width="41.7109375" style="1" customWidth="1"/>
    <col min="10244" max="10244" width="4.42578125" style="1" customWidth="1"/>
    <col min="10245" max="10245" width="13.140625" style="1" customWidth="1"/>
    <col min="10246" max="10246" width="15.5703125" style="1" customWidth="1"/>
    <col min="10247" max="10247" width="14" style="1" customWidth="1"/>
    <col min="10248" max="10496" width="9" style="1"/>
    <col min="10497" max="10497" width="6.140625" style="1" customWidth="1"/>
    <col min="10498" max="10498" width="12.28515625" style="1" customWidth="1"/>
    <col min="10499" max="10499" width="41.7109375" style="1" customWidth="1"/>
    <col min="10500" max="10500" width="4.42578125" style="1" customWidth="1"/>
    <col min="10501" max="10501" width="13.140625" style="1" customWidth="1"/>
    <col min="10502" max="10502" width="15.5703125" style="1" customWidth="1"/>
    <col min="10503" max="10503" width="14" style="1" customWidth="1"/>
    <col min="10504" max="10752" width="9" style="1"/>
    <col min="10753" max="10753" width="6.140625" style="1" customWidth="1"/>
    <col min="10754" max="10754" width="12.28515625" style="1" customWidth="1"/>
    <col min="10755" max="10755" width="41.7109375" style="1" customWidth="1"/>
    <col min="10756" max="10756" width="4.42578125" style="1" customWidth="1"/>
    <col min="10757" max="10757" width="13.140625" style="1" customWidth="1"/>
    <col min="10758" max="10758" width="15.5703125" style="1" customWidth="1"/>
    <col min="10759" max="10759" width="14" style="1" customWidth="1"/>
    <col min="10760" max="11008" width="9" style="1"/>
    <col min="11009" max="11009" width="6.140625" style="1" customWidth="1"/>
    <col min="11010" max="11010" width="12.28515625" style="1" customWidth="1"/>
    <col min="11011" max="11011" width="41.7109375" style="1" customWidth="1"/>
    <col min="11012" max="11012" width="4.42578125" style="1" customWidth="1"/>
    <col min="11013" max="11013" width="13.140625" style="1" customWidth="1"/>
    <col min="11014" max="11014" width="15.5703125" style="1" customWidth="1"/>
    <col min="11015" max="11015" width="14" style="1" customWidth="1"/>
    <col min="11016" max="11264" width="9" style="1"/>
    <col min="11265" max="11265" width="6.140625" style="1" customWidth="1"/>
    <col min="11266" max="11266" width="12.28515625" style="1" customWidth="1"/>
    <col min="11267" max="11267" width="41.7109375" style="1" customWidth="1"/>
    <col min="11268" max="11268" width="4.42578125" style="1" customWidth="1"/>
    <col min="11269" max="11269" width="13.140625" style="1" customWidth="1"/>
    <col min="11270" max="11270" width="15.5703125" style="1" customWidth="1"/>
    <col min="11271" max="11271" width="14" style="1" customWidth="1"/>
    <col min="11272" max="11520" width="9" style="1"/>
    <col min="11521" max="11521" width="6.140625" style="1" customWidth="1"/>
    <col min="11522" max="11522" width="12.28515625" style="1" customWidth="1"/>
    <col min="11523" max="11523" width="41.7109375" style="1" customWidth="1"/>
    <col min="11524" max="11524" width="4.42578125" style="1" customWidth="1"/>
    <col min="11525" max="11525" width="13.140625" style="1" customWidth="1"/>
    <col min="11526" max="11526" width="15.5703125" style="1" customWidth="1"/>
    <col min="11527" max="11527" width="14" style="1" customWidth="1"/>
    <col min="11528" max="11776" width="9" style="1"/>
    <col min="11777" max="11777" width="6.140625" style="1" customWidth="1"/>
    <col min="11778" max="11778" width="12.28515625" style="1" customWidth="1"/>
    <col min="11779" max="11779" width="41.7109375" style="1" customWidth="1"/>
    <col min="11780" max="11780" width="4.42578125" style="1" customWidth="1"/>
    <col min="11781" max="11781" width="13.140625" style="1" customWidth="1"/>
    <col min="11782" max="11782" width="15.5703125" style="1" customWidth="1"/>
    <col min="11783" max="11783" width="14" style="1" customWidth="1"/>
    <col min="11784" max="12032" width="9" style="1"/>
    <col min="12033" max="12033" width="6.140625" style="1" customWidth="1"/>
    <col min="12034" max="12034" width="12.28515625" style="1" customWidth="1"/>
    <col min="12035" max="12035" width="41.7109375" style="1" customWidth="1"/>
    <col min="12036" max="12036" width="4.42578125" style="1" customWidth="1"/>
    <col min="12037" max="12037" width="13.140625" style="1" customWidth="1"/>
    <col min="12038" max="12038" width="15.5703125" style="1" customWidth="1"/>
    <col min="12039" max="12039" width="14" style="1" customWidth="1"/>
    <col min="12040" max="12288" width="9" style="1"/>
    <col min="12289" max="12289" width="6.140625" style="1" customWidth="1"/>
    <col min="12290" max="12290" width="12.28515625" style="1" customWidth="1"/>
    <col min="12291" max="12291" width="41.7109375" style="1" customWidth="1"/>
    <col min="12292" max="12292" width="4.42578125" style="1" customWidth="1"/>
    <col min="12293" max="12293" width="13.140625" style="1" customWidth="1"/>
    <col min="12294" max="12294" width="15.5703125" style="1" customWidth="1"/>
    <col min="12295" max="12295" width="14" style="1" customWidth="1"/>
    <col min="12296" max="12544" width="9" style="1"/>
    <col min="12545" max="12545" width="6.140625" style="1" customWidth="1"/>
    <col min="12546" max="12546" width="12.28515625" style="1" customWidth="1"/>
    <col min="12547" max="12547" width="41.7109375" style="1" customWidth="1"/>
    <col min="12548" max="12548" width="4.42578125" style="1" customWidth="1"/>
    <col min="12549" max="12549" width="13.140625" style="1" customWidth="1"/>
    <col min="12550" max="12550" width="15.5703125" style="1" customWidth="1"/>
    <col min="12551" max="12551" width="14" style="1" customWidth="1"/>
    <col min="12552" max="12800" width="9" style="1"/>
    <col min="12801" max="12801" width="6.140625" style="1" customWidth="1"/>
    <col min="12802" max="12802" width="12.28515625" style="1" customWidth="1"/>
    <col min="12803" max="12803" width="41.7109375" style="1" customWidth="1"/>
    <col min="12804" max="12804" width="4.42578125" style="1" customWidth="1"/>
    <col min="12805" max="12805" width="13.140625" style="1" customWidth="1"/>
    <col min="12806" max="12806" width="15.5703125" style="1" customWidth="1"/>
    <col min="12807" max="12807" width="14" style="1" customWidth="1"/>
    <col min="12808" max="13056" width="9" style="1"/>
    <col min="13057" max="13057" width="6.140625" style="1" customWidth="1"/>
    <col min="13058" max="13058" width="12.28515625" style="1" customWidth="1"/>
    <col min="13059" max="13059" width="41.7109375" style="1" customWidth="1"/>
    <col min="13060" max="13060" width="4.42578125" style="1" customWidth="1"/>
    <col min="13061" max="13061" width="13.140625" style="1" customWidth="1"/>
    <col min="13062" max="13062" width="15.5703125" style="1" customWidth="1"/>
    <col min="13063" max="13063" width="14" style="1" customWidth="1"/>
    <col min="13064" max="13312" width="9" style="1"/>
    <col min="13313" max="13313" width="6.140625" style="1" customWidth="1"/>
    <col min="13314" max="13314" width="12.28515625" style="1" customWidth="1"/>
    <col min="13315" max="13315" width="41.7109375" style="1" customWidth="1"/>
    <col min="13316" max="13316" width="4.42578125" style="1" customWidth="1"/>
    <col min="13317" max="13317" width="13.140625" style="1" customWidth="1"/>
    <col min="13318" max="13318" width="15.5703125" style="1" customWidth="1"/>
    <col min="13319" max="13319" width="14" style="1" customWidth="1"/>
    <col min="13320" max="13568" width="9" style="1"/>
    <col min="13569" max="13569" width="6.140625" style="1" customWidth="1"/>
    <col min="13570" max="13570" width="12.28515625" style="1" customWidth="1"/>
    <col min="13571" max="13571" width="41.7109375" style="1" customWidth="1"/>
    <col min="13572" max="13572" width="4.42578125" style="1" customWidth="1"/>
    <col min="13573" max="13573" width="13.140625" style="1" customWidth="1"/>
    <col min="13574" max="13574" width="15.5703125" style="1" customWidth="1"/>
    <col min="13575" max="13575" width="14" style="1" customWidth="1"/>
    <col min="13576" max="13824" width="9" style="1"/>
    <col min="13825" max="13825" width="6.140625" style="1" customWidth="1"/>
    <col min="13826" max="13826" width="12.28515625" style="1" customWidth="1"/>
    <col min="13827" max="13827" width="41.7109375" style="1" customWidth="1"/>
    <col min="13828" max="13828" width="4.42578125" style="1" customWidth="1"/>
    <col min="13829" max="13829" width="13.140625" style="1" customWidth="1"/>
    <col min="13830" max="13830" width="15.5703125" style="1" customWidth="1"/>
    <col min="13831" max="13831" width="14" style="1" customWidth="1"/>
    <col min="13832" max="14080" width="9" style="1"/>
    <col min="14081" max="14081" width="6.140625" style="1" customWidth="1"/>
    <col min="14082" max="14082" width="12.28515625" style="1" customWidth="1"/>
    <col min="14083" max="14083" width="41.7109375" style="1" customWidth="1"/>
    <col min="14084" max="14084" width="4.42578125" style="1" customWidth="1"/>
    <col min="14085" max="14085" width="13.140625" style="1" customWidth="1"/>
    <col min="14086" max="14086" width="15.5703125" style="1" customWidth="1"/>
    <col min="14087" max="14087" width="14" style="1" customWidth="1"/>
    <col min="14088" max="14336" width="9" style="1"/>
    <col min="14337" max="14337" width="6.140625" style="1" customWidth="1"/>
    <col min="14338" max="14338" width="12.28515625" style="1" customWidth="1"/>
    <col min="14339" max="14339" width="41.7109375" style="1" customWidth="1"/>
    <col min="14340" max="14340" width="4.42578125" style="1" customWidth="1"/>
    <col min="14341" max="14341" width="13.140625" style="1" customWidth="1"/>
    <col min="14342" max="14342" width="15.5703125" style="1" customWidth="1"/>
    <col min="14343" max="14343" width="14" style="1" customWidth="1"/>
    <col min="14344" max="14592" width="9" style="1"/>
    <col min="14593" max="14593" width="6.140625" style="1" customWidth="1"/>
    <col min="14594" max="14594" width="12.28515625" style="1" customWidth="1"/>
    <col min="14595" max="14595" width="41.7109375" style="1" customWidth="1"/>
    <col min="14596" max="14596" width="4.42578125" style="1" customWidth="1"/>
    <col min="14597" max="14597" width="13.140625" style="1" customWidth="1"/>
    <col min="14598" max="14598" width="15.5703125" style="1" customWidth="1"/>
    <col min="14599" max="14599" width="14" style="1" customWidth="1"/>
    <col min="14600" max="14848" width="9" style="1"/>
    <col min="14849" max="14849" width="6.140625" style="1" customWidth="1"/>
    <col min="14850" max="14850" width="12.28515625" style="1" customWidth="1"/>
    <col min="14851" max="14851" width="41.7109375" style="1" customWidth="1"/>
    <col min="14852" max="14852" width="4.42578125" style="1" customWidth="1"/>
    <col min="14853" max="14853" width="13.140625" style="1" customWidth="1"/>
    <col min="14854" max="14854" width="15.5703125" style="1" customWidth="1"/>
    <col min="14855" max="14855" width="14" style="1" customWidth="1"/>
    <col min="14856" max="15104" width="9" style="1"/>
    <col min="15105" max="15105" width="6.140625" style="1" customWidth="1"/>
    <col min="15106" max="15106" width="12.28515625" style="1" customWidth="1"/>
    <col min="15107" max="15107" width="41.7109375" style="1" customWidth="1"/>
    <col min="15108" max="15108" width="4.42578125" style="1" customWidth="1"/>
    <col min="15109" max="15109" width="13.140625" style="1" customWidth="1"/>
    <col min="15110" max="15110" width="15.5703125" style="1" customWidth="1"/>
    <col min="15111" max="15111" width="14" style="1" customWidth="1"/>
    <col min="15112" max="15360" width="9" style="1"/>
    <col min="15361" max="15361" width="6.140625" style="1" customWidth="1"/>
    <col min="15362" max="15362" width="12.28515625" style="1" customWidth="1"/>
    <col min="15363" max="15363" width="41.7109375" style="1" customWidth="1"/>
    <col min="15364" max="15364" width="4.42578125" style="1" customWidth="1"/>
    <col min="15365" max="15365" width="13.140625" style="1" customWidth="1"/>
    <col min="15366" max="15366" width="15.5703125" style="1" customWidth="1"/>
    <col min="15367" max="15367" width="14" style="1" customWidth="1"/>
    <col min="15368" max="15616" width="9" style="1"/>
    <col min="15617" max="15617" width="6.140625" style="1" customWidth="1"/>
    <col min="15618" max="15618" width="12.28515625" style="1" customWidth="1"/>
    <col min="15619" max="15619" width="41.7109375" style="1" customWidth="1"/>
    <col min="15620" max="15620" width="4.42578125" style="1" customWidth="1"/>
    <col min="15621" max="15621" width="13.140625" style="1" customWidth="1"/>
    <col min="15622" max="15622" width="15.5703125" style="1" customWidth="1"/>
    <col min="15623" max="15623" width="14" style="1" customWidth="1"/>
    <col min="15624" max="15872" width="9" style="1"/>
    <col min="15873" max="15873" width="6.140625" style="1" customWidth="1"/>
    <col min="15874" max="15874" width="12.28515625" style="1" customWidth="1"/>
    <col min="15875" max="15875" width="41.7109375" style="1" customWidth="1"/>
    <col min="15876" max="15876" width="4.42578125" style="1" customWidth="1"/>
    <col min="15877" max="15877" width="13.140625" style="1" customWidth="1"/>
    <col min="15878" max="15878" width="15.5703125" style="1" customWidth="1"/>
    <col min="15879" max="15879" width="14" style="1" customWidth="1"/>
    <col min="15880" max="16128" width="9" style="1"/>
    <col min="16129" max="16129" width="6.140625" style="1" customWidth="1"/>
    <col min="16130" max="16130" width="12.28515625" style="1" customWidth="1"/>
    <col min="16131" max="16131" width="41.7109375" style="1" customWidth="1"/>
    <col min="16132" max="16132" width="4.42578125" style="1" customWidth="1"/>
    <col min="16133" max="16133" width="13.140625" style="1" customWidth="1"/>
    <col min="16134" max="16134" width="15.5703125" style="1" customWidth="1"/>
    <col min="16135" max="16135" width="14" style="1" customWidth="1"/>
    <col min="16136" max="16384" width="9" style="1"/>
  </cols>
  <sheetData>
    <row r="1" spans="1:7" ht="27.75" customHeight="1">
      <c r="A1" s="50" t="s">
        <v>0</v>
      </c>
      <c r="B1" s="50"/>
      <c r="C1" s="50"/>
      <c r="D1" s="50"/>
      <c r="E1" s="51"/>
      <c r="F1" s="50"/>
      <c r="G1" s="50"/>
    </row>
    <row r="2" spans="1:7" ht="12.75" customHeight="1">
      <c r="A2" s="2" t="s">
        <v>1</v>
      </c>
      <c r="B2" s="3"/>
      <c r="C2" s="3"/>
      <c r="D2" s="3"/>
      <c r="E2" s="4"/>
      <c r="F2" s="3"/>
      <c r="G2" s="3"/>
    </row>
    <row r="3" spans="1:7" ht="12.75" customHeight="1">
      <c r="A3" s="2" t="s">
        <v>2</v>
      </c>
      <c r="B3" s="3"/>
      <c r="C3" s="3"/>
      <c r="D3" s="3"/>
      <c r="E3" s="4"/>
      <c r="F3" s="3"/>
      <c r="G3" s="3"/>
    </row>
    <row r="4" spans="1:7" ht="13.5" customHeight="1">
      <c r="A4" s="2"/>
      <c r="B4" s="2"/>
      <c r="C4" s="5"/>
      <c r="D4" s="3"/>
      <c r="E4" s="4"/>
      <c r="F4" s="3"/>
      <c r="G4" s="3"/>
    </row>
    <row r="5" spans="1:7" ht="6.75" customHeight="1">
      <c r="A5" s="3"/>
      <c r="B5" s="3"/>
      <c r="C5" s="3"/>
      <c r="D5" s="3"/>
      <c r="E5" s="1"/>
      <c r="F5" s="3"/>
      <c r="G5" s="3"/>
    </row>
    <row r="6" spans="1:7" ht="13.5" customHeight="1">
      <c r="A6" s="3" t="s">
        <v>3</v>
      </c>
      <c r="B6" s="6"/>
      <c r="C6" s="6"/>
      <c r="D6" s="6"/>
      <c r="F6" s="8"/>
      <c r="G6" s="8"/>
    </row>
    <row r="7" spans="1:7" ht="13.5" customHeight="1">
      <c r="A7" s="3" t="s">
        <v>4</v>
      </c>
      <c r="B7" s="6"/>
      <c r="C7" s="6"/>
      <c r="D7" s="6"/>
      <c r="F7" s="52" t="s">
        <v>5</v>
      </c>
      <c r="G7" s="53"/>
    </row>
    <row r="8" spans="1:7" ht="13.5" customHeight="1">
      <c r="A8" s="3" t="s">
        <v>6</v>
      </c>
      <c r="B8" s="6"/>
      <c r="C8" s="6"/>
      <c r="D8" s="6"/>
      <c r="F8" s="3" t="s">
        <v>7</v>
      </c>
      <c r="G8" s="8"/>
    </row>
    <row r="9" spans="1:7" ht="6.75" customHeight="1">
      <c r="A9" s="9"/>
      <c r="B9" s="9"/>
      <c r="C9" s="9"/>
      <c r="D9" s="9"/>
      <c r="E9" s="1"/>
      <c r="F9" s="9"/>
      <c r="G9" s="9"/>
    </row>
    <row r="10" spans="1:7" ht="22.5" customHeight="1">
      <c r="A10" s="10" t="s">
        <v>8</v>
      </c>
      <c r="B10" s="10" t="s">
        <v>9</v>
      </c>
      <c r="C10" s="10" t="s">
        <v>10</v>
      </c>
      <c r="D10" s="10" t="s">
        <v>11</v>
      </c>
      <c r="E10" s="11" t="s">
        <v>12</v>
      </c>
      <c r="F10" s="10" t="s">
        <v>13</v>
      </c>
      <c r="G10" s="10" t="s">
        <v>14</v>
      </c>
    </row>
    <row r="11" spans="1:7" ht="12.75" hidden="1" customHeight="1">
      <c r="A11" s="12" t="s">
        <v>15</v>
      </c>
      <c r="B11" s="12" t="s">
        <v>16</v>
      </c>
      <c r="C11" s="12" t="s">
        <v>17</v>
      </c>
      <c r="D11" s="12" t="s">
        <v>18</v>
      </c>
      <c r="E11" s="13" t="s">
        <v>19</v>
      </c>
      <c r="F11" s="12" t="s">
        <v>20</v>
      </c>
      <c r="G11" s="12" t="s">
        <v>21</v>
      </c>
    </row>
    <row r="12" spans="1:7" ht="4.5" customHeight="1">
      <c r="A12" s="9"/>
      <c r="B12" s="9"/>
      <c r="C12" s="9"/>
      <c r="D12" s="9"/>
      <c r="E12" s="1"/>
      <c r="F12" s="9"/>
      <c r="G12" s="9"/>
    </row>
    <row r="13" spans="1:7" ht="30.75" customHeight="1">
      <c r="A13" s="14"/>
      <c r="B13" s="15" t="s">
        <v>22</v>
      </c>
      <c r="C13" s="15" t="s">
        <v>23</v>
      </c>
      <c r="D13" s="15"/>
      <c r="E13" s="16"/>
      <c r="F13" s="17"/>
      <c r="G13" s="17"/>
    </row>
    <row r="14" spans="1:7" ht="28.5" customHeight="1">
      <c r="A14" s="18"/>
      <c r="B14" s="19" t="s">
        <v>15</v>
      </c>
      <c r="C14" s="19" t="s">
        <v>24</v>
      </c>
      <c r="D14" s="19"/>
      <c r="E14" s="20"/>
      <c r="F14" s="21"/>
      <c r="G14" s="21">
        <f>ROUND(SUM(G15:G45),2)</f>
        <v>0</v>
      </c>
    </row>
    <row r="15" spans="1:7" ht="24" customHeight="1">
      <c r="A15" s="22">
        <v>1</v>
      </c>
      <c r="B15" s="23" t="s">
        <v>25</v>
      </c>
      <c r="C15" s="23" t="s">
        <v>26</v>
      </c>
      <c r="D15" s="23" t="s">
        <v>27</v>
      </c>
      <c r="E15" s="24">
        <v>1110</v>
      </c>
      <c r="F15" s="25">
        <v>0</v>
      </c>
      <c r="G15" s="25">
        <f>ROUND(E15*F15,2)</f>
        <v>0</v>
      </c>
    </row>
    <row r="16" spans="1:7" ht="24" customHeight="1">
      <c r="A16" s="22">
        <v>2</v>
      </c>
      <c r="B16" s="23" t="s">
        <v>28</v>
      </c>
      <c r="C16" s="23" t="s">
        <v>29</v>
      </c>
      <c r="D16" s="23" t="s">
        <v>27</v>
      </c>
      <c r="E16" s="24">
        <v>1110</v>
      </c>
      <c r="F16" s="25">
        <v>0</v>
      </c>
      <c r="G16" s="25">
        <f>ROUND(E16*F16,2)</f>
        <v>0</v>
      </c>
    </row>
    <row r="17" spans="1:7" ht="13.5" customHeight="1">
      <c r="A17" s="26"/>
      <c r="B17" s="27"/>
      <c r="C17" s="27" t="s">
        <v>30</v>
      </c>
      <c r="D17" s="27"/>
      <c r="E17" s="28">
        <v>1110</v>
      </c>
      <c r="F17" s="29"/>
      <c r="G17" s="29"/>
    </row>
    <row r="18" spans="1:7" ht="24" customHeight="1">
      <c r="A18" s="22">
        <v>3</v>
      </c>
      <c r="B18" s="23" t="s">
        <v>31</v>
      </c>
      <c r="C18" s="23" t="s">
        <v>32</v>
      </c>
      <c r="D18" s="23" t="s">
        <v>33</v>
      </c>
      <c r="E18" s="24">
        <v>495</v>
      </c>
      <c r="F18" s="25">
        <v>0</v>
      </c>
      <c r="G18" s="25">
        <f t="shared" ref="G17:G80" si="0">ROUND(E18*F18,2)</f>
        <v>0</v>
      </c>
    </row>
    <row r="19" spans="1:7" ht="24" customHeight="1">
      <c r="A19" s="22">
        <v>4</v>
      </c>
      <c r="B19" s="23" t="s">
        <v>34</v>
      </c>
      <c r="C19" s="23" t="s">
        <v>35</v>
      </c>
      <c r="D19" s="23" t="s">
        <v>36</v>
      </c>
      <c r="E19" s="24">
        <v>282</v>
      </c>
      <c r="F19" s="25">
        <v>0</v>
      </c>
      <c r="G19" s="25">
        <f t="shared" si="0"/>
        <v>0</v>
      </c>
    </row>
    <row r="20" spans="1:7" ht="13.5" customHeight="1">
      <c r="A20" s="26"/>
      <c r="B20" s="27"/>
      <c r="C20" s="27" t="s">
        <v>37</v>
      </c>
      <c r="D20" s="27"/>
      <c r="E20" s="28">
        <v>282</v>
      </c>
      <c r="F20" s="29"/>
      <c r="G20" s="29"/>
    </row>
    <row r="21" spans="1:7" ht="24" customHeight="1">
      <c r="A21" s="22">
        <v>5</v>
      </c>
      <c r="B21" s="23" t="s">
        <v>38</v>
      </c>
      <c r="C21" s="23" t="s">
        <v>39</v>
      </c>
      <c r="D21" s="23" t="s">
        <v>36</v>
      </c>
      <c r="E21" s="24">
        <v>660</v>
      </c>
      <c r="F21" s="25">
        <v>0</v>
      </c>
      <c r="G21" s="25">
        <f t="shared" si="0"/>
        <v>0</v>
      </c>
    </row>
    <row r="22" spans="1:7" ht="24" customHeight="1">
      <c r="A22" s="22">
        <v>6</v>
      </c>
      <c r="B22" s="23" t="s">
        <v>40</v>
      </c>
      <c r="C22" s="23" t="s">
        <v>41</v>
      </c>
      <c r="D22" s="23" t="s">
        <v>36</v>
      </c>
      <c r="E22" s="24">
        <v>198</v>
      </c>
      <c r="F22" s="56">
        <v>0</v>
      </c>
      <c r="G22" s="56">
        <f t="shared" si="0"/>
        <v>0</v>
      </c>
    </row>
    <row r="23" spans="1:7" ht="13.5" customHeight="1">
      <c r="A23" s="26"/>
      <c r="B23" s="27"/>
      <c r="C23" s="27" t="s">
        <v>42</v>
      </c>
      <c r="D23" s="27"/>
      <c r="E23" s="28">
        <v>198</v>
      </c>
      <c r="F23" s="54"/>
      <c r="G23" s="55"/>
    </row>
    <row r="24" spans="1:7" ht="34.5" customHeight="1">
      <c r="A24" s="22">
        <v>7</v>
      </c>
      <c r="B24" s="23" t="s">
        <v>43</v>
      </c>
      <c r="C24" s="23" t="s">
        <v>44</v>
      </c>
      <c r="D24" s="23" t="s">
        <v>36</v>
      </c>
      <c r="E24" s="24">
        <v>847</v>
      </c>
      <c r="F24" s="57">
        <v>0</v>
      </c>
      <c r="G24" s="58">
        <f t="shared" si="0"/>
        <v>0</v>
      </c>
    </row>
    <row r="25" spans="1:7" ht="13.5" customHeight="1">
      <c r="A25" s="26"/>
      <c r="B25" s="27"/>
      <c r="C25" s="27" t="s">
        <v>45</v>
      </c>
      <c r="D25" s="27"/>
      <c r="E25" s="28">
        <v>627</v>
      </c>
      <c r="F25" s="29"/>
      <c r="G25" s="29"/>
    </row>
    <row r="26" spans="1:7" ht="13.5" customHeight="1">
      <c r="A26" s="26"/>
      <c r="B26" s="27"/>
      <c r="C26" s="27" t="s">
        <v>46</v>
      </c>
      <c r="D26" s="27"/>
      <c r="E26" s="28">
        <v>220</v>
      </c>
      <c r="F26" s="29"/>
      <c r="G26" s="29"/>
    </row>
    <row r="27" spans="1:7" ht="13.5" customHeight="1">
      <c r="A27" s="30"/>
      <c r="B27" s="31"/>
      <c r="C27" s="31" t="s">
        <v>47</v>
      </c>
      <c r="D27" s="31"/>
      <c r="E27" s="32">
        <v>847</v>
      </c>
      <c r="F27" s="29"/>
      <c r="G27" s="29"/>
    </row>
    <row r="28" spans="1:7" ht="34.5" customHeight="1">
      <c r="A28" s="22">
        <v>8</v>
      </c>
      <c r="B28" s="23" t="s">
        <v>48</v>
      </c>
      <c r="C28" s="23" t="s">
        <v>49</v>
      </c>
      <c r="D28" s="23" t="s">
        <v>36</v>
      </c>
      <c r="E28" s="24">
        <v>10164</v>
      </c>
      <c r="F28" s="25">
        <v>0</v>
      </c>
      <c r="G28" s="25">
        <f t="shared" si="0"/>
        <v>0</v>
      </c>
    </row>
    <row r="29" spans="1:7" ht="13.5" customHeight="1">
      <c r="A29" s="26"/>
      <c r="B29" s="27"/>
      <c r="C29" s="27" t="s">
        <v>50</v>
      </c>
      <c r="D29" s="27"/>
      <c r="E29" s="28">
        <v>10164</v>
      </c>
      <c r="F29" s="29"/>
      <c r="G29" s="29"/>
    </row>
    <row r="30" spans="1:7" ht="13.5" customHeight="1">
      <c r="A30" s="30"/>
      <c r="B30" s="31"/>
      <c r="C30" s="31" t="s">
        <v>47</v>
      </c>
      <c r="D30" s="31"/>
      <c r="E30" s="32">
        <v>10164</v>
      </c>
      <c r="F30" s="33"/>
      <c r="G30" s="33"/>
    </row>
    <row r="31" spans="1:7" ht="24" customHeight="1">
      <c r="A31" s="22">
        <v>9</v>
      </c>
      <c r="B31" s="23" t="s">
        <v>51</v>
      </c>
      <c r="C31" s="23" t="s">
        <v>52</v>
      </c>
      <c r="D31" s="23" t="s">
        <v>36</v>
      </c>
      <c r="E31" s="24">
        <v>220</v>
      </c>
      <c r="F31" s="25">
        <v>0</v>
      </c>
      <c r="G31" s="25">
        <f t="shared" si="0"/>
        <v>0</v>
      </c>
    </row>
    <row r="32" spans="1:7" ht="13.5" customHeight="1">
      <c r="A32" s="26"/>
      <c r="B32" s="27"/>
      <c r="C32" s="27" t="s">
        <v>46</v>
      </c>
      <c r="D32" s="27"/>
      <c r="E32" s="28">
        <v>220</v>
      </c>
      <c r="F32" s="29"/>
      <c r="G32" s="29"/>
    </row>
    <row r="33" spans="1:7" ht="24" customHeight="1">
      <c r="A33" s="22">
        <v>10</v>
      </c>
      <c r="B33" s="23" t="s">
        <v>53</v>
      </c>
      <c r="C33" s="23" t="s">
        <v>54</v>
      </c>
      <c r="D33" s="23" t="s">
        <v>36</v>
      </c>
      <c r="E33" s="24">
        <v>33</v>
      </c>
      <c r="F33" s="25">
        <v>0</v>
      </c>
      <c r="G33" s="25">
        <f t="shared" si="0"/>
        <v>0</v>
      </c>
    </row>
    <row r="34" spans="1:7" ht="13.5" customHeight="1">
      <c r="A34" s="22">
        <v>11</v>
      </c>
      <c r="B34" s="23" t="s">
        <v>55</v>
      </c>
      <c r="C34" s="23" t="s">
        <v>56</v>
      </c>
      <c r="D34" s="23" t="s">
        <v>36</v>
      </c>
      <c r="E34" s="24">
        <v>847</v>
      </c>
      <c r="F34" s="25"/>
      <c r="G34" s="25">
        <f t="shared" si="0"/>
        <v>0</v>
      </c>
    </row>
    <row r="35" spans="1:7" ht="13.5" customHeight="1">
      <c r="A35" s="26"/>
      <c r="B35" s="27"/>
      <c r="C35" s="27" t="s">
        <v>57</v>
      </c>
      <c r="D35" s="27"/>
      <c r="E35" s="28">
        <v>847</v>
      </c>
      <c r="F35" s="29"/>
      <c r="G35" s="29"/>
    </row>
    <row r="36" spans="1:7" ht="24" customHeight="1">
      <c r="A36" s="22">
        <v>12</v>
      </c>
      <c r="B36" s="23" t="s">
        <v>58</v>
      </c>
      <c r="C36" s="23" t="s">
        <v>59</v>
      </c>
      <c r="D36" s="23" t="s">
        <v>60</v>
      </c>
      <c r="E36" s="24">
        <v>940.5</v>
      </c>
      <c r="F36" s="25">
        <v>0</v>
      </c>
      <c r="G36" s="25">
        <f t="shared" si="0"/>
        <v>0</v>
      </c>
    </row>
    <row r="37" spans="1:7" ht="13.5" customHeight="1">
      <c r="A37" s="26"/>
      <c r="B37" s="27"/>
      <c r="C37" s="27" t="s">
        <v>61</v>
      </c>
      <c r="D37" s="27"/>
      <c r="E37" s="28">
        <v>940.5</v>
      </c>
      <c r="F37" s="29"/>
      <c r="G37" s="29"/>
    </row>
    <row r="38" spans="1:7" ht="13.5" customHeight="1">
      <c r="A38" s="22">
        <v>13</v>
      </c>
      <c r="B38" s="23" t="s">
        <v>62</v>
      </c>
      <c r="C38" s="23" t="s">
        <v>63</v>
      </c>
      <c r="D38" s="23" t="s">
        <v>27</v>
      </c>
      <c r="E38" s="24">
        <v>310</v>
      </c>
      <c r="F38" s="25">
        <v>0</v>
      </c>
      <c r="G38" s="25">
        <f t="shared" si="0"/>
        <v>0</v>
      </c>
    </row>
    <row r="39" spans="1:7" ht="13.5" customHeight="1">
      <c r="A39" s="26"/>
      <c r="B39" s="27"/>
      <c r="C39" s="27" t="s">
        <v>64</v>
      </c>
      <c r="D39" s="27"/>
      <c r="E39" s="28">
        <v>310</v>
      </c>
      <c r="F39" s="29"/>
      <c r="G39" s="29"/>
    </row>
    <row r="40" spans="1:7" ht="24" customHeight="1">
      <c r="A40" s="34">
        <v>14</v>
      </c>
      <c r="B40" s="35" t="s">
        <v>65</v>
      </c>
      <c r="C40" s="35" t="s">
        <v>66</v>
      </c>
      <c r="D40" s="35" t="s">
        <v>67</v>
      </c>
      <c r="E40" s="36">
        <v>0.95799999999999996</v>
      </c>
      <c r="F40" s="25">
        <v>0</v>
      </c>
      <c r="G40" s="25">
        <f t="shared" si="0"/>
        <v>0</v>
      </c>
    </row>
    <row r="41" spans="1:7" ht="13.5" customHeight="1">
      <c r="A41" s="26"/>
      <c r="B41" s="27"/>
      <c r="C41" s="27" t="s">
        <v>68</v>
      </c>
      <c r="D41" s="27"/>
      <c r="E41" s="28">
        <v>0.95799999999999996</v>
      </c>
      <c r="F41" s="29"/>
      <c r="G41" s="29"/>
    </row>
    <row r="42" spans="1:7" ht="13.5" customHeight="1">
      <c r="A42" s="22">
        <v>15</v>
      </c>
      <c r="B42" s="23" t="s">
        <v>69</v>
      </c>
      <c r="C42" s="23" t="s">
        <v>70</v>
      </c>
      <c r="D42" s="23" t="s">
        <v>27</v>
      </c>
      <c r="E42" s="24">
        <v>2751</v>
      </c>
      <c r="F42" s="25">
        <v>0</v>
      </c>
      <c r="G42" s="25">
        <f t="shared" si="0"/>
        <v>0</v>
      </c>
    </row>
    <row r="43" spans="1:7" ht="13.5" customHeight="1">
      <c r="A43" s="26"/>
      <c r="B43" s="27"/>
      <c r="C43" s="27" t="s">
        <v>71</v>
      </c>
      <c r="D43" s="27"/>
      <c r="E43" s="28">
        <v>1872</v>
      </c>
      <c r="F43" s="29"/>
      <c r="G43" s="29"/>
    </row>
    <row r="44" spans="1:7" ht="13.5" customHeight="1">
      <c r="A44" s="26"/>
      <c r="B44" s="27"/>
      <c r="C44" s="27" t="s">
        <v>72</v>
      </c>
      <c r="D44" s="27"/>
      <c r="E44" s="28">
        <v>879</v>
      </c>
      <c r="F44" s="29"/>
      <c r="G44" s="29"/>
    </row>
    <row r="45" spans="1:7" ht="24" customHeight="1">
      <c r="A45" s="22">
        <v>16</v>
      </c>
      <c r="B45" s="23" t="s">
        <v>73</v>
      </c>
      <c r="C45" s="23" t="s">
        <v>74</v>
      </c>
      <c r="D45" s="23" t="s">
        <v>27</v>
      </c>
      <c r="E45" s="24">
        <v>310</v>
      </c>
      <c r="F45" s="25">
        <v>0</v>
      </c>
      <c r="G45" s="25">
        <f t="shared" si="0"/>
        <v>0</v>
      </c>
    </row>
    <row r="46" spans="1:7" ht="28.5" customHeight="1">
      <c r="A46" s="18"/>
      <c r="B46" s="19" t="s">
        <v>16</v>
      </c>
      <c r="C46" s="19" t="s">
        <v>75</v>
      </c>
      <c r="D46" s="19"/>
      <c r="E46" s="20"/>
      <c r="F46" s="21"/>
      <c r="G46" s="21">
        <f>ROUND(SUM(G47:G49),2)</f>
        <v>0</v>
      </c>
    </row>
    <row r="47" spans="1:7" ht="24" customHeight="1">
      <c r="A47" s="22">
        <v>17</v>
      </c>
      <c r="B47" s="23" t="s">
        <v>76</v>
      </c>
      <c r="C47" s="23" t="s">
        <v>77</v>
      </c>
      <c r="D47" s="23" t="s">
        <v>27</v>
      </c>
      <c r="E47" s="24">
        <v>2205</v>
      </c>
      <c r="F47" s="25">
        <v>0</v>
      </c>
      <c r="G47" s="25">
        <f t="shared" si="0"/>
        <v>0</v>
      </c>
    </row>
    <row r="48" spans="1:7" ht="13.5" customHeight="1">
      <c r="A48" s="26"/>
      <c r="B48" s="27"/>
      <c r="C48" s="27" t="s">
        <v>78</v>
      </c>
      <c r="D48" s="27"/>
      <c r="E48" s="28">
        <v>2205</v>
      </c>
      <c r="F48" s="29"/>
      <c r="G48" s="25">
        <f t="shared" si="0"/>
        <v>0</v>
      </c>
    </row>
    <row r="49" spans="1:7" ht="13.5" customHeight="1">
      <c r="A49" s="34">
        <v>18</v>
      </c>
      <c r="B49" s="35" t="s">
        <v>79</v>
      </c>
      <c r="C49" s="35" t="s">
        <v>80</v>
      </c>
      <c r="D49" s="35" t="s">
        <v>27</v>
      </c>
      <c r="E49" s="36">
        <v>2249.1</v>
      </c>
      <c r="F49" s="25">
        <v>0</v>
      </c>
      <c r="G49" s="25">
        <f t="shared" si="0"/>
        <v>0</v>
      </c>
    </row>
    <row r="50" spans="1:7" ht="13.5" customHeight="1">
      <c r="A50" s="26"/>
      <c r="B50" s="27"/>
      <c r="C50" s="27" t="s">
        <v>81</v>
      </c>
      <c r="D50" s="27"/>
      <c r="E50" s="28">
        <v>2249.1</v>
      </c>
      <c r="F50" s="29"/>
      <c r="G50" s="29"/>
    </row>
    <row r="51" spans="1:7" ht="28.5" customHeight="1">
      <c r="A51" s="18"/>
      <c r="B51" s="19" t="s">
        <v>19</v>
      </c>
      <c r="C51" s="19" t="s">
        <v>82</v>
      </c>
      <c r="D51" s="19"/>
      <c r="E51" s="20"/>
      <c r="F51" s="21"/>
      <c r="G51" s="21">
        <f>ROUND(SUM(G52:G77),2)</f>
        <v>0</v>
      </c>
    </row>
    <row r="52" spans="1:7" ht="24" customHeight="1">
      <c r="A52" s="22">
        <v>19</v>
      </c>
      <c r="B52" s="23" t="s">
        <v>83</v>
      </c>
      <c r="C52" s="23" t="s">
        <v>84</v>
      </c>
      <c r="D52" s="23" t="s">
        <v>27</v>
      </c>
      <c r="E52" s="24">
        <v>879</v>
      </c>
      <c r="F52" s="25">
        <v>0</v>
      </c>
      <c r="G52" s="25">
        <f t="shared" si="0"/>
        <v>0</v>
      </c>
    </row>
    <row r="53" spans="1:7" ht="13.5" customHeight="1">
      <c r="A53" s="26"/>
      <c r="B53" s="27"/>
      <c r="C53" s="27" t="s">
        <v>72</v>
      </c>
      <c r="D53" s="27"/>
      <c r="E53" s="28">
        <v>879</v>
      </c>
      <c r="F53" s="29"/>
      <c r="G53" s="29"/>
    </row>
    <row r="54" spans="1:7" ht="13.5" customHeight="1">
      <c r="A54" s="30"/>
      <c r="B54" s="31"/>
      <c r="C54" s="31" t="s">
        <v>47</v>
      </c>
      <c r="D54" s="31"/>
      <c r="E54" s="32">
        <v>879</v>
      </c>
      <c r="F54" s="33"/>
      <c r="G54" s="33"/>
    </row>
    <row r="55" spans="1:7" ht="24" customHeight="1">
      <c r="A55" s="22">
        <v>20</v>
      </c>
      <c r="B55" s="23" t="s">
        <v>85</v>
      </c>
      <c r="C55" s="23" t="s">
        <v>86</v>
      </c>
      <c r="D55" s="23" t="s">
        <v>27</v>
      </c>
      <c r="E55" s="24">
        <v>50</v>
      </c>
      <c r="F55" s="25">
        <v>0</v>
      </c>
      <c r="G55" s="25">
        <f t="shared" si="0"/>
        <v>0</v>
      </c>
    </row>
    <row r="56" spans="1:7" ht="13.5" customHeight="1">
      <c r="A56" s="26"/>
      <c r="B56" s="27"/>
      <c r="C56" s="27" t="s">
        <v>87</v>
      </c>
      <c r="D56" s="27"/>
      <c r="E56" s="28">
        <v>50</v>
      </c>
      <c r="F56" s="29"/>
      <c r="G56" s="25"/>
    </row>
    <row r="57" spans="1:7" ht="24" customHeight="1">
      <c r="A57" s="22">
        <v>21</v>
      </c>
      <c r="B57" s="23" t="s">
        <v>88</v>
      </c>
      <c r="C57" s="23" t="s">
        <v>89</v>
      </c>
      <c r="D57" s="23" t="s">
        <v>27</v>
      </c>
      <c r="E57" s="24">
        <v>1716</v>
      </c>
      <c r="F57" s="25">
        <v>0</v>
      </c>
      <c r="G57" s="25">
        <f t="shared" si="0"/>
        <v>0</v>
      </c>
    </row>
    <row r="58" spans="1:7" ht="13.5" customHeight="1">
      <c r="A58" s="26"/>
      <c r="B58" s="27"/>
      <c r="C58" s="27" t="s">
        <v>90</v>
      </c>
      <c r="D58" s="27"/>
      <c r="E58" s="28">
        <v>1716</v>
      </c>
      <c r="F58" s="29"/>
      <c r="G58" s="29"/>
    </row>
    <row r="59" spans="1:7" ht="24" customHeight="1">
      <c r="A59" s="22">
        <v>22</v>
      </c>
      <c r="B59" s="23" t="s">
        <v>91</v>
      </c>
      <c r="C59" s="23" t="s">
        <v>92</v>
      </c>
      <c r="D59" s="23" t="s">
        <v>27</v>
      </c>
      <c r="E59" s="24">
        <v>1560</v>
      </c>
      <c r="F59" s="25">
        <v>0</v>
      </c>
      <c r="G59" s="25">
        <f t="shared" si="0"/>
        <v>0</v>
      </c>
    </row>
    <row r="60" spans="1:7" ht="24" customHeight="1">
      <c r="A60" s="22">
        <v>23</v>
      </c>
      <c r="B60" s="23" t="s">
        <v>93</v>
      </c>
      <c r="C60" s="23" t="s">
        <v>94</v>
      </c>
      <c r="D60" s="23" t="s">
        <v>27</v>
      </c>
      <c r="E60" s="24">
        <v>1560</v>
      </c>
      <c r="F60" s="25">
        <v>0</v>
      </c>
      <c r="G60" s="25">
        <f t="shared" si="0"/>
        <v>0</v>
      </c>
    </row>
    <row r="61" spans="1:7" ht="13.5" customHeight="1">
      <c r="A61" s="26"/>
      <c r="B61" s="27"/>
      <c r="C61" s="27" t="s">
        <v>95</v>
      </c>
      <c r="D61" s="27"/>
      <c r="E61" s="28">
        <v>1560</v>
      </c>
      <c r="F61" s="29"/>
      <c r="G61" s="29"/>
    </row>
    <row r="62" spans="1:7" ht="24" customHeight="1">
      <c r="A62" s="22">
        <v>24</v>
      </c>
      <c r="B62" s="23" t="s">
        <v>96</v>
      </c>
      <c r="C62" s="23" t="s">
        <v>97</v>
      </c>
      <c r="D62" s="23" t="s">
        <v>27</v>
      </c>
      <c r="E62" s="24">
        <v>1560</v>
      </c>
      <c r="F62" s="25">
        <v>0</v>
      </c>
      <c r="G62" s="25">
        <f t="shared" si="0"/>
        <v>0</v>
      </c>
    </row>
    <row r="63" spans="1:7" ht="13.5" customHeight="1">
      <c r="A63" s="26"/>
      <c r="B63" s="27"/>
      <c r="C63" s="27" t="s">
        <v>98</v>
      </c>
      <c r="D63" s="27"/>
      <c r="E63" s="28">
        <v>1560</v>
      </c>
      <c r="F63" s="29"/>
      <c r="G63" s="29"/>
    </row>
    <row r="64" spans="1:7" ht="24" customHeight="1">
      <c r="A64" s="22">
        <v>25</v>
      </c>
      <c r="B64" s="23" t="s">
        <v>99</v>
      </c>
      <c r="C64" s="23" t="s">
        <v>100</v>
      </c>
      <c r="D64" s="23" t="s">
        <v>27</v>
      </c>
      <c r="E64" s="24">
        <v>1560</v>
      </c>
      <c r="F64" s="25">
        <v>0</v>
      </c>
      <c r="G64" s="25">
        <f t="shared" si="0"/>
        <v>0</v>
      </c>
    </row>
    <row r="65" spans="1:7" ht="13.5" customHeight="1">
      <c r="A65" s="22">
        <v>26</v>
      </c>
      <c r="B65" s="23" t="s">
        <v>101</v>
      </c>
      <c r="C65" s="23" t="s">
        <v>102</v>
      </c>
      <c r="D65" s="23" t="s">
        <v>27</v>
      </c>
      <c r="E65" s="24">
        <v>645</v>
      </c>
      <c r="F65" s="25">
        <v>0</v>
      </c>
      <c r="G65" s="25">
        <f t="shared" si="0"/>
        <v>0</v>
      </c>
    </row>
    <row r="66" spans="1:7" ht="13.5" customHeight="1">
      <c r="A66" s="26"/>
      <c r="B66" s="27"/>
      <c r="C66" s="27" t="s">
        <v>103</v>
      </c>
      <c r="D66" s="27"/>
      <c r="E66" s="28">
        <v>645</v>
      </c>
      <c r="F66" s="29"/>
      <c r="G66" s="29"/>
    </row>
    <row r="67" spans="1:7" ht="13.5" customHeight="1">
      <c r="A67" s="30"/>
      <c r="B67" s="31"/>
      <c r="C67" s="31" t="s">
        <v>47</v>
      </c>
      <c r="D67" s="31"/>
      <c r="E67" s="32">
        <v>645</v>
      </c>
      <c r="F67" s="33"/>
      <c r="G67" s="33"/>
    </row>
    <row r="68" spans="1:7" ht="13.5" customHeight="1">
      <c r="A68" s="34">
        <v>27</v>
      </c>
      <c r="B68" s="35" t="s">
        <v>104</v>
      </c>
      <c r="C68" s="35" t="s">
        <v>105</v>
      </c>
      <c r="D68" s="35" t="s">
        <v>27</v>
      </c>
      <c r="E68" s="36">
        <v>651.45000000000005</v>
      </c>
      <c r="F68" s="25">
        <v>0</v>
      </c>
      <c r="G68" s="25">
        <f t="shared" si="0"/>
        <v>0</v>
      </c>
    </row>
    <row r="69" spans="1:7" ht="13.5" customHeight="1">
      <c r="A69" s="26"/>
      <c r="B69" s="27"/>
      <c r="C69" s="27" t="s">
        <v>106</v>
      </c>
      <c r="D69" s="27"/>
      <c r="E69" s="28">
        <v>651.45000000000005</v>
      </c>
      <c r="F69" s="29"/>
      <c r="G69" s="29"/>
    </row>
    <row r="70" spans="1:7" ht="24" customHeight="1">
      <c r="A70" s="22">
        <v>28</v>
      </c>
      <c r="B70" s="23" t="s">
        <v>107</v>
      </c>
      <c r="C70" s="23" t="s">
        <v>108</v>
      </c>
      <c r="D70" s="23" t="s">
        <v>27</v>
      </c>
      <c r="E70" s="24">
        <v>50</v>
      </c>
      <c r="F70" s="25">
        <v>0</v>
      </c>
      <c r="G70" s="25">
        <f t="shared" si="0"/>
        <v>0</v>
      </c>
    </row>
    <row r="71" spans="1:7" ht="13.5" customHeight="1">
      <c r="A71" s="34">
        <v>29</v>
      </c>
      <c r="B71" s="35" t="s">
        <v>109</v>
      </c>
      <c r="C71" s="35" t="s">
        <v>110</v>
      </c>
      <c r="D71" s="35" t="s">
        <v>27</v>
      </c>
      <c r="E71" s="36">
        <v>50.5</v>
      </c>
      <c r="F71" s="25">
        <v>0</v>
      </c>
      <c r="G71" s="25">
        <f t="shared" si="0"/>
        <v>0</v>
      </c>
    </row>
    <row r="72" spans="1:7" ht="13.5" customHeight="1">
      <c r="A72" s="30"/>
      <c r="B72" s="31"/>
      <c r="C72" s="31" t="s">
        <v>111</v>
      </c>
      <c r="D72" s="31"/>
      <c r="E72" s="32">
        <v>50.5</v>
      </c>
      <c r="F72" s="33"/>
      <c r="G72" s="33"/>
    </row>
    <row r="73" spans="1:7" ht="24" customHeight="1">
      <c r="A73" s="22">
        <v>30</v>
      </c>
      <c r="B73" s="23" t="s">
        <v>112</v>
      </c>
      <c r="C73" s="23" t="s">
        <v>113</v>
      </c>
      <c r="D73" s="23" t="s">
        <v>27</v>
      </c>
      <c r="E73" s="24">
        <v>184</v>
      </c>
      <c r="F73" s="25">
        <v>0</v>
      </c>
      <c r="G73" s="25">
        <f t="shared" si="0"/>
        <v>0</v>
      </c>
    </row>
    <row r="74" spans="1:7" ht="13.5" customHeight="1">
      <c r="A74" s="26"/>
      <c r="B74" s="27"/>
      <c r="C74" s="27" t="s">
        <v>114</v>
      </c>
      <c r="D74" s="27"/>
      <c r="E74" s="28">
        <v>184</v>
      </c>
      <c r="F74" s="29"/>
      <c r="G74" s="29"/>
    </row>
    <row r="75" spans="1:7" ht="24" customHeight="1">
      <c r="A75" s="34">
        <v>31</v>
      </c>
      <c r="B75" s="35" t="s">
        <v>115</v>
      </c>
      <c r="C75" s="35" t="s">
        <v>116</v>
      </c>
      <c r="D75" s="35" t="s">
        <v>27</v>
      </c>
      <c r="E75" s="36">
        <v>99.99</v>
      </c>
      <c r="F75" s="25">
        <v>0</v>
      </c>
      <c r="G75" s="25">
        <f t="shared" si="0"/>
        <v>0</v>
      </c>
    </row>
    <row r="76" spans="1:7" ht="13.5" customHeight="1">
      <c r="A76" s="26"/>
      <c r="B76" s="27"/>
      <c r="C76" s="27" t="s">
        <v>117</v>
      </c>
      <c r="D76" s="27"/>
      <c r="E76" s="28">
        <v>99.99</v>
      </c>
      <c r="F76" s="29"/>
      <c r="G76" s="29"/>
    </row>
    <row r="77" spans="1:7" ht="24" customHeight="1">
      <c r="A77" s="34">
        <v>32</v>
      </c>
      <c r="B77" s="35" t="s">
        <v>118</v>
      </c>
      <c r="C77" s="35" t="s">
        <v>119</v>
      </c>
      <c r="D77" s="35" t="s">
        <v>27</v>
      </c>
      <c r="E77" s="36">
        <v>85.85</v>
      </c>
      <c r="F77" s="25">
        <v>0</v>
      </c>
      <c r="G77" s="25">
        <f t="shared" si="0"/>
        <v>0</v>
      </c>
    </row>
    <row r="78" spans="1:7" ht="13.5" customHeight="1">
      <c r="A78" s="26"/>
      <c r="B78" s="27"/>
      <c r="C78" s="27" t="s">
        <v>120</v>
      </c>
      <c r="D78" s="27"/>
      <c r="E78" s="28">
        <v>85.85</v>
      </c>
      <c r="F78" s="29"/>
      <c r="G78" s="29"/>
    </row>
    <row r="79" spans="1:7" ht="28.5" customHeight="1">
      <c r="A79" s="18"/>
      <c r="B79" s="19" t="s">
        <v>121</v>
      </c>
      <c r="C79" s="19" t="s">
        <v>122</v>
      </c>
      <c r="D79" s="19"/>
      <c r="E79" s="20"/>
      <c r="F79" s="21"/>
      <c r="G79" s="21">
        <f>ROUND(SUM(G80),2)</f>
        <v>0</v>
      </c>
    </row>
    <row r="80" spans="1:7" ht="24" customHeight="1">
      <c r="A80" s="22">
        <v>33</v>
      </c>
      <c r="B80" s="23" t="s">
        <v>123</v>
      </c>
      <c r="C80" s="23" t="s">
        <v>124</v>
      </c>
      <c r="D80" s="23" t="s">
        <v>125</v>
      </c>
      <c r="E80" s="24">
        <v>10</v>
      </c>
      <c r="F80" s="25">
        <v>0</v>
      </c>
      <c r="G80" s="25">
        <f t="shared" si="0"/>
        <v>0</v>
      </c>
    </row>
    <row r="81" spans="1:7" ht="13.5" customHeight="1">
      <c r="A81" s="26"/>
      <c r="B81" s="27"/>
      <c r="C81" s="27" t="s">
        <v>126</v>
      </c>
      <c r="D81" s="27"/>
      <c r="E81" s="28">
        <v>10</v>
      </c>
      <c r="F81" s="29"/>
      <c r="G81" s="29"/>
    </row>
    <row r="82" spans="1:7" ht="28.5" customHeight="1">
      <c r="A82" s="18"/>
      <c r="B82" s="19" t="s">
        <v>127</v>
      </c>
      <c r="C82" s="19" t="s">
        <v>128</v>
      </c>
      <c r="D82" s="19"/>
      <c r="E82" s="20"/>
      <c r="F82" s="21"/>
      <c r="G82" s="21">
        <f>ROUND(SUM(G83:G135),2)</f>
        <v>0</v>
      </c>
    </row>
    <row r="83" spans="1:7" ht="24" customHeight="1">
      <c r="A83" s="22">
        <v>34</v>
      </c>
      <c r="B83" s="23" t="s">
        <v>129</v>
      </c>
      <c r="C83" s="23" t="s">
        <v>130</v>
      </c>
      <c r="D83" s="23" t="s">
        <v>33</v>
      </c>
      <c r="E83" s="24">
        <v>8</v>
      </c>
      <c r="F83" s="25">
        <v>0</v>
      </c>
      <c r="G83" s="25">
        <f t="shared" ref="G81:G144" si="1">ROUND(E83*F83,2)</f>
        <v>0</v>
      </c>
    </row>
    <row r="84" spans="1:7" ht="13.5" customHeight="1">
      <c r="A84" s="26"/>
      <c r="B84" s="27"/>
      <c r="C84" s="27" t="s">
        <v>131</v>
      </c>
      <c r="D84" s="27"/>
      <c r="E84" s="28">
        <v>8</v>
      </c>
      <c r="F84" s="29"/>
      <c r="G84" s="25"/>
    </row>
    <row r="85" spans="1:7" ht="13.5" customHeight="1">
      <c r="A85" s="34">
        <v>35</v>
      </c>
      <c r="B85" s="35" t="s">
        <v>132</v>
      </c>
      <c r="C85" s="35" t="s">
        <v>133</v>
      </c>
      <c r="D85" s="35" t="s">
        <v>125</v>
      </c>
      <c r="E85" s="36">
        <v>2</v>
      </c>
      <c r="F85" s="25">
        <v>0</v>
      </c>
      <c r="G85" s="25">
        <f t="shared" si="1"/>
        <v>0</v>
      </c>
    </row>
    <row r="86" spans="1:7" ht="13.5" customHeight="1">
      <c r="A86" s="37">
        <v>36</v>
      </c>
      <c r="B86" s="23" t="s">
        <v>134</v>
      </c>
      <c r="C86" s="23" t="s">
        <v>135</v>
      </c>
      <c r="D86" s="23" t="s">
        <v>136</v>
      </c>
      <c r="E86" s="24">
        <v>1</v>
      </c>
      <c r="F86" s="25">
        <v>0</v>
      </c>
      <c r="G86" s="25">
        <f t="shared" si="1"/>
        <v>0</v>
      </c>
    </row>
    <row r="87" spans="1:7" ht="24" customHeight="1">
      <c r="A87" s="37">
        <v>37</v>
      </c>
      <c r="B87" s="23" t="s">
        <v>137</v>
      </c>
      <c r="C87" s="23" t="s">
        <v>138</v>
      </c>
      <c r="D87" s="23" t="s">
        <v>125</v>
      </c>
      <c r="E87" s="24">
        <v>20</v>
      </c>
      <c r="F87" s="25">
        <v>0</v>
      </c>
      <c r="G87" s="25">
        <f t="shared" si="1"/>
        <v>0</v>
      </c>
    </row>
    <row r="88" spans="1:7" ht="13.5" customHeight="1">
      <c r="A88" s="26"/>
      <c r="B88" s="27"/>
      <c r="C88" s="27" t="s">
        <v>139</v>
      </c>
      <c r="D88" s="27"/>
      <c r="E88" s="28">
        <v>20</v>
      </c>
      <c r="F88" s="29"/>
      <c r="G88" s="29"/>
    </row>
    <row r="89" spans="1:7" ht="24" customHeight="1">
      <c r="A89" s="34">
        <v>38</v>
      </c>
      <c r="B89" s="35" t="s">
        <v>140</v>
      </c>
      <c r="C89" s="35" t="s">
        <v>141</v>
      </c>
      <c r="D89" s="35" t="s">
        <v>125</v>
      </c>
      <c r="E89" s="36">
        <v>2</v>
      </c>
      <c r="F89" s="25">
        <v>0</v>
      </c>
      <c r="G89" s="25">
        <f t="shared" si="1"/>
        <v>0</v>
      </c>
    </row>
    <row r="90" spans="1:7" ht="24" customHeight="1">
      <c r="A90" s="34">
        <v>39</v>
      </c>
      <c r="B90" s="35" t="s">
        <v>142</v>
      </c>
      <c r="C90" s="35" t="s">
        <v>143</v>
      </c>
      <c r="D90" s="35" t="s">
        <v>125</v>
      </c>
      <c r="E90" s="36">
        <v>6</v>
      </c>
      <c r="F90" s="25">
        <v>0</v>
      </c>
      <c r="G90" s="25">
        <f t="shared" si="1"/>
        <v>0</v>
      </c>
    </row>
    <row r="91" spans="1:7" ht="24" customHeight="1">
      <c r="A91" s="34">
        <v>40</v>
      </c>
      <c r="B91" s="35" t="s">
        <v>144</v>
      </c>
      <c r="C91" s="35" t="s">
        <v>145</v>
      </c>
      <c r="D91" s="35" t="s">
        <v>125</v>
      </c>
      <c r="E91" s="36">
        <v>4</v>
      </c>
      <c r="F91" s="25">
        <v>0</v>
      </c>
      <c r="G91" s="25">
        <f t="shared" si="1"/>
        <v>0</v>
      </c>
    </row>
    <row r="92" spans="1:7" ht="34.5" customHeight="1">
      <c r="A92" s="34">
        <v>41</v>
      </c>
      <c r="B92" s="35" t="s">
        <v>146</v>
      </c>
      <c r="C92" s="35" t="s">
        <v>147</v>
      </c>
      <c r="D92" s="35" t="s">
        <v>125</v>
      </c>
      <c r="E92" s="36">
        <v>2</v>
      </c>
      <c r="F92" s="25">
        <v>0</v>
      </c>
      <c r="G92" s="25">
        <f t="shared" si="1"/>
        <v>0</v>
      </c>
    </row>
    <row r="93" spans="1:7" ht="24" customHeight="1">
      <c r="A93" s="34">
        <v>42</v>
      </c>
      <c r="B93" s="35" t="s">
        <v>148</v>
      </c>
      <c r="C93" s="35" t="s">
        <v>149</v>
      </c>
      <c r="D93" s="35" t="s">
        <v>125</v>
      </c>
      <c r="E93" s="36">
        <v>4</v>
      </c>
      <c r="F93" s="25">
        <v>0</v>
      </c>
      <c r="G93" s="25">
        <f t="shared" si="1"/>
        <v>0</v>
      </c>
    </row>
    <row r="94" spans="1:7" ht="34.5" customHeight="1">
      <c r="A94" s="34">
        <v>43</v>
      </c>
      <c r="B94" s="35" t="s">
        <v>150</v>
      </c>
      <c r="C94" s="35" t="s">
        <v>151</v>
      </c>
      <c r="D94" s="35" t="s">
        <v>125</v>
      </c>
      <c r="E94" s="36">
        <v>2</v>
      </c>
      <c r="F94" s="25">
        <v>0</v>
      </c>
      <c r="G94" s="25">
        <f t="shared" si="1"/>
        <v>0</v>
      </c>
    </row>
    <row r="95" spans="1:7" ht="13.5" customHeight="1">
      <c r="A95" s="34">
        <v>44</v>
      </c>
      <c r="B95" s="35" t="s">
        <v>152</v>
      </c>
      <c r="C95" s="35" t="s">
        <v>153</v>
      </c>
      <c r="D95" s="35" t="s">
        <v>125</v>
      </c>
      <c r="E95" s="36">
        <v>20</v>
      </c>
      <c r="F95" s="25">
        <v>0</v>
      </c>
      <c r="G95" s="25">
        <f t="shared" si="1"/>
        <v>0</v>
      </c>
    </row>
    <row r="96" spans="1:7" ht="13.5" customHeight="1">
      <c r="A96" s="26"/>
      <c r="B96" s="27"/>
      <c r="C96" s="27" t="s">
        <v>139</v>
      </c>
      <c r="D96" s="27"/>
      <c r="E96" s="28">
        <v>20</v>
      </c>
      <c r="F96" s="29"/>
      <c r="G96" s="29"/>
    </row>
    <row r="97" spans="1:7" ht="24" customHeight="1">
      <c r="A97" s="34">
        <v>45</v>
      </c>
      <c r="B97" s="35" t="s">
        <v>154</v>
      </c>
      <c r="C97" s="35" t="s">
        <v>155</v>
      </c>
      <c r="D97" s="35" t="s">
        <v>125</v>
      </c>
      <c r="E97" s="36">
        <v>20</v>
      </c>
      <c r="F97" s="25">
        <v>0</v>
      </c>
      <c r="G97" s="25">
        <f t="shared" si="1"/>
        <v>0</v>
      </c>
    </row>
    <row r="98" spans="1:7" ht="13.5" customHeight="1">
      <c r="A98" s="30"/>
      <c r="B98" s="31"/>
      <c r="C98" s="31" t="s">
        <v>156</v>
      </c>
      <c r="D98" s="31"/>
      <c r="E98" s="32">
        <v>20</v>
      </c>
      <c r="F98" s="33"/>
      <c r="G98" s="33"/>
    </row>
    <row r="99" spans="1:7" ht="13.5" customHeight="1">
      <c r="A99" s="34">
        <v>46</v>
      </c>
      <c r="B99" s="35" t="s">
        <v>157</v>
      </c>
      <c r="C99" s="35" t="s">
        <v>158</v>
      </c>
      <c r="D99" s="35" t="s">
        <v>125</v>
      </c>
      <c r="E99" s="36">
        <v>20</v>
      </c>
      <c r="F99" s="25">
        <v>0</v>
      </c>
      <c r="G99" s="25">
        <f t="shared" si="1"/>
        <v>0</v>
      </c>
    </row>
    <row r="100" spans="1:7" ht="13.5" customHeight="1">
      <c r="A100" s="34">
        <v>47</v>
      </c>
      <c r="B100" s="35" t="s">
        <v>159</v>
      </c>
      <c r="C100" s="35" t="s">
        <v>160</v>
      </c>
      <c r="D100" s="35" t="s">
        <v>125</v>
      </c>
      <c r="E100" s="36">
        <v>20</v>
      </c>
      <c r="F100" s="25">
        <v>0</v>
      </c>
      <c r="G100" s="25">
        <f t="shared" si="1"/>
        <v>0</v>
      </c>
    </row>
    <row r="101" spans="1:7" ht="24" customHeight="1">
      <c r="A101" s="22">
        <v>48</v>
      </c>
      <c r="B101" s="23" t="s">
        <v>161</v>
      </c>
      <c r="C101" s="23" t="s">
        <v>162</v>
      </c>
      <c r="D101" s="23" t="s">
        <v>33</v>
      </c>
      <c r="E101" s="24">
        <v>420</v>
      </c>
      <c r="F101" s="25">
        <v>0</v>
      </c>
      <c r="G101" s="25">
        <f t="shared" si="1"/>
        <v>0</v>
      </c>
    </row>
    <row r="102" spans="1:7" ht="13.5" customHeight="1">
      <c r="A102" s="26"/>
      <c r="B102" s="27"/>
      <c r="C102" s="27" t="s">
        <v>163</v>
      </c>
      <c r="D102" s="27"/>
      <c r="E102" s="28">
        <v>420</v>
      </c>
      <c r="F102" s="29"/>
      <c r="G102" s="29"/>
    </row>
    <row r="103" spans="1:7" ht="24" customHeight="1">
      <c r="A103" s="22">
        <v>49</v>
      </c>
      <c r="B103" s="23" t="s">
        <v>164</v>
      </c>
      <c r="C103" s="23" t="s">
        <v>165</v>
      </c>
      <c r="D103" s="23" t="s">
        <v>33</v>
      </c>
      <c r="E103" s="24">
        <v>38</v>
      </c>
      <c r="F103" s="25">
        <v>0</v>
      </c>
      <c r="G103" s="25">
        <f t="shared" si="1"/>
        <v>0</v>
      </c>
    </row>
    <row r="104" spans="1:7" ht="13.5" customHeight="1">
      <c r="A104" s="26"/>
      <c r="B104" s="27"/>
      <c r="C104" s="27" t="s">
        <v>166</v>
      </c>
      <c r="D104" s="27"/>
      <c r="E104" s="28">
        <v>38</v>
      </c>
      <c r="F104" s="29"/>
      <c r="G104" s="29"/>
    </row>
    <row r="105" spans="1:7" ht="24" customHeight="1">
      <c r="A105" s="22">
        <v>50</v>
      </c>
      <c r="B105" s="23" t="s">
        <v>167</v>
      </c>
      <c r="C105" s="23" t="s">
        <v>168</v>
      </c>
      <c r="D105" s="23" t="s">
        <v>33</v>
      </c>
      <c r="E105" s="24">
        <v>9</v>
      </c>
      <c r="F105" s="25">
        <v>0</v>
      </c>
      <c r="G105" s="25">
        <f t="shared" si="1"/>
        <v>0</v>
      </c>
    </row>
    <row r="106" spans="1:7" ht="24" customHeight="1">
      <c r="A106" s="22">
        <v>51</v>
      </c>
      <c r="B106" s="23" t="s">
        <v>169</v>
      </c>
      <c r="C106" s="23" t="s">
        <v>170</v>
      </c>
      <c r="D106" s="23" t="s">
        <v>27</v>
      </c>
      <c r="E106" s="24">
        <v>43</v>
      </c>
      <c r="F106" s="25">
        <v>0</v>
      </c>
      <c r="G106" s="25">
        <f t="shared" si="1"/>
        <v>0</v>
      </c>
    </row>
    <row r="107" spans="1:7" ht="13.5" customHeight="1">
      <c r="A107" s="26"/>
      <c r="B107" s="27"/>
      <c r="C107" s="27" t="s">
        <v>171</v>
      </c>
      <c r="D107" s="27"/>
      <c r="E107" s="28">
        <v>27</v>
      </c>
      <c r="F107" s="29"/>
      <c r="G107" s="29"/>
    </row>
    <row r="108" spans="1:7" ht="13.5" customHeight="1">
      <c r="A108" s="26"/>
      <c r="B108" s="27"/>
      <c r="C108" s="27" t="s">
        <v>172</v>
      </c>
      <c r="D108" s="27"/>
      <c r="E108" s="28">
        <v>2.5</v>
      </c>
      <c r="F108" s="29"/>
      <c r="G108" s="29"/>
    </row>
    <row r="109" spans="1:7" ht="13.5" customHeight="1">
      <c r="A109" s="26"/>
      <c r="B109" s="27"/>
      <c r="C109" s="27" t="s">
        <v>173</v>
      </c>
      <c r="D109" s="27"/>
      <c r="E109" s="28">
        <v>13.5</v>
      </c>
      <c r="F109" s="29"/>
      <c r="G109" s="29"/>
    </row>
    <row r="110" spans="1:7" ht="13.5" customHeight="1">
      <c r="A110" s="30"/>
      <c r="B110" s="31"/>
      <c r="C110" s="31" t="s">
        <v>47</v>
      </c>
      <c r="D110" s="31"/>
      <c r="E110" s="32">
        <v>43</v>
      </c>
      <c r="F110" s="33"/>
      <c r="G110" s="33"/>
    </row>
    <row r="111" spans="1:7" ht="24" customHeight="1">
      <c r="A111" s="22">
        <v>52</v>
      </c>
      <c r="B111" s="23" t="s">
        <v>174</v>
      </c>
      <c r="C111" s="23" t="s">
        <v>175</v>
      </c>
      <c r="D111" s="23" t="s">
        <v>33</v>
      </c>
      <c r="E111" s="24">
        <v>458</v>
      </c>
      <c r="F111" s="25">
        <v>0</v>
      </c>
      <c r="G111" s="25">
        <f t="shared" si="1"/>
        <v>0</v>
      </c>
    </row>
    <row r="112" spans="1:7" ht="13.5" customHeight="1">
      <c r="A112" s="26"/>
      <c r="B112" s="27"/>
      <c r="C112" s="27" t="s">
        <v>176</v>
      </c>
      <c r="D112" s="27"/>
      <c r="E112" s="28">
        <v>458</v>
      </c>
      <c r="F112" s="29"/>
      <c r="G112" s="29"/>
    </row>
    <row r="113" spans="1:7" ht="24" customHeight="1">
      <c r="A113" s="22">
        <v>53</v>
      </c>
      <c r="B113" s="23" t="s">
        <v>177</v>
      </c>
      <c r="C113" s="23" t="s">
        <v>178</v>
      </c>
      <c r="D113" s="23" t="s">
        <v>27</v>
      </c>
      <c r="E113" s="24">
        <v>43</v>
      </c>
      <c r="F113" s="25">
        <v>0</v>
      </c>
      <c r="G113" s="25">
        <f t="shared" si="1"/>
        <v>0</v>
      </c>
    </row>
    <row r="114" spans="1:7" ht="13.5" customHeight="1">
      <c r="A114" s="26"/>
      <c r="B114" s="27"/>
      <c r="C114" s="27" t="s">
        <v>179</v>
      </c>
      <c r="D114" s="27"/>
      <c r="E114" s="28">
        <v>43</v>
      </c>
      <c r="F114" s="29"/>
      <c r="G114" s="29"/>
    </row>
    <row r="115" spans="1:7" ht="24" customHeight="1">
      <c r="A115" s="22">
        <v>54</v>
      </c>
      <c r="B115" s="23" t="s">
        <v>180</v>
      </c>
      <c r="C115" s="23" t="s">
        <v>181</v>
      </c>
      <c r="D115" s="23" t="s">
        <v>27</v>
      </c>
      <c r="E115" s="24">
        <v>250</v>
      </c>
      <c r="F115" s="25">
        <v>0</v>
      </c>
      <c r="G115" s="25">
        <f t="shared" si="1"/>
        <v>0</v>
      </c>
    </row>
    <row r="116" spans="1:7" ht="24" customHeight="1">
      <c r="A116" s="22">
        <v>55</v>
      </c>
      <c r="B116" s="23" t="s">
        <v>182</v>
      </c>
      <c r="C116" s="23" t="s">
        <v>183</v>
      </c>
      <c r="D116" s="23" t="s">
        <v>33</v>
      </c>
      <c r="E116" s="24">
        <v>58</v>
      </c>
      <c r="F116" s="25">
        <v>0</v>
      </c>
      <c r="G116" s="25">
        <f t="shared" si="1"/>
        <v>0</v>
      </c>
    </row>
    <row r="117" spans="1:7" ht="13.5" customHeight="1">
      <c r="A117" s="26"/>
      <c r="B117" s="27"/>
      <c r="C117" s="27" t="s">
        <v>184</v>
      </c>
      <c r="D117" s="27"/>
      <c r="E117" s="28">
        <v>58</v>
      </c>
      <c r="F117" s="29"/>
      <c r="G117" s="29"/>
    </row>
    <row r="118" spans="1:7" ht="13.5" customHeight="1">
      <c r="A118" s="34">
        <v>56</v>
      </c>
      <c r="B118" s="35" t="s">
        <v>185</v>
      </c>
      <c r="C118" s="35" t="s">
        <v>186</v>
      </c>
      <c r="D118" s="35" t="s">
        <v>125</v>
      </c>
      <c r="E118" s="36">
        <v>58.58</v>
      </c>
      <c r="F118" s="25">
        <v>0</v>
      </c>
      <c r="G118" s="25">
        <f t="shared" si="1"/>
        <v>0</v>
      </c>
    </row>
    <row r="119" spans="1:7" ht="13.5" customHeight="1">
      <c r="A119" s="26"/>
      <c r="B119" s="27"/>
      <c r="C119" s="27" t="s">
        <v>187</v>
      </c>
      <c r="D119" s="27"/>
      <c r="E119" s="28">
        <v>58.58</v>
      </c>
      <c r="F119" s="29"/>
      <c r="G119" s="29"/>
    </row>
    <row r="120" spans="1:7" ht="24" customHeight="1">
      <c r="A120" s="22">
        <v>57</v>
      </c>
      <c r="B120" s="23" t="s">
        <v>188</v>
      </c>
      <c r="C120" s="23" t="s">
        <v>189</v>
      </c>
      <c r="D120" s="23" t="s">
        <v>33</v>
      </c>
      <c r="E120" s="24">
        <v>1228</v>
      </c>
      <c r="F120" s="25">
        <v>0</v>
      </c>
      <c r="G120" s="25">
        <f t="shared" si="1"/>
        <v>0</v>
      </c>
    </row>
    <row r="121" spans="1:7" ht="13.5" customHeight="1">
      <c r="A121" s="34">
        <v>58</v>
      </c>
      <c r="B121" s="35" t="s">
        <v>190</v>
      </c>
      <c r="C121" s="35" t="s">
        <v>191</v>
      </c>
      <c r="D121" s="35" t="s">
        <v>125</v>
      </c>
      <c r="E121" s="36">
        <v>1240.28</v>
      </c>
      <c r="F121" s="25">
        <v>0</v>
      </c>
      <c r="G121" s="25">
        <f t="shared" si="1"/>
        <v>0</v>
      </c>
    </row>
    <row r="122" spans="1:7" ht="13.5" customHeight="1">
      <c r="A122" s="30"/>
      <c r="B122" s="31"/>
      <c r="C122" s="31" t="s">
        <v>192</v>
      </c>
      <c r="D122" s="31"/>
      <c r="E122" s="32">
        <v>1240.28</v>
      </c>
      <c r="F122" s="33"/>
      <c r="G122" s="33"/>
    </row>
    <row r="123" spans="1:7" ht="13.5" customHeight="1">
      <c r="A123" s="22">
        <v>59</v>
      </c>
      <c r="B123" s="23" t="s">
        <v>193</v>
      </c>
      <c r="C123" s="23" t="s">
        <v>194</v>
      </c>
      <c r="D123" s="23" t="s">
        <v>125</v>
      </c>
      <c r="E123" s="24">
        <v>1</v>
      </c>
      <c r="F123" s="25">
        <v>0</v>
      </c>
      <c r="G123" s="25">
        <f t="shared" si="1"/>
        <v>0</v>
      </c>
    </row>
    <row r="124" spans="1:7" ht="24" customHeight="1">
      <c r="A124" s="22">
        <v>60</v>
      </c>
      <c r="B124" s="23" t="s">
        <v>195</v>
      </c>
      <c r="C124" s="23" t="s">
        <v>196</v>
      </c>
      <c r="D124" s="23" t="s">
        <v>60</v>
      </c>
      <c r="E124" s="24">
        <v>430.30500000000001</v>
      </c>
      <c r="F124" s="25">
        <v>0</v>
      </c>
      <c r="G124" s="25">
        <f t="shared" si="1"/>
        <v>0</v>
      </c>
    </row>
    <row r="125" spans="1:7" ht="13.5" customHeight="1">
      <c r="A125" s="26"/>
      <c r="B125" s="27"/>
      <c r="C125" s="27" t="s">
        <v>197</v>
      </c>
      <c r="D125" s="27"/>
      <c r="E125" s="28">
        <v>108.78</v>
      </c>
      <c r="F125" s="29"/>
      <c r="G125" s="29"/>
    </row>
    <row r="126" spans="1:7" ht="13.5" customHeight="1">
      <c r="A126" s="26"/>
      <c r="B126" s="27"/>
      <c r="C126" s="27" t="s">
        <v>198</v>
      </c>
      <c r="D126" s="27"/>
      <c r="E126" s="28">
        <v>321.52499999999998</v>
      </c>
      <c r="F126" s="29"/>
      <c r="G126" s="29"/>
    </row>
    <row r="127" spans="1:7" ht="13.5" customHeight="1">
      <c r="A127" s="30"/>
      <c r="B127" s="31"/>
      <c r="C127" s="31" t="s">
        <v>47</v>
      </c>
      <c r="D127" s="31"/>
      <c r="E127" s="32">
        <v>430.30500000000001</v>
      </c>
      <c r="F127" s="33"/>
      <c r="G127" s="33"/>
    </row>
    <row r="128" spans="1:7" ht="24" customHeight="1">
      <c r="A128" s="22">
        <v>61</v>
      </c>
      <c r="B128" s="23" t="s">
        <v>199</v>
      </c>
      <c r="C128" s="23" t="s">
        <v>200</v>
      </c>
      <c r="D128" s="23" t="s">
        <v>60</v>
      </c>
      <c r="E128" s="24">
        <v>6024.27</v>
      </c>
      <c r="F128" s="25">
        <v>0</v>
      </c>
      <c r="G128" s="25">
        <f t="shared" si="1"/>
        <v>0</v>
      </c>
    </row>
    <row r="129" spans="1:7" ht="13.5" customHeight="1">
      <c r="A129" s="26"/>
      <c r="B129" s="27"/>
      <c r="C129" s="27" t="s">
        <v>201</v>
      </c>
      <c r="D129" s="27"/>
      <c r="E129" s="28">
        <v>1522.92</v>
      </c>
      <c r="F129" s="29"/>
      <c r="G129" s="29"/>
    </row>
    <row r="130" spans="1:7" ht="13.5" customHeight="1">
      <c r="A130" s="26"/>
      <c r="B130" s="27"/>
      <c r="C130" s="27" t="s">
        <v>202</v>
      </c>
      <c r="D130" s="27"/>
      <c r="E130" s="28">
        <v>4501.3500000000004</v>
      </c>
      <c r="F130" s="29"/>
      <c r="G130" s="29"/>
    </row>
    <row r="131" spans="1:7" ht="13.5" customHeight="1">
      <c r="A131" s="30"/>
      <c r="B131" s="31"/>
      <c r="C131" s="31" t="s">
        <v>47</v>
      </c>
      <c r="D131" s="31"/>
      <c r="E131" s="32">
        <v>6024.27</v>
      </c>
      <c r="F131" s="33"/>
      <c r="G131" s="33"/>
    </row>
    <row r="132" spans="1:7" ht="24" customHeight="1">
      <c r="A132" s="22">
        <v>62</v>
      </c>
      <c r="B132" s="23" t="s">
        <v>203</v>
      </c>
      <c r="C132" s="23" t="s">
        <v>204</v>
      </c>
      <c r="D132" s="23" t="s">
        <v>60</v>
      </c>
      <c r="E132" s="24">
        <v>321.52499999999998</v>
      </c>
      <c r="F132" s="25">
        <v>0</v>
      </c>
      <c r="G132" s="25">
        <f t="shared" si="1"/>
        <v>0</v>
      </c>
    </row>
    <row r="133" spans="1:7" ht="13.5" customHeight="1">
      <c r="A133" s="26"/>
      <c r="B133" s="27"/>
      <c r="C133" s="27" t="s">
        <v>198</v>
      </c>
      <c r="D133" s="27"/>
      <c r="E133" s="28">
        <v>321.52499999999998</v>
      </c>
      <c r="F133" s="29"/>
      <c r="G133" s="29"/>
    </row>
    <row r="134" spans="1:7" ht="24" customHeight="1">
      <c r="A134" s="22">
        <v>63</v>
      </c>
      <c r="B134" s="23" t="s">
        <v>205</v>
      </c>
      <c r="C134" s="23" t="s">
        <v>206</v>
      </c>
      <c r="D134" s="23" t="s">
        <v>60</v>
      </c>
      <c r="E134" s="24">
        <v>3</v>
      </c>
      <c r="F134" s="25">
        <v>0</v>
      </c>
      <c r="G134" s="25">
        <f t="shared" si="1"/>
        <v>0</v>
      </c>
    </row>
    <row r="135" spans="1:7" ht="24" customHeight="1">
      <c r="A135" s="22">
        <v>64</v>
      </c>
      <c r="B135" s="23" t="s">
        <v>207</v>
      </c>
      <c r="C135" s="23" t="s">
        <v>208</v>
      </c>
      <c r="D135" s="23" t="s">
        <v>60</v>
      </c>
      <c r="E135" s="24">
        <v>108.78</v>
      </c>
      <c r="F135" s="25">
        <v>0</v>
      </c>
      <c r="G135" s="25">
        <f t="shared" si="1"/>
        <v>0</v>
      </c>
    </row>
    <row r="136" spans="1:7" ht="13.5" customHeight="1">
      <c r="A136" s="26"/>
      <c r="B136" s="27"/>
      <c r="C136" s="27" t="s">
        <v>197</v>
      </c>
      <c r="D136" s="27"/>
      <c r="E136" s="28">
        <v>108.78</v>
      </c>
      <c r="F136" s="29"/>
      <c r="G136" s="29"/>
    </row>
    <row r="137" spans="1:7" ht="30.75" customHeight="1">
      <c r="A137" s="14"/>
      <c r="B137" s="15" t="s">
        <v>209</v>
      </c>
      <c r="C137" s="15" t="s">
        <v>210</v>
      </c>
      <c r="D137" s="15"/>
      <c r="E137" s="16"/>
      <c r="F137" s="17"/>
      <c r="G137" s="17"/>
    </row>
    <row r="138" spans="1:7" ht="28.5" customHeight="1">
      <c r="A138" s="18"/>
      <c r="B138" s="19" t="s">
        <v>211</v>
      </c>
      <c r="C138" s="19" t="s">
        <v>212</v>
      </c>
      <c r="D138" s="19"/>
      <c r="E138" s="20"/>
      <c r="F138" s="21"/>
      <c r="G138" s="21">
        <f>ROUND(SUM(G139:G140),2)</f>
        <v>0</v>
      </c>
    </row>
    <row r="139" spans="1:7" ht="24" customHeight="1">
      <c r="A139" s="22">
        <v>65</v>
      </c>
      <c r="B139" s="23" t="s">
        <v>213</v>
      </c>
      <c r="C139" s="23" t="s">
        <v>214</v>
      </c>
      <c r="D139" s="23" t="s">
        <v>33</v>
      </c>
      <c r="E139" s="24">
        <v>300</v>
      </c>
      <c r="F139" s="25">
        <v>0</v>
      </c>
      <c r="G139" s="25">
        <f t="shared" si="1"/>
        <v>0</v>
      </c>
    </row>
    <row r="140" spans="1:7" ht="13.5" customHeight="1">
      <c r="A140" s="34">
        <v>66</v>
      </c>
      <c r="B140" s="35" t="s">
        <v>215</v>
      </c>
      <c r="C140" s="35" t="s">
        <v>216</v>
      </c>
      <c r="D140" s="35" t="s">
        <v>33</v>
      </c>
      <c r="E140" s="36">
        <v>300</v>
      </c>
      <c r="F140" s="25">
        <v>0</v>
      </c>
      <c r="G140" s="25">
        <f t="shared" si="1"/>
        <v>0</v>
      </c>
    </row>
    <row r="141" spans="1:7" ht="13.5" customHeight="1">
      <c r="A141" s="38"/>
      <c r="B141" s="39"/>
      <c r="C141" s="39" t="s">
        <v>217</v>
      </c>
      <c r="D141" s="39"/>
      <c r="E141" s="40"/>
      <c r="F141" s="41"/>
      <c r="G141" s="41"/>
    </row>
    <row r="142" spans="1:7" ht="28.5" customHeight="1">
      <c r="A142" s="18"/>
      <c r="B142" s="19" t="s">
        <v>218</v>
      </c>
      <c r="C142" s="19" t="s">
        <v>219</v>
      </c>
      <c r="D142" s="19"/>
      <c r="E142" s="20"/>
      <c r="F142" s="21"/>
      <c r="G142" s="21">
        <f>ROUND(SUM(G143:G150),2)</f>
        <v>0</v>
      </c>
    </row>
    <row r="143" spans="1:7" ht="24" customHeight="1">
      <c r="A143" s="22">
        <v>67</v>
      </c>
      <c r="B143" s="23" t="s">
        <v>220</v>
      </c>
      <c r="C143" s="23" t="s">
        <v>221</v>
      </c>
      <c r="D143" s="23" t="s">
        <v>33</v>
      </c>
      <c r="E143" s="24">
        <v>300</v>
      </c>
      <c r="F143" s="25">
        <v>0</v>
      </c>
      <c r="G143" s="25">
        <f t="shared" si="1"/>
        <v>0</v>
      </c>
    </row>
    <row r="144" spans="1:7" ht="24" customHeight="1">
      <c r="A144" s="22">
        <v>68</v>
      </c>
      <c r="B144" s="23" t="s">
        <v>222</v>
      </c>
      <c r="C144" s="23" t="s">
        <v>223</v>
      </c>
      <c r="D144" s="23" t="s">
        <v>209</v>
      </c>
      <c r="E144" s="24">
        <v>300</v>
      </c>
      <c r="F144" s="25">
        <v>0</v>
      </c>
      <c r="G144" s="25">
        <f t="shared" si="1"/>
        <v>0</v>
      </c>
    </row>
    <row r="145" spans="1:7" ht="13.5" customHeight="1">
      <c r="A145" s="42">
        <v>69</v>
      </c>
      <c r="B145" s="35" t="s">
        <v>224</v>
      </c>
      <c r="C145" s="35" t="s">
        <v>225</v>
      </c>
      <c r="D145" s="35" t="s">
        <v>33</v>
      </c>
      <c r="E145" s="36">
        <v>300</v>
      </c>
      <c r="F145" s="25">
        <v>0</v>
      </c>
      <c r="G145" s="25">
        <f t="shared" ref="G145:G150" si="2">ROUND(E145*F145,2)</f>
        <v>0</v>
      </c>
    </row>
    <row r="146" spans="1:7" ht="24" customHeight="1">
      <c r="A146" s="22">
        <v>70</v>
      </c>
      <c r="B146" s="23" t="s">
        <v>226</v>
      </c>
      <c r="C146" s="23" t="s">
        <v>227</v>
      </c>
      <c r="D146" s="23" t="s">
        <v>33</v>
      </c>
      <c r="E146" s="24">
        <v>300</v>
      </c>
      <c r="F146" s="25">
        <v>0</v>
      </c>
      <c r="G146" s="25">
        <f t="shared" si="2"/>
        <v>0</v>
      </c>
    </row>
    <row r="147" spans="1:7" ht="24" customHeight="1">
      <c r="A147" s="22">
        <v>71</v>
      </c>
      <c r="B147" s="23" t="s">
        <v>228</v>
      </c>
      <c r="C147" s="23" t="s">
        <v>229</v>
      </c>
      <c r="D147" s="23" t="s">
        <v>36</v>
      </c>
      <c r="E147" s="24">
        <v>47.25</v>
      </c>
      <c r="F147" s="25">
        <v>0</v>
      </c>
      <c r="G147" s="56">
        <f t="shared" si="2"/>
        <v>0</v>
      </c>
    </row>
    <row r="148" spans="1:7" ht="13.5" customHeight="1">
      <c r="A148" s="26"/>
      <c r="B148" s="27"/>
      <c r="C148" s="27" t="s">
        <v>230</v>
      </c>
      <c r="D148" s="27"/>
      <c r="E148" s="28">
        <v>47.25</v>
      </c>
      <c r="F148" s="29"/>
      <c r="G148" s="29"/>
    </row>
    <row r="149" spans="1:7" ht="13.5" customHeight="1">
      <c r="A149" s="30"/>
      <c r="B149" s="31"/>
      <c r="C149" s="31" t="s">
        <v>47</v>
      </c>
      <c r="D149" s="31"/>
      <c r="E149" s="32">
        <v>47.25</v>
      </c>
      <c r="F149" s="33"/>
      <c r="G149" s="1"/>
    </row>
    <row r="150" spans="1:7" ht="13.5" customHeight="1">
      <c r="A150" s="22">
        <v>72</v>
      </c>
      <c r="B150" s="23" t="s">
        <v>231</v>
      </c>
      <c r="C150" s="23" t="s">
        <v>232</v>
      </c>
      <c r="D150" s="23" t="s">
        <v>36</v>
      </c>
      <c r="E150" s="24">
        <v>661.5</v>
      </c>
      <c r="F150" s="25">
        <v>0</v>
      </c>
      <c r="G150" s="25">
        <f t="shared" si="2"/>
        <v>0</v>
      </c>
    </row>
    <row r="151" spans="1:7" ht="13.5" customHeight="1">
      <c r="A151" s="26"/>
      <c r="B151" s="27"/>
      <c r="C151" s="27" t="s">
        <v>233</v>
      </c>
      <c r="D151" s="27"/>
      <c r="E151" s="28">
        <v>661.5</v>
      </c>
      <c r="F151" s="29"/>
      <c r="G151" s="29"/>
    </row>
    <row r="152" spans="1:7" ht="30.75" customHeight="1">
      <c r="A152" s="43"/>
      <c r="B152" s="44"/>
      <c r="C152" s="44" t="s">
        <v>234</v>
      </c>
      <c r="D152" s="44"/>
      <c r="E152" s="45"/>
      <c r="F152" s="46"/>
      <c r="G152" s="46">
        <f>ROUND(G14+G46+G51+G79+G82+G138+G142,2)</f>
        <v>0</v>
      </c>
    </row>
  </sheetData>
  <mergeCells count="2">
    <mergeCell ref="A1:G1"/>
    <mergeCell ref="F7:G7"/>
  </mergeCells>
  <pageMargins left="0.39370079040527345" right="0.39370079040527345" top="0.7874015808105469" bottom="0.7874015808105469" header="0" footer="0"/>
  <pageSetup paperSize="9" scale="96" fitToHeight="100" orientation="portrait" blackAndWhite="1" verticalDpi="0" r:id="rId1"/>
  <headerFooter alignWithMargins="0">
    <oddFooter>&amp;C   Strana &amp;P  z &amp;N</oddFooter>
  </headerFooter>
  <ignoredErrors>
    <ignoredError sqref="G14:G16 G18:G19 G24 G28 G31 G33:G34 G36 G38 G40 G45 G51:G52 G55 G57 G59:G60 G62 G64:G65 G68 G70:G71 G75 G77 G79:G80 G82:G83 G85:G87 G89:G95 G97 G103 G111 G113 G115:G116 G118 G120:G121 G123:G124 G128 G132 G134:G135 G138:G140 G142:G147 G150 G105:G106 G99:G101 G73 G47:G49 G42 G21:G22 G15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showGridLines="0" workbookViewId="0">
      <pane ySplit="12" topLeftCell="A13" activePane="bottomLeft" state="frozenSplit"/>
      <selection activeCell="G154" sqref="G154"/>
      <selection pane="bottomLeft" activeCell="F54" sqref="F54"/>
    </sheetView>
  </sheetViews>
  <sheetFormatPr defaultColWidth="9" defaultRowHeight="12" customHeight="1"/>
  <cols>
    <col min="1" max="1" width="6.140625" style="47" customWidth="1"/>
    <col min="2" max="2" width="12.28515625" style="48" customWidth="1"/>
    <col min="3" max="3" width="41.7109375" style="48" customWidth="1"/>
    <col min="4" max="4" width="4.42578125" style="48" customWidth="1"/>
    <col min="5" max="5" width="13.140625" style="7" customWidth="1"/>
    <col min="6" max="6" width="15.5703125" style="49" customWidth="1"/>
    <col min="7" max="7" width="14" style="49" customWidth="1"/>
    <col min="8" max="256" width="9" style="1"/>
    <col min="257" max="257" width="6.140625" style="1" customWidth="1"/>
    <col min="258" max="258" width="12.28515625" style="1" customWidth="1"/>
    <col min="259" max="259" width="41.7109375" style="1" customWidth="1"/>
    <col min="260" max="260" width="4.42578125" style="1" customWidth="1"/>
    <col min="261" max="261" width="13.140625" style="1" customWidth="1"/>
    <col min="262" max="262" width="15.5703125" style="1" customWidth="1"/>
    <col min="263" max="263" width="14" style="1" customWidth="1"/>
    <col min="264" max="512" width="9" style="1"/>
    <col min="513" max="513" width="6.140625" style="1" customWidth="1"/>
    <col min="514" max="514" width="12.28515625" style="1" customWidth="1"/>
    <col min="515" max="515" width="41.7109375" style="1" customWidth="1"/>
    <col min="516" max="516" width="4.42578125" style="1" customWidth="1"/>
    <col min="517" max="517" width="13.140625" style="1" customWidth="1"/>
    <col min="518" max="518" width="15.5703125" style="1" customWidth="1"/>
    <col min="519" max="519" width="14" style="1" customWidth="1"/>
    <col min="520" max="768" width="9" style="1"/>
    <col min="769" max="769" width="6.140625" style="1" customWidth="1"/>
    <col min="770" max="770" width="12.28515625" style="1" customWidth="1"/>
    <col min="771" max="771" width="41.7109375" style="1" customWidth="1"/>
    <col min="772" max="772" width="4.42578125" style="1" customWidth="1"/>
    <col min="773" max="773" width="13.140625" style="1" customWidth="1"/>
    <col min="774" max="774" width="15.5703125" style="1" customWidth="1"/>
    <col min="775" max="775" width="14" style="1" customWidth="1"/>
    <col min="776" max="1024" width="9" style="1"/>
    <col min="1025" max="1025" width="6.140625" style="1" customWidth="1"/>
    <col min="1026" max="1026" width="12.28515625" style="1" customWidth="1"/>
    <col min="1027" max="1027" width="41.7109375" style="1" customWidth="1"/>
    <col min="1028" max="1028" width="4.42578125" style="1" customWidth="1"/>
    <col min="1029" max="1029" width="13.140625" style="1" customWidth="1"/>
    <col min="1030" max="1030" width="15.5703125" style="1" customWidth="1"/>
    <col min="1031" max="1031" width="14" style="1" customWidth="1"/>
    <col min="1032" max="1280" width="9" style="1"/>
    <col min="1281" max="1281" width="6.140625" style="1" customWidth="1"/>
    <col min="1282" max="1282" width="12.28515625" style="1" customWidth="1"/>
    <col min="1283" max="1283" width="41.7109375" style="1" customWidth="1"/>
    <col min="1284" max="1284" width="4.42578125" style="1" customWidth="1"/>
    <col min="1285" max="1285" width="13.140625" style="1" customWidth="1"/>
    <col min="1286" max="1286" width="15.5703125" style="1" customWidth="1"/>
    <col min="1287" max="1287" width="14" style="1" customWidth="1"/>
    <col min="1288" max="1536" width="9" style="1"/>
    <col min="1537" max="1537" width="6.140625" style="1" customWidth="1"/>
    <col min="1538" max="1538" width="12.28515625" style="1" customWidth="1"/>
    <col min="1539" max="1539" width="41.7109375" style="1" customWidth="1"/>
    <col min="1540" max="1540" width="4.42578125" style="1" customWidth="1"/>
    <col min="1541" max="1541" width="13.140625" style="1" customWidth="1"/>
    <col min="1542" max="1542" width="15.5703125" style="1" customWidth="1"/>
    <col min="1543" max="1543" width="14" style="1" customWidth="1"/>
    <col min="1544" max="1792" width="9" style="1"/>
    <col min="1793" max="1793" width="6.140625" style="1" customWidth="1"/>
    <col min="1794" max="1794" width="12.28515625" style="1" customWidth="1"/>
    <col min="1795" max="1795" width="41.7109375" style="1" customWidth="1"/>
    <col min="1796" max="1796" width="4.42578125" style="1" customWidth="1"/>
    <col min="1797" max="1797" width="13.140625" style="1" customWidth="1"/>
    <col min="1798" max="1798" width="15.5703125" style="1" customWidth="1"/>
    <col min="1799" max="1799" width="14" style="1" customWidth="1"/>
    <col min="1800" max="2048" width="9" style="1"/>
    <col min="2049" max="2049" width="6.140625" style="1" customWidth="1"/>
    <col min="2050" max="2050" width="12.28515625" style="1" customWidth="1"/>
    <col min="2051" max="2051" width="41.7109375" style="1" customWidth="1"/>
    <col min="2052" max="2052" width="4.42578125" style="1" customWidth="1"/>
    <col min="2053" max="2053" width="13.140625" style="1" customWidth="1"/>
    <col min="2054" max="2054" width="15.5703125" style="1" customWidth="1"/>
    <col min="2055" max="2055" width="14" style="1" customWidth="1"/>
    <col min="2056" max="2304" width="9" style="1"/>
    <col min="2305" max="2305" width="6.140625" style="1" customWidth="1"/>
    <col min="2306" max="2306" width="12.28515625" style="1" customWidth="1"/>
    <col min="2307" max="2307" width="41.7109375" style="1" customWidth="1"/>
    <col min="2308" max="2308" width="4.42578125" style="1" customWidth="1"/>
    <col min="2309" max="2309" width="13.140625" style="1" customWidth="1"/>
    <col min="2310" max="2310" width="15.5703125" style="1" customWidth="1"/>
    <col min="2311" max="2311" width="14" style="1" customWidth="1"/>
    <col min="2312" max="2560" width="9" style="1"/>
    <col min="2561" max="2561" width="6.140625" style="1" customWidth="1"/>
    <col min="2562" max="2562" width="12.28515625" style="1" customWidth="1"/>
    <col min="2563" max="2563" width="41.7109375" style="1" customWidth="1"/>
    <col min="2564" max="2564" width="4.42578125" style="1" customWidth="1"/>
    <col min="2565" max="2565" width="13.140625" style="1" customWidth="1"/>
    <col min="2566" max="2566" width="15.5703125" style="1" customWidth="1"/>
    <col min="2567" max="2567" width="14" style="1" customWidth="1"/>
    <col min="2568" max="2816" width="9" style="1"/>
    <col min="2817" max="2817" width="6.140625" style="1" customWidth="1"/>
    <col min="2818" max="2818" width="12.28515625" style="1" customWidth="1"/>
    <col min="2819" max="2819" width="41.7109375" style="1" customWidth="1"/>
    <col min="2820" max="2820" width="4.42578125" style="1" customWidth="1"/>
    <col min="2821" max="2821" width="13.140625" style="1" customWidth="1"/>
    <col min="2822" max="2822" width="15.5703125" style="1" customWidth="1"/>
    <col min="2823" max="2823" width="14" style="1" customWidth="1"/>
    <col min="2824" max="3072" width="9" style="1"/>
    <col min="3073" max="3073" width="6.140625" style="1" customWidth="1"/>
    <col min="3074" max="3074" width="12.28515625" style="1" customWidth="1"/>
    <col min="3075" max="3075" width="41.7109375" style="1" customWidth="1"/>
    <col min="3076" max="3076" width="4.42578125" style="1" customWidth="1"/>
    <col min="3077" max="3077" width="13.140625" style="1" customWidth="1"/>
    <col min="3078" max="3078" width="15.5703125" style="1" customWidth="1"/>
    <col min="3079" max="3079" width="14" style="1" customWidth="1"/>
    <col min="3080" max="3328" width="9" style="1"/>
    <col min="3329" max="3329" width="6.140625" style="1" customWidth="1"/>
    <col min="3330" max="3330" width="12.28515625" style="1" customWidth="1"/>
    <col min="3331" max="3331" width="41.7109375" style="1" customWidth="1"/>
    <col min="3332" max="3332" width="4.42578125" style="1" customWidth="1"/>
    <col min="3333" max="3333" width="13.140625" style="1" customWidth="1"/>
    <col min="3334" max="3334" width="15.5703125" style="1" customWidth="1"/>
    <col min="3335" max="3335" width="14" style="1" customWidth="1"/>
    <col min="3336" max="3584" width="9" style="1"/>
    <col min="3585" max="3585" width="6.140625" style="1" customWidth="1"/>
    <col min="3586" max="3586" width="12.28515625" style="1" customWidth="1"/>
    <col min="3587" max="3587" width="41.7109375" style="1" customWidth="1"/>
    <col min="3588" max="3588" width="4.42578125" style="1" customWidth="1"/>
    <col min="3589" max="3589" width="13.140625" style="1" customWidth="1"/>
    <col min="3590" max="3590" width="15.5703125" style="1" customWidth="1"/>
    <col min="3591" max="3591" width="14" style="1" customWidth="1"/>
    <col min="3592" max="3840" width="9" style="1"/>
    <col min="3841" max="3841" width="6.140625" style="1" customWidth="1"/>
    <col min="3842" max="3842" width="12.28515625" style="1" customWidth="1"/>
    <col min="3843" max="3843" width="41.7109375" style="1" customWidth="1"/>
    <col min="3844" max="3844" width="4.42578125" style="1" customWidth="1"/>
    <col min="3845" max="3845" width="13.140625" style="1" customWidth="1"/>
    <col min="3846" max="3846" width="15.5703125" style="1" customWidth="1"/>
    <col min="3847" max="3847" width="14" style="1" customWidth="1"/>
    <col min="3848" max="4096" width="9" style="1"/>
    <col min="4097" max="4097" width="6.140625" style="1" customWidth="1"/>
    <col min="4098" max="4098" width="12.28515625" style="1" customWidth="1"/>
    <col min="4099" max="4099" width="41.7109375" style="1" customWidth="1"/>
    <col min="4100" max="4100" width="4.42578125" style="1" customWidth="1"/>
    <col min="4101" max="4101" width="13.140625" style="1" customWidth="1"/>
    <col min="4102" max="4102" width="15.5703125" style="1" customWidth="1"/>
    <col min="4103" max="4103" width="14" style="1" customWidth="1"/>
    <col min="4104" max="4352" width="9" style="1"/>
    <col min="4353" max="4353" width="6.140625" style="1" customWidth="1"/>
    <col min="4354" max="4354" width="12.28515625" style="1" customWidth="1"/>
    <col min="4355" max="4355" width="41.7109375" style="1" customWidth="1"/>
    <col min="4356" max="4356" width="4.42578125" style="1" customWidth="1"/>
    <col min="4357" max="4357" width="13.140625" style="1" customWidth="1"/>
    <col min="4358" max="4358" width="15.5703125" style="1" customWidth="1"/>
    <col min="4359" max="4359" width="14" style="1" customWidth="1"/>
    <col min="4360" max="4608" width="9" style="1"/>
    <col min="4609" max="4609" width="6.140625" style="1" customWidth="1"/>
    <col min="4610" max="4610" width="12.28515625" style="1" customWidth="1"/>
    <col min="4611" max="4611" width="41.7109375" style="1" customWidth="1"/>
    <col min="4612" max="4612" width="4.42578125" style="1" customWidth="1"/>
    <col min="4613" max="4613" width="13.140625" style="1" customWidth="1"/>
    <col min="4614" max="4614" width="15.5703125" style="1" customWidth="1"/>
    <col min="4615" max="4615" width="14" style="1" customWidth="1"/>
    <col min="4616" max="4864" width="9" style="1"/>
    <col min="4865" max="4865" width="6.140625" style="1" customWidth="1"/>
    <col min="4866" max="4866" width="12.28515625" style="1" customWidth="1"/>
    <col min="4867" max="4867" width="41.7109375" style="1" customWidth="1"/>
    <col min="4868" max="4868" width="4.42578125" style="1" customWidth="1"/>
    <col min="4869" max="4869" width="13.140625" style="1" customWidth="1"/>
    <col min="4870" max="4870" width="15.5703125" style="1" customWidth="1"/>
    <col min="4871" max="4871" width="14" style="1" customWidth="1"/>
    <col min="4872" max="5120" width="9" style="1"/>
    <col min="5121" max="5121" width="6.140625" style="1" customWidth="1"/>
    <col min="5122" max="5122" width="12.28515625" style="1" customWidth="1"/>
    <col min="5123" max="5123" width="41.7109375" style="1" customWidth="1"/>
    <col min="5124" max="5124" width="4.42578125" style="1" customWidth="1"/>
    <col min="5125" max="5125" width="13.140625" style="1" customWidth="1"/>
    <col min="5126" max="5126" width="15.5703125" style="1" customWidth="1"/>
    <col min="5127" max="5127" width="14" style="1" customWidth="1"/>
    <col min="5128" max="5376" width="9" style="1"/>
    <col min="5377" max="5377" width="6.140625" style="1" customWidth="1"/>
    <col min="5378" max="5378" width="12.28515625" style="1" customWidth="1"/>
    <col min="5379" max="5379" width="41.7109375" style="1" customWidth="1"/>
    <col min="5380" max="5380" width="4.42578125" style="1" customWidth="1"/>
    <col min="5381" max="5381" width="13.140625" style="1" customWidth="1"/>
    <col min="5382" max="5382" width="15.5703125" style="1" customWidth="1"/>
    <col min="5383" max="5383" width="14" style="1" customWidth="1"/>
    <col min="5384" max="5632" width="9" style="1"/>
    <col min="5633" max="5633" width="6.140625" style="1" customWidth="1"/>
    <col min="5634" max="5634" width="12.28515625" style="1" customWidth="1"/>
    <col min="5635" max="5635" width="41.7109375" style="1" customWidth="1"/>
    <col min="5636" max="5636" width="4.42578125" style="1" customWidth="1"/>
    <col min="5637" max="5637" width="13.140625" style="1" customWidth="1"/>
    <col min="5638" max="5638" width="15.5703125" style="1" customWidth="1"/>
    <col min="5639" max="5639" width="14" style="1" customWidth="1"/>
    <col min="5640" max="5888" width="9" style="1"/>
    <col min="5889" max="5889" width="6.140625" style="1" customWidth="1"/>
    <col min="5890" max="5890" width="12.28515625" style="1" customWidth="1"/>
    <col min="5891" max="5891" width="41.7109375" style="1" customWidth="1"/>
    <col min="5892" max="5892" width="4.42578125" style="1" customWidth="1"/>
    <col min="5893" max="5893" width="13.140625" style="1" customWidth="1"/>
    <col min="5894" max="5894" width="15.5703125" style="1" customWidth="1"/>
    <col min="5895" max="5895" width="14" style="1" customWidth="1"/>
    <col min="5896" max="6144" width="9" style="1"/>
    <col min="6145" max="6145" width="6.140625" style="1" customWidth="1"/>
    <col min="6146" max="6146" width="12.28515625" style="1" customWidth="1"/>
    <col min="6147" max="6147" width="41.7109375" style="1" customWidth="1"/>
    <col min="6148" max="6148" width="4.42578125" style="1" customWidth="1"/>
    <col min="6149" max="6149" width="13.140625" style="1" customWidth="1"/>
    <col min="6150" max="6150" width="15.5703125" style="1" customWidth="1"/>
    <col min="6151" max="6151" width="14" style="1" customWidth="1"/>
    <col min="6152" max="6400" width="9" style="1"/>
    <col min="6401" max="6401" width="6.140625" style="1" customWidth="1"/>
    <col min="6402" max="6402" width="12.28515625" style="1" customWidth="1"/>
    <col min="6403" max="6403" width="41.7109375" style="1" customWidth="1"/>
    <col min="6404" max="6404" width="4.42578125" style="1" customWidth="1"/>
    <col min="6405" max="6405" width="13.140625" style="1" customWidth="1"/>
    <col min="6406" max="6406" width="15.5703125" style="1" customWidth="1"/>
    <col min="6407" max="6407" width="14" style="1" customWidth="1"/>
    <col min="6408" max="6656" width="9" style="1"/>
    <col min="6657" max="6657" width="6.140625" style="1" customWidth="1"/>
    <col min="6658" max="6658" width="12.28515625" style="1" customWidth="1"/>
    <col min="6659" max="6659" width="41.7109375" style="1" customWidth="1"/>
    <col min="6660" max="6660" width="4.42578125" style="1" customWidth="1"/>
    <col min="6661" max="6661" width="13.140625" style="1" customWidth="1"/>
    <col min="6662" max="6662" width="15.5703125" style="1" customWidth="1"/>
    <col min="6663" max="6663" width="14" style="1" customWidth="1"/>
    <col min="6664" max="6912" width="9" style="1"/>
    <col min="6913" max="6913" width="6.140625" style="1" customWidth="1"/>
    <col min="6914" max="6914" width="12.28515625" style="1" customWidth="1"/>
    <col min="6915" max="6915" width="41.7109375" style="1" customWidth="1"/>
    <col min="6916" max="6916" width="4.42578125" style="1" customWidth="1"/>
    <col min="6917" max="6917" width="13.140625" style="1" customWidth="1"/>
    <col min="6918" max="6918" width="15.5703125" style="1" customWidth="1"/>
    <col min="6919" max="6919" width="14" style="1" customWidth="1"/>
    <col min="6920" max="7168" width="9" style="1"/>
    <col min="7169" max="7169" width="6.140625" style="1" customWidth="1"/>
    <col min="7170" max="7170" width="12.28515625" style="1" customWidth="1"/>
    <col min="7171" max="7171" width="41.7109375" style="1" customWidth="1"/>
    <col min="7172" max="7172" width="4.42578125" style="1" customWidth="1"/>
    <col min="7173" max="7173" width="13.140625" style="1" customWidth="1"/>
    <col min="7174" max="7174" width="15.5703125" style="1" customWidth="1"/>
    <col min="7175" max="7175" width="14" style="1" customWidth="1"/>
    <col min="7176" max="7424" width="9" style="1"/>
    <col min="7425" max="7425" width="6.140625" style="1" customWidth="1"/>
    <col min="7426" max="7426" width="12.28515625" style="1" customWidth="1"/>
    <col min="7427" max="7427" width="41.7109375" style="1" customWidth="1"/>
    <col min="7428" max="7428" width="4.42578125" style="1" customWidth="1"/>
    <col min="7429" max="7429" width="13.140625" style="1" customWidth="1"/>
    <col min="7430" max="7430" width="15.5703125" style="1" customWidth="1"/>
    <col min="7431" max="7431" width="14" style="1" customWidth="1"/>
    <col min="7432" max="7680" width="9" style="1"/>
    <col min="7681" max="7681" width="6.140625" style="1" customWidth="1"/>
    <col min="7682" max="7682" width="12.28515625" style="1" customWidth="1"/>
    <col min="7683" max="7683" width="41.7109375" style="1" customWidth="1"/>
    <col min="7684" max="7684" width="4.42578125" style="1" customWidth="1"/>
    <col min="7685" max="7685" width="13.140625" style="1" customWidth="1"/>
    <col min="7686" max="7686" width="15.5703125" style="1" customWidth="1"/>
    <col min="7687" max="7687" width="14" style="1" customWidth="1"/>
    <col min="7688" max="7936" width="9" style="1"/>
    <col min="7937" max="7937" width="6.140625" style="1" customWidth="1"/>
    <col min="7938" max="7938" width="12.28515625" style="1" customWidth="1"/>
    <col min="7939" max="7939" width="41.7109375" style="1" customWidth="1"/>
    <col min="7940" max="7940" width="4.42578125" style="1" customWidth="1"/>
    <col min="7941" max="7941" width="13.140625" style="1" customWidth="1"/>
    <col min="7942" max="7942" width="15.5703125" style="1" customWidth="1"/>
    <col min="7943" max="7943" width="14" style="1" customWidth="1"/>
    <col min="7944" max="8192" width="9" style="1"/>
    <col min="8193" max="8193" width="6.140625" style="1" customWidth="1"/>
    <col min="8194" max="8194" width="12.28515625" style="1" customWidth="1"/>
    <col min="8195" max="8195" width="41.7109375" style="1" customWidth="1"/>
    <col min="8196" max="8196" width="4.42578125" style="1" customWidth="1"/>
    <col min="8197" max="8197" width="13.140625" style="1" customWidth="1"/>
    <col min="8198" max="8198" width="15.5703125" style="1" customWidth="1"/>
    <col min="8199" max="8199" width="14" style="1" customWidth="1"/>
    <col min="8200" max="8448" width="9" style="1"/>
    <col min="8449" max="8449" width="6.140625" style="1" customWidth="1"/>
    <col min="8450" max="8450" width="12.28515625" style="1" customWidth="1"/>
    <col min="8451" max="8451" width="41.7109375" style="1" customWidth="1"/>
    <col min="8452" max="8452" width="4.42578125" style="1" customWidth="1"/>
    <col min="8453" max="8453" width="13.140625" style="1" customWidth="1"/>
    <col min="8454" max="8454" width="15.5703125" style="1" customWidth="1"/>
    <col min="8455" max="8455" width="14" style="1" customWidth="1"/>
    <col min="8456" max="8704" width="9" style="1"/>
    <col min="8705" max="8705" width="6.140625" style="1" customWidth="1"/>
    <col min="8706" max="8706" width="12.28515625" style="1" customWidth="1"/>
    <col min="8707" max="8707" width="41.7109375" style="1" customWidth="1"/>
    <col min="8708" max="8708" width="4.42578125" style="1" customWidth="1"/>
    <col min="8709" max="8709" width="13.140625" style="1" customWidth="1"/>
    <col min="8710" max="8710" width="15.5703125" style="1" customWidth="1"/>
    <col min="8711" max="8711" width="14" style="1" customWidth="1"/>
    <col min="8712" max="8960" width="9" style="1"/>
    <col min="8961" max="8961" width="6.140625" style="1" customWidth="1"/>
    <col min="8962" max="8962" width="12.28515625" style="1" customWidth="1"/>
    <col min="8963" max="8963" width="41.7109375" style="1" customWidth="1"/>
    <col min="8964" max="8964" width="4.42578125" style="1" customWidth="1"/>
    <col min="8965" max="8965" width="13.140625" style="1" customWidth="1"/>
    <col min="8966" max="8966" width="15.5703125" style="1" customWidth="1"/>
    <col min="8967" max="8967" width="14" style="1" customWidth="1"/>
    <col min="8968" max="9216" width="9" style="1"/>
    <col min="9217" max="9217" width="6.140625" style="1" customWidth="1"/>
    <col min="9218" max="9218" width="12.28515625" style="1" customWidth="1"/>
    <col min="9219" max="9219" width="41.7109375" style="1" customWidth="1"/>
    <col min="9220" max="9220" width="4.42578125" style="1" customWidth="1"/>
    <col min="9221" max="9221" width="13.140625" style="1" customWidth="1"/>
    <col min="9222" max="9222" width="15.5703125" style="1" customWidth="1"/>
    <col min="9223" max="9223" width="14" style="1" customWidth="1"/>
    <col min="9224" max="9472" width="9" style="1"/>
    <col min="9473" max="9473" width="6.140625" style="1" customWidth="1"/>
    <col min="9474" max="9474" width="12.28515625" style="1" customWidth="1"/>
    <col min="9475" max="9475" width="41.7109375" style="1" customWidth="1"/>
    <col min="9476" max="9476" width="4.42578125" style="1" customWidth="1"/>
    <col min="9477" max="9477" width="13.140625" style="1" customWidth="1"/>
    <col min="9478" max="9478" width="15.5703125" style="1" customWidth="1"/>
    <col min="9479" max="9479" width="14" style="1" customWidth="1"/>
    <col min="9480" max="9728" width="9" style="1"/>
    <col min="9729" max="9729" width="6.140625" style="1" customWidth="1"/>
    <col min="9730" max="9730" width="12.28515625" style="1" customWidth="1"/>
    <col min="9731" max="9731" width="41.7109375" style="1" customWidth="1"/>
    <col min="9732" max="9732" width="4.42578125" style="1" customWidth="1"/>
    <col min="9733" max="9733" width="13.140625" style="1" customWidth="1"/>
    <col min="9734" max="9734" width="15.5703125" style="1" customWidth="1"/>
    <col min="9735" max="9735" width="14" style="1" customWidth="1"/>
    <col min="9736" max="9984" width="9" style="1"/>
    <col min="9985" max="9985" width="6.140625" style="1" customWidth="1"/>
    <col min="9986" max="9986" width="12.28515625" style="1" customWidth="1"/>
    <col min="9987" max="9987" width="41.7109375" style="1" customWidth="1"/>
    <col min="9988" max="9988" width="4.42578125" style="1" customWidth="1"/>
    <col min="9989" max="9989" width="13.140625" style="1" customWidth="1"/>
    <col min="9990" max="9990" width="15.5703125" style="1" customWidth="1"/>
    <col min="9991" max="9991" width="14" style="1" customWidth="1"/>
    <col min="9992" max="10240" width="9" style="1"/>
    <col min="10241" max="10241" width="6.140625" style="1" customWidth="1"/>
    <col min="10242" max="10242" width="12.28515625" style="1" customWidth="1"/>
    <col min="10243" max="10243" width="41.7109375" style="1" customWidth="1"/>
    <col min="10244" max="10244" width="4.42578125" style="1" customWidth="1"/>
    <col min="10245" max="10245" width="13.140625" style="1" customWidth="1"/>
    <col min="10246" max="10246" width="15.5703125" style="1" customWidth="1"/>
    <col min="10247" max="10247" width="14" style="1" customWidth="1"/>
    <col min="10248" max="10496" width="9" style="1"/>
    <col min="10497" max="10497" width="6.140625" style="1" customWidth="1"/>
    <col min="10498" max="10498" width="12.28515625" style="1" customWidth="1"/>
    <col min="10499" max="10499" width="41.7109375" style="1" customWidth="1"/>
    <col min="10500" max="10500" width="4.42578125" style="1" customWidth="1"/>
    <col min="10501" max="10501" width="13.140625" style="1" customWidth="1"/>
    <col min="10502" max="10502" width="15.5703125" style="1" customWidth="1"/>
    <col min="10503" max="10503" width="14" style="1" customWidth="1"/>
    <col min="10504" max="10752" width="9" style="1"/>
    <col min="10753" max="10753" width="6.140625" style="1" customWidth="1"/>
    <col min="10754" max="10754" width="12.28515625" style="1" customWidth="1"/>
    <col min="10755" max="10755" width="41.7109375" style="1" customWidth="1"/>
    <col min="10756" max="10756" width="4.42578125" style="1" customWidth="1"/>
    <col min="10757" max="10757" width="13.140625" style="1" customWidth="1"/>
    <col min="10758" max="10758" width="15.5703125" style="1" customWidth="1"/>
    <col min="10759" max="10759" width="14" style="1" customWidth="1"/>
    <col min="10760" max="11008" width="9" style="1"/>
    <col min="11009" max="11009" width="6.140625" style="1" customWidth="1"/>
    <col min="11010" max="11010" width="12.28515625" style="1" customWidth="1"/>
    <col min="11011" max="11011" width="41.7109375" style="1" customWidth="1"/>
    <col min="11012" max="11012" width="4.42578125" style="1" customWidth="1"/>
    <col min="11013" max="11013" width="13.140625" style="1" customWidth="1"/>
    <col min="11014" max="11014" width="15.5703125" style="1" customWidth="1"/>
    <col min="11015" max="11015" width="14" style="1" customWidth="1"/>
    <col min="11016" max="11264" width="9" style="1"/>
    <col min="11265" max="11265" width="6.140625" style="1" customWidth="1"/>
    <col min="11266" max="11266" width="12.28515625" style="1" customWidth="1"/>
    <col min="11267" max="11267" width="41.7109375" style="1" customWidth="1"/>
    <col min="11268" max="11268" width="4.42578125" style="1" customWidth="1"/>
    <col min="11269" max="11269" width="13.140625" style="1" customWidth="1"/>
    <col min="11270" max="11270" width="15.5703125" style="1" customWidth="1"/>
    <col min="11271" max="11271" width="14" style="1" customWidth="1"/>
    <col min="11272" max="11520" width="9" style="1"/>
    <col min="11521" max="11521" width="6.140625" style="1" customWidth="1"/>
    <col min="11522" max="11522" width="12.28515625" style="1" customWidth="1"/>
    <col min="11523" max="11523" width="41.7109375" style="1" customWidth="1"/>
    <col min="11524" max="11524" width="4.42578125" style="1" customWidth="1"/>
    <col min="11525" max="11525" width="13.140625" style="1" customWidth="1"/>
    <col min="11526" max="11526" width="15.5703125" style="1" customWidth="1"/>
    <col min="11527" max="11527" width="14" style="1" customWidth="1"/>
    <col min="11528" max="11776" width="9" style="1"/>
    <col min="11777" max="11777" width="6.140625" style="1" customWidth="1"/>
    <col min="11778" max="11778" width="12.28515625" style="1" customWidth="1"/>
    <col min="11779" max="11779" width="41.7109375" style="1" customWidth="1"/>
    <col min="11780" max="11780" width="4.42578125" style="1" customWidth="1"/>
    <col min="11781" max="11781" width="13.140625" style="1" customWidth="1"/>
    <col min="11782" max="11782" width="15.5703125" style="1" customWidth="1"/>
    <col min="11783" max="11783" width="14" style="1" customWidth="1"/>
    <col min="11784" max="12032" width="9" style="1"/>
    <col min="12033" max="12033" width="6.140625" style="1" customWidth="1"/>
    <col min="12034" max="12034" width="12.28515625" style="1" customWidth="1"/>
    <col min="12035" max="12035" width="41.7109375" style="1" customWidth="1"/>
    <col min="12036" max="12036" width="4.42578125" style="1" customWidth="1"/>
    <col min="12037" max="12037" width="13.140625" style="1" customWidth="1"/>
    <col min="12038" max="12038" width="15.5703125" style="1" customWidth="1"/>
    <col min="12039" max="12039" width="14" style="1" customWidth="1"/>
    <col min="12040" max="12288" width="9" style="1"/>
    <col min="12289" max="12289" width="6.140625" style="1" customWidth="1"/>
    <col min="12290" max="12290" width="12.28515625" style="1" customWidth="1"/>
    <col min="12291" max="12291" width="41.7109375" style="1" customWidth="1"/>
    <col min="12292" max="12292" width="4.42578125" style="1" customWidth="1"/>
    <col min="12293" max="12293" width="13.140625" style="1" customWidth="1"/>
    <col min="12294" max="12294" width="15.5703125" style="1" customWidth="1"/>
    <col min="12295" max="12295" width="14" style="1" customWidth="1"/>
    <col min="12296" max="12544" width="9" style="1"/>
    <col min="12545" max="12545" width="6.140625" style="1" customWidth="1"/>
    <col min="12546" max="12546" width="12.28515625" style="1" customWidth="1"/>
    <col min="12547" max="12547" width="41.7109375" style="1" customWidth="1"/>
    <col min="12548" max="12548" width="4.42578125" style="1" customWidth="1"/>
    <col min="12549" max="12549" width="13.140625" style="1" customWidth="1"/>
    <col min="12550" max="12550" width="15.5703125" style="1" customWidth="1"/>
    <col min="12551" max="12551" width="14" style="1" customWidth="1"/>
    <col min="12552" max="12800" width="9" style="1"/>
    <col min="12801" max="12801" width="6.140625" style="1" customWidth="1"/>
    <col min="12802" max="12802" width="12.28515625" style="1" customWidth="1"/>
    <col min="12803" max="12803" width="41.7109375" style="1" customWidth="1"/>
    <col min="12804" max="12804" width="4.42578125" style="1" customWidth="1"/>
    <col min="12805" max="12805" width="13.140625" style="1" customWidth="1"/>
    <col min="12806" max="12806" width="15.5703125" style="1" customWidth="1"/>
    <col min="12807" max="12807" width="14" style="1" customWidth="1"/>
    <col min="12808" max="13056" width="9" style="1"/>
    <col min="13057" max="13057" width="6.140625" style="1" customWidth="1"/>
    <col min="13058" max="13058" width="12.28515625" style="1" customWidth="1"/>
    <col min="13059" max="13059" width="41.7109375" style="1" customWidth="1"/>
    <col min="13060" max="13060" width="4.42578125" style="1" customWidth="1"/>
    <col min="13061" max="13061" width="13.140625" style="1" customWidth="1"/>
    <col min="13062" max="13062" width="15.5703125" style="1" customWidth="1"/>
    <col min="13063" max="13063" width="14" style="1" customWidth="1"/>
    <col min="13064" max="13312" width="9" style="1"/>
    <col min="13313" max="13313" width="6.140625" style="1" customWidth="1"/>
    <col min="13314" max="13314" width="12.28515625" style="1" customWidth="1"/>
    <col min="13315" max="13315" width="41.7109375" style="1" customWidth="1"/>
    <col min="13316" max="13316" width="4.42578125" style="1" customWidth="1"/>
    <col min="13317" max="13317" width="13.140625" style="1" customWidth="1"/>
    <col min="13318" max="13318" width="15.5703125" style="1" customWidth="1"/>
    <col min="13319" max="13319" width="14" style="1" customWidth="1"/>
    <col min="13320" max="13568" width="9" style="1"/>
    <col min="13569" max="13569" width="6.140625" style="1" customWidth="1"/>
    <col min="13570" max="13570" width="12.28515625" style="1" customWidth="1"/>
    <col min="13571" max="13571" width="41.7109375" style="1" customWidth="1"/>
    <col min="13572" max="13572" width="4.42578125" style="1" customWidth="1"/>
    <col min="13573" max="13573" width="13.140625" style="1" customWidth="1"/>
    <col min="13574" max="13574" width="15.5703125" style="1" customWidth="1"/>
    <col min="13575" max="13575" width="14" style="1" customWidth="1"/>
    <col min="13576" max="13824" width="9" style="1"/>
    <col min="13825" max="13825" width="6.140625" style="1" customWidth="1"/>
    <col min="13826" max="13826" width="12.28515625" style="1" customWidth="1"/>
    <col min="13827" max="13827" width="41.7109375" style="1" customWidth="1"/>
    <col min="13828" max="13828" width="4.42578125" style="1" customWidth="1"/>
    <col min="13829" max="13829" width="13.140625" style="1" customWidth="1"/>
    <col min="13830" max="13830" width="15.5703125" style="1" customWidth="1"/>
    <col min="13831" max="13831" width="14" style="1" customWidth="1"/>
    <col min="13832" max="14080" width="9" style="1"/>
    <col min="14081" max="14081" width="6.140625" style="1" customWidth="1"/>
    <col min="14082" max="14082" width="12.28515625" style="1" customWidth="1"/>
    <col min="14083" max="14083" width="41.7109375" style="1" customWidth="1"/>
    <col min="14084" max="14084" width="4.42578125" style="1" customWidth="1"/>
    <col min="14085" max="14085" width="13.140625" style="1" customWidth="1"/>
    <col min="14086" max="14086" width="15.5703125" style="1" customWidth="1"/>
    <col min="14087" max="14087" width="14" style="1" customWidth="1"/>
    <col min="14088" max="14336" width="9" style="1"/>
    <col min="14337" max="14337" width="6.140625" style="1" customWidth="1"/>
    <col min="14338" max="14338" width="12.28515625" style="1" customWidth="1"/>
    <col min="14339" max="14339" width="41.7109375" style="1" customWidth="1"/>
    <col min="14340" max="14340" width="4.42578125" style="1" customWidth="1"/>
    <col min="14341" max="14341" width="13.140625" style="1" customWidth="1"/>
    <col min="14342" max="14342" width="15.5703125" style="1" customWidth="1"/>
    <col min="14343" max="14343" width="14" style="1" customWidth="1"/>
    <col min="14344" max="14592" width="9" style="1"/>
    <col min="14593" max="14593" width="6.140625" style="1" customWidth="1"/>
    <col min="14594" max="14594" width="12.28515625" style="1" customWidth="1"/>
    <col min="14595" max="14595" width="41.7109375" style="1" customWidth="1"/>
    <col min="14596" max="14596" width="4.42578125" style="1" customWidth="1"/>
    <col min="14597" max="14597" width="13.140625" style="1" customWidth="1"/>
    <col min="14598" max="14598" width="15.5703125" style="1" customWidth="1"/>
    <col min="14599" max="14599" width="14" style="1" customWidth="1"/>
    <col min="14600" max="14848" width="9" style="1"/>
    <col min="14849" max="14849" width="6.140625" style="1" customWidth="1"/>
    <col min="14850" max="14850" width="12.28515625" style="1" customWidth="1"/>
    <col min="14851" max="14851" width="41.7109375" style="1" customWidth="1"/>
    <col min="14852" max="14852" width="4.42578125" style="1" customWidth="1"/>
    <col min="14853" max="14853" width="13.140625" style="1" customWidth="1"/>
    <col min="14854" max="14854" width="15.5703125" style="1" customWidth="1"/>
    <col min="14855" max="14855" width="14" style="1" customWidth="1"/>
    <col min="14856" max="15104" width="9" style="1"/>
    <col min="15105" max="15105" width="6.140625" style="1" customWidth="1"/>
    <col min="15106" max="15106" width="12.28515625" style="1" customWidth="1"/>
    <col min="15107" max="15107" width="41.7109375" style="1" customWidth="1"/>
    <col min="15108" max="15108" width="4.42578125" style="1" customWidth="1"/>
    <col min="15109" max="15109" width="13.140625" style="1" customWidth="1"/>
    <col min="15110" max="15110" width="15.5703125" style="1" customWidth="1"/>
    <col min="15111" max="15111" width="14" style="1" customWidth="1"/>
    <col min="15112" max="15360" width="9" style="1"/>
    <col min="15361" max="15361" width="6.140625" style="1" customWidth="1"/>
    <col min="15362" max="15362" width="12.28515625" style="1" customWidth="1"/>
    <col min="15363" max="15363" width="41.7109375" style="1" customWidth="1"/>
    <col min="15364" max="15364" width="4.42578125" style="1" customWidth="1"/>
    <col min="15365" max="15365" width="13.140625" style="1" customWidth="1"/>
    <col min="15366" max="15366" width="15.5703125" style="1" customWidth="1"/>
    <col min="15367" max="15367" width="14" style="1" customWidth="1"/>
    <col min="15368" max="15616" width="9" style="1"/>
    <col min="15617" max="15617" width="6.140625" style="1" customWidth="1"/>
    <col min="15618" max="15618" width="12.28515625" style="1" customWidth="1"/>
    <col min="15619" max="15619" width="41.7109375" style="1" customWidth="1"/>
    <col min="15620" max="15620" width="4.42578125" style="1" customWidth="1"/>
    <col min="15621" max="15621" width="13.140625" style="1" customWidth="1"/>
    <col min="15622" max="15622" width="15.5703125" style="1" customWidth="1"/>
    <col min="15623" max="15623" width="14" style="1" customWidth="1"/>
    <col min="15624" max="15872" width="9" style="1"/>
    <col min="15873" max="15873" width="6.140625" style="1" customWidth="1"/>
    <col min="15874" max="15874" width="12.28515625" style="1" customWidth="1"/>
    <col min="15875" max="15875" width="41.7109375" style="1" customWidth="1"/>
    <col min="15876" max="15876" width="4.42578125" style="1" customWidth="1"/>
    <col min="15877" max="15877" width="13.140625" style="1" customWidth="1"/>
    <col min="15878" max="15878" width="15.5703125" style="1" customWidth="1"/>
    <col min="15879" max="15879" width="14" style="1" customWidth="1"/>
    <col min="15880" max="16128" width="9" style="1"/>
    <col min="16129" max="16129" width="6.140625" style="1" customWidth="1"/>
    <col min="16130" max="16130" width="12.28515625" style="1" customWidth="1"/>
    <col min="16131" max="16131" width="41.7109375" style="1" customWidth="1"/>
    <col min="16132" max="16132" width="4.42578125" style="1" customWidth="1"/>
    <col min="16133" max="16133" width="13.140625" style="1" customWidth="1"/>
    <col min="16134" max="16134" width="15.5703125" style="1" customWidth="1"/>
    <col min="16135" max="16135" width="14" style="1" customWidth="1"/>
    <col min="16136" max="16384" width="9" style="1"/>
  </cols>
  <sheetData>
    <row r="1" spans="1:7" ht="27.75" customHeight="1">
      <c r="A1" s="50" t="s">
        <v>0</v>
      </c>
      <c r="B1" s="50"/>
      <c r="C1" s="50"/>
      <c r="D1" s="50"/>
      <c r="E1" s="51"/>
      <c r="F1" s="50"/>
      <c r="G1" s="50"/>
    </row>
    <row r="2" spans="1:7" ht="12.75" customHeight="1">
      <c r="A2" s="2" t="s">
        <v>1</v>
      </c>
      <c r="B2" s="3"/>
      <c r="C2" s="3"/>
      <c r="D2" s="3"/>
      <c r="E2" s="4"/>
      <c r="F2" s="3"/>
      <c r="G2" s="3"/>
    </row>
    <row r="3" spans="1:7" ht="12.75" customHeight="1">
      <c r="A3" s="2" t="s">
        <v>235</v>
      </c>
      <c r="B3" s="3"/>
      <c r="C3" s="3"/>
      <c r="D3" s="3"/>
      <c r="E3" s="4"/>
      <c r="F3" s="3"/>
      <c r="G3" s="3"/>
    </row>
    <row r="4" spans="1:7" ht="13.5" customHeight="1">
      <c r="A4" s="2"/>
      <c r="B4" s="2"/>
      <c r="C4" s="5"/>
      <c r="D4" s="3"/>
      <c r="E4" s="4"/>
      <c r="F4" s="3"/>
      <c r="G4" s="3"/>
    </row>
    <row r="5" spans="1:7" ht="6.75" customHeight="1">
      <c r="A5" s="3"/>
      <c r="B5" s="3"/>
      <c r="C5" s="3"/>
      <c r="D5" s="3"/>
      <c r="E5" s="1"/>
      <c r="F5" s="3"/>
      <c r="G5" s="3"/>
    </row>
    <row r="6" spans="1:7" ht="13.5" customHeight="1">
      <c r="A6" s="3" t="s">
        <v>3</v>
      </c>
      <c r="B6" s="6"/>
      <c r="C6" s="6"/>
      <c r="D6" s="6"/>
      <c r="F6" s="8"/>
      <c r="G6" s="8"/>
    </row>
    <row r="7" spans="1:7" ht="13.5" customHeight="1">
      <c r="A7" s="3" t="s">
        <v>4</v>
      </c>
      <c r="B7" s="6"/>
      <c r="C7" s="6"/>
      <c r="D7" s="6"/>
      <c r="F7" s="52" t="s">
        <v>5</v>
      </c>
      <c r="G7" s="53"/>
    </row>
    <row r="8" spans="1:7" ht="13.5" customHeight="1">
      <c r="A8" s="3" t="s">
        <v>6</v>
      </c>
      <c r="B8" s="6"/>
      <c r="C8" s="6"/>
      <c r="D8" s="6"/>
      <c r="F8" s="3" t="s">
        <v>7</v>
      </c>
      <c r="G8" s="8"/>
    </row>
    <row r="9" spans="1:7" ht="6.75" customHeight="1">
      <c r="A9" s="9"/>
      <c r="B9" s="9"/>
      <c r="C9" s="9"/>
      <c r="D9" s="9"/>
      <c r="E9" s="1"/>
      <c r="F9" s="9"/>
      <c r="G9" s="9"/>
    </row>
    <row r="10" spans="1:7" ht="22.5" customHeight="1">
      <c r="A10" s="10" t="s">
        <v>8</v>
      </c>
      <c r="B10" s="10" t="s">
        <v>9</v>
      </c>
      <c r="C10" s="10" t="s">
        <v>10</v>
      </c>
      <c r="D10" s="10" t="s">
        <v>11</v>
      </c>
      <c r="E10" s="11" t="s">
        <v>12</v>
      </c>
      <c r="F10" s="10" t="s">
        <v>13</v>
      </c>
      <c r="G10" s="10" t="s">
        <v>14</v>
      </c>
    </row>
    <row r="11" spans="1:7" ht="12.75" hidden="1" customHeight="1">
      <c r="A11" s="12" t="s">
        <v>15</v>
      </c>
      <c r="B11" s="12" t="s">
        <v>16</v>
      </c>
      <c r="C11" s="12" t="s">
        <v>17</v>
      </c>
      <c r="D11" s="12" t="s">
        <v>18</v>
      </c>
      <c r="E11" s="13" t="s">
        <v>19</v>
      </c>
      <c r="F11" s="12" t="s">
        <v>20</v>
      </c>
      <c r="G11" s="12" t="s">
        <v>21</v>
      </c>
    </row>
    <row r="12" spans="1:7" ht="4.5" customHeight="1">
      <c r="A12" s="9"/>
      <c r="B12" s="9"/>
      <c r="C12" s="9"/>
      <c r="D12" s="9"/>
      <c r="E12" s="1"/>
      <c r="F12" s="9"/>
      <c r="G12" s="9"/>
    </row>
    <row r="13" spans="1:7" ht="30.75" customHeight="1">
      <c r="A13" s="14"/>
      <c r="B13" s="15" t="s">
        <v>22</v>
      </c>
      <c r="C13" s="15" t="s">
        <v>23</v>
      </c>
      <c r="D13" s="15"/>
      <c r="E13" s="16"/>
      <c r="F13" s="17"/>
      <c r="G13" s="17"/>
    </row>
    <row r="14" spans="1:7" ht="28.5" customHeight="1">
      <c r="A14" s="18"/>
      <c r="B14" s="19" t="s">
        <v>17</v>
      </c>
      <c r="C14" s="19" t="s">
        <v>236</v>
      </c>
      <c r="D14" s="19"/>
      <c r="E14" s="20"/>
      <c r="F14" s="21"/>
      <c r="G14" s="21">
        <f>ROUND(SUM(G15:G23),2)</f>
        <v>0</v>
      </c>
    </row>
    <row r="15" spans="1:7" ht="24" customHeight="1">
      <c r="A15" s="22">
        <v>1</v>
      </c>
      <c r="B15" s="23" t="s">
        <v>237</v>
      </c>
      <c r="C15" s="23" t="s">
        <v>238</v>
      </c>
      <c r="D15" s="23" t="s">
        <v>125</v>
      </c>
      <c r="E15" s="24">
        <v>23</v>
      </c>
      <c r="F15" s="25">
        <v>0</v>
      </c>
      <c r="G15" s="25">
        <f>ROUND((E15*F15),2)</f>
        <v>0</v>
      </c>
    </row>
    <row r="16" spans="1:7" ht="13.5" customHeight="1">
      <c r="A16" s="26"/>
      <c r="B16" s="27"/>
      <c r="C16" s="27" t="s">
        <v>239</v>
      </c>
      <c r="D16" s="27"/>
      <c r="E16" s="28">
        <v>23</v>
      </c>
      <c r="F16" s="29"/>
      <c r="G16" s="29"/>
    </row>
    <row r="17" spans="1:7" ht="24" customHeight="1">
      <c r="A17" s="22">
        <v>2</v>
      </c>
      <c r="B17" s="23" t="s">
        <v>240</v>
      </c>
      <c r="C17" s="23" t="s">
        <v>241</v>
      </c>
      <c r="D17" s="23" t="s">
        <v>125</v>
      </c>
      <c r="E17" s="24">
        <v>58</v>
      </c>
      <c r="F17" s="25">
        <v>0</v>
      </c>
      <c r="G17" s="25">
        <f t="shared" ref="G16:G55" si="0">ROUND((E17*F17),2)</f>
        <v>0</v>
      </c>
    </row>
    <row r="18" spans="1:7" ht="13.5" customHeight="1">
      <c r="A18" s="26"/>
      <c r="B18" s="27"/>
      <c r="C18" s="27" t="s">
        <v>184</v>
      </c>
      <c r="D18" s="27"/>
      <c r="E18" s="28">
        <v>58</v>
      </c>
      <c r="F18" s="29"/>
      <c r="G18" s="29"/>
    </row>
    <row r="19" spans="1:7" ht="13.5" customHeight="1">
      <c r="A19" s="34">
        <v>3</v>
      </c>
      <c r="B19" s="35" t="s">
        <v>242</v>
      </c>
      <c r="C19" s="35" t="s">
        <v>243</v>
      </c>
      <c r="D19" s="35" t="s">
        <v>125</v>
      </c>
      <c r="E19" s="36">
        <v>81</v>
      </c>
      <c r="F19" s="25">
        <v>0</v>
      </c>
      <c r="G19" s="25">
        <f t="shared" si="0"/>
        <v>0</v>
      </c>
    </row>
    <row r="20" spans="1:7" ht="13.5" customHeight="1">
      <c r="A20" s="34">
        <v>4</v>
      </c>
      <c r="B20" s="35" t="s">
        <v>244</v>
      </c>
      <c r="C20" s="35" t="s">
        <v>245</v>
      </c>
      <c r="D20" s="35" t="s">
        <v>125</v>
      </c>
      <c r="E20" s="36">
        <v>23</v>
      </c>
      <c r="F20" s="25">
        <v>0</v>
      </c>
      <c r="G20" s="25">
        <f t="shared" si="0"/>
        <v>0</v>
      </c>
    </row>
    <row r="21" spans="1:7" ht="24" customHeight="1">
      <c r="A21" s="34">
        <v>5</v>
      </c>
      <c r="B21" s="35" t="s">
        <v>246</v>
      </c>
      <c r="C21" s="35" t="s">
        <v>247</v>
      </c>
      <c r="D21" s="35" t="s">
        <v>125</v>
      </c>
      <c r="E21" s="36">
        <v>58</v>
      </c>
      <c r="F21" s="25">
        <v>0</v>
      </c>
      <c r="G21" s="25">
        <f t="shared" si="0"/>
        <v>0</v>
      </c>
    </row>
    <row r="22" spans="1:7" ht="13.5" customHeight="1">
      <c r="A22" s="26"/>
      <c r="B22" s="27"/>
      <c r="C22" s="27" t="s">
        <v>248</v>
      </c>
      <c r="D22" s="27"/>
      <c r="E22" s="28">
        <v>58</v>
      </c>
      <c r="F22" s="29"/>
      <c r="G22" s="29"/>
    </row>
    <row r="23" spans="1:7" ht="24" customHeight="1">
      <c r="A23" s="34">
        <v>6</v>
      </c>
      <c r="B23" s="35" t="s">
        <v>249</v>
      </c>
      <c r="C23" s="35" t="s">
        <v>250</v>
      </c>
      <c r="D23" s="35" t="s">
        <v>125</v>
      </c>
      <c r="E23" s="36">
        <v>23</v>
      </c>
      <c r="F23" s="25">
        <v>0</v>
      </c>
      <c r="G23" s="25">
        <f t="shared" si="0"/>
        <v>0</v>
      </c>
    </row>
    <row r="24" spans="1:7" ht="28.5" customHeight="1">
      <c r="A24" s="18"/>
      <c r="B24" s="19" t="s">
        <v>127</v>
      </c>
      <c r="C24" s="19" t="s">
        <v>128</v>
      </c>
      <c r="D24" s="19"/>
      <c r="E24" s="20"/>
      <c r="F24" s="21"/>
      <c r="G24" s="21">
        <f>ROUND(SUM(G25:G41),2)</f>
        <v>0</v>
      </c>
    </row>
    <row r="25" spans="1:7" ht="24" customHeight="1">
      <c r="A25" s="22">
        <v>7</v>
      </c>
      <c r="B25" s="23" t="s">
        <v>251</v>
      </c>
      <c r="C25" s="23" t="s">
        <v>252</v>
      </c>
      <c r="D25" s="23" t="s">
        <v>36</v>
      </c>
      <c r="E25" s="24">
        <v>42.9</v>
      </c>
      <c r="F25" s="25">
        <v>0</v>
      </c>
      <c r="G25" s="25">
        <f t="shared" si="0"/>
        <v>0</v>
      </c>
    </row>
    <row r="26" spans="1:7" ht="13.5" customHeight="1">
      <c r="A26" s="26"/>
      <c r="B26" s="27"/>
      <c r="C26" s="27" t="s">
        <v>253</v>
      </c>
      <c r="D26" s="27"/>
      <c r="E26" s="28">
        <v>42.9</v>
      </c>
      <c r="F26" s="29"/>
      <c r="G26" s="29"/>
    </row>
    <row r="27" spans="1:7" ht="13.5" customHeight="1">
      <c r="A27" s="30"/>
      <c r="B27" s="31"/>
      <c r="C27" s="31" t="s">
        <v>47</v>
      </c>
      <c r="D27" s="31"/>
      <c r="E27" s="32">
        <v>42.9</v>
      </c>
      <c r="F27" s="33"/>
      <c r="G27" s="33"/>
    </row>
    <row r="28" spans="1:7" ht="34.5" customHeight="1">
      <c r="A28" s="22">
        <v>8</v>
      </c>
      <c r="B28" s="23" t="s">
        <v>254</v>
      </c>
      <c r="C28" s="23" t="s">
        <v>255</v>
      </c>
      <c r="D28" s="23" t="s">
        <v>36</v>
      </c>
      <c r="E28" s="24">
        <v>7.02</v>
      </c>
      <c r="F28" s="25">
        <v>0</v>
      </c>
      <c r="G28" s="25">
        <f t="shared" si="0"/>
        <v>0</v>
      </c>
    </row>
    <row r="29" spans="1:7" ht="13.5" customHeight="1">
      <c r="A29" s="26"/>
      <c r="B29" s="27"/>
      <c r="C29" s="27" t="s">
        <v>256</v>
      </c>
      <c r="D29" s="27"/>
      <c r="E29" s="28">
        <v>7.02</v>
      </c>
      <c r="F29" s="29"/>
      <c r="G29" s="29"/>
    </row>
    <row r="30" spans="1:7" ht="13.5" customHeight="1">
      <c r="A30" s="22">
        <v>10</v>
      </c>
      <c r="B30" s="23" t="s">
        <v>257</v>
      </c>
      <c r="C30" s="23" t="s">
        <v>258</v>
      </c>
      <c r="D30" s="23" t="s">
        <v>60</v>
      </c>
      <c r="E30" s="24">
        <v>109.04</v>
      </c>
      <c r="F30" s="25">
        <v>0</v>
      </c>
      <c r="G30" s="25">
        <f t="shared" si="0"/>
        <v>0</v>
      </c>
    </row>
    <row r="31" spans="1:7" ht="13.5" customHeight="1">
      <c r="A31" s="26"/>
      <c r="B31" s="27"/>
      <c r="C31" s="27" t="s">
        <v>259</v>
      </c>
      <c r="D31" s="27"/>
      <c r="E31" s="28">
        <v>94.38</v>
      </c>
      <c r="F31" s="29"/>
      <c r="G31" s="29"/>
    </row>
    <row r="32" spans="1:7" ht="13.5" customHeight="1">
      <c r="A32" s="26"/>
      <c r="B32" s="27"/>
      <c r="C32" s="27" t="s">
        <v>260</v>
      </c>
      <c r="D32" s="27"/>
      <c r="E32" s="28">
        <v>13.372999999999999</v>
      </c>
      <c r="F32" s="29"/>
      <c r="G32" s="29"/>
    </row>
    <row r="33" spans="1:7" ht="13.5" customHeight="1">
      <c r="A33" s="26"/>
      <c r="B33" s="27"/>
      <c r="C33" s="27" t="s">
        <v>261</v>
      </c>
      <c r="D33" s="27"/>
      <c r="E33" s="28">
        <v>1.2869999999999999</v>
      </c>
      <c r="F33" s="29"/>
      <c r="G33" s="29"/>
    </row>
    <row r="34" spans="1:7" ht="13.5" customHeight="1">
      <c r="A34" s="30"/>
      <c r="B34" s="31"/>
      <c r="C34" s="31" t="s">
        <v>47</v>
      </c>
      <c r="D34" s="31"/>
      <c r="E34" s="32">
        <v>109.04</v>
      </c>
      <c r="F34" s="33"/>
      <c r="G34" s="33"/>
    </row>
    <row r="35" spans="1:7" ht="24" customHeight="1">
      <c r="A35" s="22">
        <v>11</v>
      </c>
      <c r="B35" s="23" t="s">
        <v>262</v>
      </c>
      <c r="C35" s="23" t="s">
        <v>263</v>
      </c>
      <c r="D35" s="23" t="s">
        <v>60</v>
      </c>
      <c r="E35" s="24">
        <v>1526.56</v>
      </c>
      <c r="F35" s="25">
        <v>0</v>
      </c>
      <c r="G35" s="25">
        <f t="shared" si="0"/>
        <v>0</v>
      </c>
    </row>
    <row r="36" spans="1:7" ht="13.5" customHeight="1">
      <c r="A36" s="26"/>
      <c r="B36" s="27"/>
      <c r="C36" s="27" t="s">
        <v>264</v>
      </c>
      <c r="D36" s="27"/>
      <c r="E36" s="28">
        <v>1526.56</v>
      </c>
      <c r="F36" s="29"/>
      <c r="G36" s="29"/>
    </row>
    <row r="37" spans="1:7" ht="24" customHeight="1">
      <c r="A37" s="22">
        <v>12</v>
      </c>
      <c r="B37" s="23" t="s">
        <v>203</v>
      </c>
      <c r="C37" s="23" t="s">
        <v>204</v>
      </c>
      <c r="D37" s="23" t="s">
        <v>60</v>
      </c>
      <c r="E37" s="24">
        <v>107.753</v>
      </c>
      <c r="F37" s="25">
        <v>0</v>
      </c>
      <c r="G37" s="25">
        <f t="shared" si="0"/>
        <v>0</v>
      </c>
    </row>
    <row r="38" spans="1:7" ht="13.5" customHeight="1">
      <c r="A38" s="26"/>
      <c r="B38" s="27"/>
      <c r="C38" s="27" t="s">
        <v>259</v>
      </c>
      <c r="D38" s="27"/>
      <c r="E38" s="28">
        <v>94.38</v>
      </c>
      <c r="F38" s="29"/>
      <c r="G38" s="29"/>
    </row>
    <row r="39" spans="1:7" ht="13.5" customHeight="1">
      <c r="A39" s="26"/>
      <c r="B39" s="27"/>
      <c r="C39" s="27" t="s">
        <v>260</v>
      </c>
      <c r="D39" s="27"/>
      <c r="E39" s="28">
        <v>13.372999999999999</v>
      </c>
      <c r="F39" s="29"/>
      <c r="G39" s="29"/>
    </row>
    <row r="40" spans="1:7" ht="13.5" customHeight="1">
      <c r="A40" s="30"/>
      <c r="B40" s="31"/>
      <c r="C40" s="31" t="s">
        <v>47</v>
      </c>
      <c r="D40" s="31"/>
      <c r="E40" s="32">
        <v>107.753</v>
      </c>
      <c r="F40" s="29"/>
      <c r="G40" s="29"/>
    </row>
    <row r="41" spans="1:7" ht="24" customHeight="1">
      <c r="A41" s="22">
        <v>13</v>
      </c>
      <c r="B41" s="23" t="s">
        <v>265</v>
      </c>
      <c r="C41" s="23" t="s">
        <v>266</v>
      </c>
      <c r="D41" s="23" t="s">
        <v>60</v>
      </c>
      <c r="E41" s="24">
        <v>1.2869999999999999</v>
      </c>
      <c r="F41" s="25">
        <v>0</v>
      </c>
      <c r="G41" s="25">
        <f t="shared" si="0"/>
        <v>0</v>
      </c>
    </row>
    <row r="42" spans="1:7" ht="13.5" customHeight="1">
      <c r="A42" s="26"/>
      <c r="B42" s="27"/>
      <c r="C42" s="27" t="s">
        <v>267</v>
      </c>
      <c r="D42" s="27"/>
      <c r="E42" s="28">
        <v>1.2869999999999999</v>
      </c>
      <c r="F42" s="29"/>
      <c r="G42" s="29"/>
    </row>
    <row r="43" spans="1:7" ht="30.75" customHeight="1">
      <c r="A43" s="14"/>
      <c r="B43" s="15" t="s">
        <v>268</v>
      </c>
      <c r="C43" s="15" t="s">
        <v>269</v>
      </c>
      <c r="D43" s="15"/>
      <c r="E43" s="16"/>
      <c r="F43" s="17"/>
      <c r="G43" s="17"/>
    </row>
    <row r="44" spans="1:7" ht="28.5" customHeight="1">
      <c r="A44" s="18"/>
      <c r="B44" s="19" t="s">
        <v>270</v>
      </c>
      <c r="C44" s="19" t="s">
        <v>271</v>
      </c>
      <c r="D44" s="19"/>
      <c r="E44" s="20"/>
      <c r="F44" s="21"/>
      <c r="G44" s="21">
        <f>ROUND(SUM(G45:G55),2)</f>
        <v>0</v>
      </c>
    </row>
    <row r="45" spans="1:7" ht="13.5" customHeight="1">
      <c r="A45" s="22">
        <v>14</v>
      </c>
      <c r="B45" s="23" t="s">
        <v>272</v>
      </c>
      <c r="C45" s="23" t="s">
        <v>273</v>
      </c>
      <c r="D45" s="23" t="s">
        <v>33</v>
      </c>
      <c r="E45" s="24">
        <v>143</v>
      </c>
      <c r="F45" s="25">
        <v>0</v>
      </c>
      <c r="G45" s="25">
        <f t="shared" si="0"/>
        <v>0</v>
      </c>
    </row>
    <row r="46" spans="1:7" ht="13.5" customHeight="1">
      <c r="A46" s="26"/>
      <c r="B46" s="27"/>
      <c r="C46" s="27" t="s">
        <v>274</v>
      </c>
      <c r="D46" s="27"/>
      <c r="E46" s="28">
        <v>143</v>
      </c>
      <c r="F46" s="29"/>
      <c r="G46" s="29"/>
    </row>
    <row r="47" spans="1:7" ht="13.5" customHeight="1">
      <c r="A47" s="30"/>
      <c r="B47" s="31"/>
      <c r="C47" s="31" t="s">
        <v>47</v>
      </c>
      <c r="D47" s="31"/>
      <c r="E47" s="32">
        <v>143</v>
      </c>
      <c r="F47" s="33"/>
      <c r="G47" s="33"/>
    </row>
    <row r="48" spans="1:7" ht="24" customHeight="1">
      <c r="A48" s="34">
        <v>15</v>
      </c>
      <c r="B48" s="35" t="s">
        <v>275</v>
      </c>
      <c r="C48" s="35" t="s">
        <v>276</v>
      </c>
      <c r="D48" s="35" t="s">
        <v>125</v>
      </c>
      <c r="E48" s="36">
        <v>7</v>
      </c>
      <c r="F48" s="25">
        <v>0</v>
      </c>
      <c r="G48" s="25">
        <f t="shared" si="0"/>
        <v>0</v>
      </c>
    </row>
    <row r="49" spans="1:7" ht="13.5" customHeight="1">
      <c r="A49" s="34">
        <v>16</v>
      </c>
      <c r="B49" s="35" t="s">
        <v>277</v>
      </c>
      <c r="C49" s="35" t="s">
        <v>278</v>
      </c>
      <c r="D49" s="35" t="s">
        <v>125</v>
      </c>
      <c r="E49" s="36">
        <v>8</v>
      </c>
      <c r="F49" s="25">
        <v>0</v>
      </c>
      <c r="G49" s="25">
        <f t="shared" si="0"/>
        <v>0</v>
      </c>
    </row>
    <row r="50" spans="1:7" ht="13.5" customHeight="1">
      <c r="A50" s="34">
        <v>17</v>
      </c>
      <c r="B50" s="35" t="s">
        <v>279</v>
      </c>
      <c r="C50" s="35" t="s">
        <v>280</v>
      </c>
      <c r="D50" s="35" t="s">
        <v>125</v>
      </c>
      <c r="E50" s="36">
        <v>8</v>
      </c>
      <c r="F50" s="25">
        <v>0</v>
      </c>
      <c r="G50" s="25">
        <f t="shared" si="0"/>
        <v>0</v>
      </c>
    </row>
    <row r="51" spans="1:7" ht="13.5" customHeight="1">
      <c r="A51" s="34">
        <v>18</v>
      </c>
      <c r="B51" s="35" t="s">
        <v>281</v>
      </c>
      <c r="C51" s="35" t="s">
        <v>282</v>
      </c>
      <c r="D51" s="35" t="s">
        <v>125</v>
      </c>
      <c r="E51" s="36">
        <v>4.29</v>
      </c>
      <c r="F51" s="25">
        <v>0</v>
      </c>
      <c r="G51" s="25">
        <f t="shared" si="0"/>
        <v>0</v>
      </c>
    </row>
    <row r="52" spans="1:7" ht="13.5" customHeight="1">
      <c r="A52" s="26"/>
      <c r="B52" s="27"/>
      <c r="C52" s="27" t="s">
        <v>283</v>
      </c>
      <c r="D52" s="27"/>
      <c r="E52" s="28">
        <v>4.29</v>
      </c>
      <c r="F52" s="29"/>
      <c r="G52" s="29"/>
    </row>
    <row r="53" spans="1:7" ht="13.5" customHeight="1">
      <c r="A53" s="30"/>
      <c r="B53" s="31"/>
      <c r="C53" s="31" t="s">
        <v>47</v>
      </c>
      <c r="D53" s="31"/>
      <c r="E53" s="32">
        <v>4.29</v>
      </c>
      <c r="F53" s="33"/>
      <c r="G53" s="33"/>
    </row>
    <row r="54" spans="1:7" ht="13.5" customHeight="1">
      <c r="A54" s="34">
        <v>19</v>
      </c>
      <c r="B54" s="35" t="s">
        <v>284</v>
      </c>
      <c r="C54" s="35" t="s">
        <v>285</v>
      </c>
      <c r="D54" s="35" t="s">
        <v>125</v>
      </c>
      <c r="E54" s="36">
        <v>1.5</v>
      </c>
      <c r="F54" s="25"/>
      <c r="G54" s="25">
        <f t="shared" si="0"/>
        <v>0</v>
      </c>
    </row>
    <row r="55" spans="1:7" ht="24" customHeight="1">
      <c r="A55" s="22">
        <v>20</v>
      </c>
      <c r="B55" s="23" t="s">
        <v>286</v>
      </c>
      <c r="C55" s="23" t="s">
        <v>287</v>
      </c>
      <c r="D55" s="23" t="s">
        <v>33</v>
      </c>
      <c r="E55" s="24">
        <v>143</v>
      </c>
      <c r="F55" s="25">
        <v>0</v>
      </c>
      <c r="G55" s="25">
        <f t="shared" si="0"/>
        <v>0</v>
      </c>
    </row>
    <row r="56" spans="1:7" ht="30.75" customHeight="1">
      <c r="A56" s="43"/>
      <c r="B56" s="44"/>
      <c r="C56" s="44" t="s">
        <v>234</v>
      </c>
      <c r="D56" s="44"/>
      <c r="E56" s="45"/>
      <c r="F56" s="46"/>
      <c r="G56" s="46">
        <f>ROUND(SUM(G44+G24+G14),2)</f>
        <v>0</v>
      </c>
    </row>
  </sheetData>
  <mergeCells count="2">
    <mergeCell ref="A1:G1"/>
    <mergeCell ref="F7:G7"/>
  </mergeCells>
  <pageMargins left="0.39370079040527345" right="0.39370079040527345" top="0.7874015808105469" bottom="0.7874015808105469" header="0" footer="0"/>
  <pageSetup paperSize="9" scale="96" fitToHeight="100" orientation="portrait" blackAndWhite="1" verticalDpi="0" r:id="rId1"/>
  <headerFooter alignWithMargins="0">
    <oddFooter>&amp;C   Strana &amp;P  z &amp;N</oddFooter>
  </headerFooter>
  <ignoredErrors>
    <ignoredError sqref="G14:G15 G17 G19:G21 G23 G25 G28 G30 G35 G37 G41 G44:G45 G48:G51 G54:G5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01 - Zadanie (2)</vt:lpstr>
      <vt:lpstr>03 - Zadanie (2)</vt:lpstr>
      <vt:lpstr>'01 - Zadanie (2)'!Názvy_tlače</vt:lpstr>
      <vt:lpstr>'03 - Zadanie (2)'!Názvy_tlače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Urbanovicova</dc:creator>
  <cp:lastModifiedBy>Sabo, Rastislav</cp:lastModifiedBy>
  <dcterms:created xsi:type="dcterms:W3CDTF">2020-04-28T10:52:11Z</dcterms:created>
  <dcterms:modified xsi:type="dcterms:W3CDTF">2020-05-29T08:06:35Z</dcterms:modified>
</cp:coreProperties>
</file>