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showInkAnnotation="0"/>
  <mc:AlternateContent xmlns:mc="http://schemas.openxmlformats.org/markup-compatibility/2006">
    <mc:Choice Requires="x15">
      <x15ac:absPath xmlns:x15ac="http://schemas.microsoft.com/office/spreadsheetml/2010/11/ac" url="D:\Používatelia\bazala\Pracovná plocha\Nadlimitne 2020\MAD 0720\"/>
    </mc:Choice>
  </mc:AlternateContent>
  <xr:revisionPtr revIDLastSave="0" documentId="8_{46824EF8-4CF8-4DB9-91E8-8EDD8E272A2D}" xr6:coauthVersionLast="43" xr6:coauthVersionMax="43" xr10:uidLastSave="{00000000-0000-0000-0000-000000000000}"/>
  <bookViews>
    <workbookView xWindow="-120" yWindow="-120" windowWidth="29040" windowHeight="15840" activeTab="1" xr2:uid="{00000000-000D-0000-FFFF-FFFF00000000}"/>
  </bookViews>
  <sheets>
    <sheet name="Výkaz č. 1 - náklady" sheetId="1" r:id="rId1"/>
    <sheet name="Výkaz č. 2 - dopravné výkony" sheetId="2" r:id="rId2"/>
    <sheet name="Výkaz č. 3 - linky" sheetId="3" r:id="rId3"/>
    <sheet name="Výkaz č. 4 - cestovné lístky" sheetId="4" r:id="rId4"/>
    <sheet name="Výkaz č. 5 - vynechané spoje" sheetId="5" r:id="rId5"/>
  </sheets>
  <definedNames>
    <definedName name="_xlnm.Print_Area" localSheetId="0">'Výkaz č. 1 - náklady'!$B$2:$Z$39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V21" i="4" l="1"/>
  <c r="BP21" i="4"/>
  <c r="BJ21" i="4"/>
  <c r="BD21" i="4"/>
  <c r="AX21" i="4"/>
  <c r="AR21" i="4"/>
  <c r="AL21" i="4"/>
  <c r="AF21" i="4"/>
  <c r="Z21" i="4"/>
  <c r="T21" i="4"/>
  <c r="N21" i="4"/>
  <c r="H28" i="4"/>
  <c r="H21" i="4"/>
  <c r="CG27" i="4"/>
  <c r="CF27" i="4"/>
  <c r="CG26" i="4"/>
  <c r="CF26" i="4"/>
  <c r="CG25" i="4"/>
  <c r="CF25" i="4"/>
  <c r="CG24" i="4"/>
  <c r="CF24" i="4"/>
  <c r="CG23" i="4"/>
  <c r="CF23" i="4"/>
  <c r="CG20" i="4"/>
  <c r="CF20" i="4"/>
  <c r="CG19" i="4"/>
  <c r="CF19" i="4"/>
  <c r="CG18" i="4"/>
  <c r="CF18" i="4"/>
  <c r="CG17" i="4"/>
  <c r="CF17" i="4"/>
  <c r="CG16" i="4"/>
  <c r="CF16" i="4"/>
  <c r="CG15" i="4"/>
  <c r="CF15" i="4"/>
  <c r="CG14" i="4"/>
  <c r="CF14" i="4"/>
  <c r="CG13" i="4"/>
  <c r="CF13" i="4"/>
  <c r="CG12" i="4"/>
  <c r="CF12" i="4"/>
  <c r="CG11" i="4"/>
  <c r="CF11" i="4"/>
  <c r="CD27" i="4"/>
  <c r="CD26" i="4"/>
  <c r="CD25" i="4"/>
  <c r="CD24" i="4"/>
  <c r="CD23" i="4"/>
  <c r="CD20" i="4"/>
  <c r="CD19" i="4"/>
  <c r="CD18" i="4"/>
  <c r="CD17" i="4"/>
  <c r="CD16" i="4"/>
  <c r="CD15" i="4"/>
  <c r="CD14" i="4"/>
  <c r="CD13" i="4"/>
  <c r="CD12" i="4"/>
  <c r="CD11" i="4"/>
  <c r="CA27" i="4"/>
  <c r="BZ27" i="4"/>
  <c r="CA26" i="4"/>
  <c r="BZ26" i="4"/>
  <c r="CA25" i="4"/>
  <c r="BZ25" i="4"/>
  <c r="CA24" i="4"/>
  <c r="BZ24" i="4"/>
  <c r="CA23" i="4"/>
  <c r="BZ23" i="4"/>
  <c r="CA22" i="4"/>
  <c r="BZ22" i="4"/>
  <c r="CB22" i="4"/>
  <c r="CG22" i="4" s="1"/>
  <c r="CB23" i="4"/>
  <c r="CC23" i="4"/>
  <c r="BU27" i="4"/>
  <c r="BT27" i="4"/>
  <c r="BU26" i="4"/>
  <c r="BT26" i="4"/>
  <c r="BU25" i="4"/>
  <c r="BT25" i="4"/>
  <c r="BU24" i="4"/>
  <c r="BT24" i="4"/>
  <c r="BU23" i="4"/>
  <c r="BT23" i="4"/>
  <c r="BU22" i="4"/>
  <c r="BT22" i="4"/>
  <c r="BO27" i="4"/>
  <c r="BN27" i="4"/>
  <c r="BO26" i="4"/>
  <c r="BN26" i="4"/>
  <c r="BO25" i="4"/>
  <c r="BN25" i="4"/>
  <c r="BO24" i="4"/>
  <c r="BN24" i="4"/>
  <c r="BO23" i="4"/>
  <c r="BN23" i="4"/>
  <c r="BO22" i="4"/>
  <c r="BN22" i="4"/>
  <c r="CA20" i="4"/>
  <c r="BZ20" i="4"/>
  <c r="CA19" i="4"/>
  <c r="BZ19" i="4"/>
  <c r="CA18" i="4"/>
  <c r="BZ18" i="4"/>
  <c r="CA17" i="4"/>
  <c r="BZ17" i="4"/>
  <c r="CA16" i="4"/>
  <c r="BZ16" i="4"/>
  <c r="CA15" i="4"/>
  <c r="BZ15" i="4"/>
  <c r="CA14" i="4"/>
  <c r="BZ14" i="4"/>
  <c r="CA13" i="4"/>
  <c r="BZ13" i="4"/>
  <c r="CA12" i="4"/>
  <c r="BZ12" i="4"/>
  <c r="CA11" i="4"/>
  <c r="BZ11" i="4"/>
  <c r="CA10" i="4"/>
  <c r="BZ10" i="4"/>
  <c r="CA9" i="4"/>
  <c r="BZ9" i="4"/>
  <c r="CA8" i="4"/>
  <c r="BZ8" i="4"/>
  <c r="BZ21" i="4" s="1"/>
  <c r="CA7" i="4"/>
  <c r="BZ7" i="4"/>
  <c r="BU20" i="4"/>
  <c r="BT20" i="4"/>
  <c r="BU19" i="4"/>
  <c r="BT19" i="4"/>
  <c r="BU18" i="4"/>
  <c r="BT18" i="4"/>
  <c r="BU17" i="4"/>
  <c r="BT17" i="4"/>
  <c r="BU16" i="4"/>
  <c r="BT16" i="4"/>
  <c r="BU15" i="4"/>
  <c r="BT15" i="4"/>
  <c r="BU14" i="4"/>
  <c r="BT14" i="4"/>
  <c r="BU13" i="4"/>
  <c r="BT13" i="4"/>
  <c r="BU12" i="4"/>
  <c r="BT12" i="4"/>
  <c r="BU11" i="4"/>
  <c r="BT11" i="4"/>
  <c r="BU10" i="4"/>
  <c r="BT10" i="4"/>
  <c r="BU9" i="4"/>
  <c r="BT9" i="4"/>
  <c r="BU8" i="4"/>
  <c r="BU21" i="4" s="1"/>
  <c r="BT8" i="4"/>
  <c r="BU7" i="4"/>
  <c r="BT7" i="4"/>
  <c r="BO20" i="4"/>
  <c r="BN20" i="4"/>
  <c r="BO19" i="4"/>
  <c r="BN19" i="4"/>
  <c r="BO18" i="4"/>
  <c r="BN18" i="4"/>
  <c r="BO17" i="4"/>
  <c r="BN17" i="4"/>
  <c r="BO16" i="4"/>
  <c r="BN16" i="4"/>
  <c r="BO15" i="4"/>
  <c r="BN15" i="4"/>
  <c r="BO14" i="4"/>
  <c r="BN14" i="4"/>
  <c r="BO13" i="4"/>
  <c r="BN13" i="4"/>
  <c r="BO12" i="4"/>
  <c r="BN12" i="4"/>
  <c r="BO11" i="4"/>
  <c r="BN11" i="4"/>
  <c r="BO10" i="4"/>
  <c r="BN10" i="4"/>
  <c r="BO9" i="4"/>
  <c r="BN9" i="4"/>
  <c r="BO8" i="4"/>
  <c r="BN8" i="4"/>
  <c r="BN21" i="4" s="1"/>
  <c r="BO7" i="4"/>
  <c r="BN7" i="4"/>
  <c r="BX20" i="4"/>
  <c r="BX19" i="4"/>
  <c r="BX18" i="4"/>
  <c r="BX17" i="4"/>
  <c r="BX16" i="4"/>
  <c r="BX15" i="4"/>
  <c r="BX14" i="4"/>
  <c r="BX13" i="4"/>
  <c r="BX12" i="4"/>
  <c r="BX11" i="4"/>
  <c r="BX9" i="4"/>
  <c r="BX7" i="4"/>
  <c r="BR20" i="4"/>
  <c r="BR19" i="4"/>
  <c r="BR18" i="4"/>
  <c r="BR17" i="4"/>
  <c r="BR16" i="4"/>
  <c r="BR15" i="4"/>
  <c r="BR14" i="4"/>
  <c r="BR13" i="4"/>
  <c r="BR12" i="4"/>
  <c r="BR11" i="4"/>
  <c r="BR9" i="4"/>
  <c r="BR7" i="4"/>
  <c r="BL20" i="4"/>
  <c r="BL19" i="4"/>
  <c r="BL18" i="4"/>
  <c r="BL17" i="4"/>
  <c r="BL16" i="4"/>
  <c r="BL15" i="4"/>
  <c r="BL14" i="4"/>
  <c r="BL13" i="4"/>
  <c r="BL12" i="4"/>
  <c r="BL11" i="4"/>
  <c r="BL9" i="4"/>
  <c r="BL7" i="4"/>
  <c r="BX27" i="4"/>
  <c r="BX26" i="4"/>
  <c r="BX25" i="4"/>
  <c r="BX24" i="4"/>
  <c r="BX23" i="4"/>
  <c r="BX22" i="4"/>
  <c r="BR27" i="4"/>
  <c r="BR26" i="4"/>
  <c r="BR25" i="4"/>
  <c r="BR24" i="4"/>
  <c r="BR23" i="4"/>
  <c r="BR22" i="4"/>
  <c r="BL27" i="4"/>
  <c r="BL26" i="4"/>
  <c r="BL25" i="4"/>
  <c r="BL24" i="4"/>
  <c r="BL23" i="4"/>
  <c r="BL22" i="4"/>
  <c r="BF27" i="4"/>
  <c r="BF26" i="4"/>
  <c r="BF25" i="4"/>
  <c r="BF24" i="4"/>
  <c r="BF23" i="4"/>
  <c r="BF22" i="4"/>
  <c r="AZ27" i="4"/>
  <c r="AZ26" i="4"/>
  <c r="AZ25" i="4"/>
  <c r="AZ24" i="4"/>
  <c r="AZ23" i="4"/>
  <c r="AZ22" i="4"/>
  <c r="AT27" i="4"/>
  <c r="AT26" i="4"/>
  <c r="AT25" i="4"/>
  <c r="AT24" i="4"/>
  <c r="AT23" i="4"/>
  <c r="AT22" i="4"/>
  <c r="BF20" i="4"/>
  <c r="BF19" i="4"/>
  <c r="BF18" i="4"/>
  <c r="BF17" i="4"/>
  <c r="BF16" i="4"/>
  <c r="BF15" i="4"/>
  <c r="BF14" i="4"/>
  <c r="BF13" i="4"/>
  <c r="BF12" i="4"/>
  <c r="BF11" i="4"/>
  <c r="BF7" i="4"/>
  <c r="AZ20" i="4"/>
  <c r="AZ19" i="4"/>
  <c r="AZ18" i="4"/>
  <c r="AZ17" i="4"/>
  <c r="AZ16" i="4"/>
  <c r="AZ15" i="4"/>
  <c r="AZ14" i="4"/>
  <c r="AZ13" i="4"/>
  <c r="AZ12" i="4"/>
  <c r="AZ11" i="4"/>
  <c r="AZ9" i="4"/>
  <c r="AZ7" i="4"/>
  <c r="AT20" i="4"/>
  <c r="AT19" i="4"/>
  <c r="AT18" i="4"/>
  <c r="AT17" i="4"/>
  <c r="AT16" i="4"/>
  <c r="AT15" i="4"/>
  <c r="AT14" i="4"/>
  <c r="AT13" i="4"/>
  <c r="AT12" i="4"/>
  <c r="AT11" i="4"/>
  <c r="AT9" i="4"/>
  <c r="AT7" i="4"/>
  <c r="AN7" i="4"/>
  <c r="AN9" i="4"/>
  <c r="AN11" i="4"/>
  <c r="AN12" i="4"/>
  <c r="AN13" i="4"/>
  <c r="AN14" i="4"/>
  <c r="AN15" i="4"/>
  <c r="AN16" i="4"/>
  <c r="AN17" i="4"/>
  <c r="AN18" i="4"/>
  <c r="AN19" i="4"/>
  <c r="AN20" i="4"/>
  <c r="BI20" i="4"/>
  <c r="BH20" i="4"/>
  <c r="BI19" i="4"/>
  <c r="BH19" i="4"/>
  <c r="BI18" i="4"/>
  <c r="BH18" i="4"/>
  <c r="BI17" i="4"/>
  <c r="BH17" i="4"/>
  <c r="BI16" i="4"/>
  <c r="BH16" i="4"/>
  <c r="BI15" i="4"/>
  <c r="BH15" i="4"/>
  <c r="BI14" i="4"/>
  <c r="BH14" i="4"/>
  <c r="BI13" i="4"/>
  <c r="BH13" i="4"/>
  <c r="BI12" i="4"/>
  <c r="BH12" i="4"/>
  <c r="BI11" i="4"/>
  <c r="BH11" i="4"/>
  <c r="BI10" i="4"/>
  <c r="BH10" i="4"/>
  <c r="BI9" i="4"/>
  <c r="BH9" i="4"/>
  <c r="BI8" i="4"/>
  <c r="BH8" i="4"/>
  <c r="BH21" i="4" s="1"/>
  <c r="BI7" i="4"/>
  <c r="BH7" i="4"/>
  <c r="BC20" i="4"/>
  <c r="BB20" i="4"/>
  <c r="BC19" i="4"/>
  <c r="BB19" i="4"/>
  <c r="BC18" i="4"/>
  <c r="BB18" i="4"/>
  <c r="BC17" i="4"/>
  <c r="BB17" i="4"/>
  <c r="BC16" i="4"/>
  <c r="BB16" i="4"/>
  <c r="BC15" i="4"/>
  <c r="BB15" i="4"/>
  <c r="BC14" i="4"/>
  <c r="BB14" i="4"/>
  <c r="BC13" i="4"/>
  <c r="BB13" i="4"/>
  <c r="BC12" i="4"/>
  <c r="BB12" i="4"/>
  <c r="BC11" i="4"/>
  <c r="BB11" i="4"/>
  <c r="BC10" i="4"/>
  <c r="BB10" i="4"/>
  <c r="BC9" i="4"/>
  <c r="BB9" i="4"/>
  <c r="BC8" i="4"/>
  <c r="BC21" i="4" s="1"/>
  <c r="BB8" i="4"/>
  <c r="BB21" i="4" s="1"/>
  <c r="BC7" i="4"/>
  <c r="BB7" i="4"/>
  <c r="AW20" i="4"/>
  <c r="AV20" i="4"/>
  <c r="AW19" i="4"/>
  <c r="AV19" i="4"/>
  <c r="AW18" i="4"/>
  <c r="AV18" i="4"/>
  <c r="AW17" i="4"/>
  <c r="AV17" i="4"/>
  <c r="AW16" i="4"/>
  <c r="AV16" i="4"/>
  <c r="AW15" i="4"/>
  <c r="AV15" i="4"/>
  <c r="AW14" i="4"/>
  <c r="AV14" i="4"/>
  <c r="AW13" i="4"/>
  <c r="AV13" i="4"/>
  <c r="AW12" i="4"/>
  <c r="AV12" i="4"/>
  <c r="AW11" i="4"/>
  <c r="AV11" i="4"/>
  <c r="AW10" i="4"/>
  <c r="AV10" i="4"/>
  <c r="AW9" i="4"/>
  <c r="AV9" i="4"/>
  <c r="AW8" i="4"/>
  <c r="AW21" i="4" s="1"/>
  <c r="AV8" i="4"/>
  <c r="AV21" i="4" s="1"/>
  <c r="AW7" i="4"/>
  <c r="AV7" i="4"/>
  <c r="BI27" i="4"/>
  <c r="BH27" i="4"/>
  <c r="BI26" i="4"/>
  <c r="BH26" i="4"/>
  <c r="BI25" i="4"/>
  <c r="BH25" i="4"/>
  <c r="BI24" i="4"/>
  <c r="BH24" i="4"/>
  <c r="BI23" i="4"/>
  <c r="BH23" i="4"/>
  <c r="BI22" i="4"/>
  <c r="BH22" i="4"/>
  <c r="BC27" i="4"/>
  <c r="BB27" i="4"/>
  <c r="BC26" i="4"/>
  <c r="BB26" i="4"/>
  <c r="BC25" i="4"/>
  <c r="BB25" i="4"/>
  <c r="BC24" i="4"/>
  <c r="BB24" i="4"/>
  <c r="BC23" i="4"/>
  <c r="BB23" i="4"/>
  <c r="BC22" i="4"/>
  <c r="BB22" i="4"/>
  <c r="AW27" i="4"/>
  <c r="AV27" i="4"/>
  <c r="AW26" i="4"/>
  <c r="AV26" i="4"/>
  <c r="AW25" i="4"/>
  <c r="AV25" i="4"/>
  <c r="AW24" i="4"/>
  <c r="AV24" i="4"/>
  <c r="AW23" i="4"/>
  <c r="AV23" i="4"/>
  <c r="AW22" i="4"/>
  <c r="AV22" i="4"/>
  <c r="AQ27" i="4"/>
  <c r="AP27" i="4"/>
  <c r="AQ26" i="4"/>
  <c r="AP26" i="4"/>
  <c r="AQ25" i="4"/>
  <c r="AP25" i="4"/>
  <c r="AQ24" i="4"/>
  <c r="AP24" i="4"/>
  <c r="AQ23" i="4"/>
  <c r="AP23" i="4"/>
  <c r="AQ22" i="4"/>
  <c r="AP22" i="4"/>
  <c r="AJ22" i="4"/>
  <c r="AK22" i="4"/>
  <c r="AJ23" i="4"/>
  <c r="AK23" i="4"/>
  <c r="AJ24" i="4"/>
  <c r="AK24" i="4"/>
  <c r="AJ25" i="4"/>
  <c r="AK25" i="4"/>
  <c r="AJ26" i="4"/>
  <c r="AK26" i="4"/>
  <c r="AJ27" i="4"/>
  <c r="AK27" i="4"/>
  <c r="AJ28" i="4"/>
  <c r="AK28" i="4"/>
  <c r="AQ20" i="4"/>
  <c r="AP20" i="4"/>
  <c r="AQ19" i="4"/>
  <c r="AP19" i="4"/>
  <c r="AQ18" i="4"/>
  <c r="AP18" i="4"/>
  <c r="AQ17" i="4"/>
  <c r="AP17" i="4"/>
  <c r="AQ16" i="4"/>
  <c r="AP16" i="4"/>
  <c r="AQ15" i="4"/>
  <c r="AP15" i="4"/>
  <c r="AQ14" i="4"/>
  <c r="AP14" i="4"/>
  <c r="AQ13" i="4"/>
  <c r="AP13" i="4"/>
  <c r="AQ12" i="4"/>
  <c r="AP12" i="4"/>
  <c r="AQ11" i="4"/>
  <c r="AP11" i="4"/>
  <c r="AQ10" i="4"/>
  <c r="AP10" i="4"/>
  <c r="AQ9" i="4"/>
  <c r="AP9" i="4"/>
  <c r="AQ8" i="4"/>
  <c r="AQ21" i="4" s="1"/>
  <c r="AP8" i="4"/>
  <c r="AP21" i="4" s="1"/>
  <c r="AQ7" i="4"/>
  <c r="AP7" i="4"/>
  <c r="AN27" i="4"/>
  <c r="AN26" i="4"/>
  <c r="AN25" i="4"/>
  <c r="AN24" i="4"/>
  <c r="AN23" i="4"/>
  <c r="AN22" i="4"/>
  <c r="AS7" i="4"/>
  <c r="AY7" i="4"/>
  <c r="AH7" i="4"/>
  <c r="AH9" i="4"/>
  <c r="AH11" i="4"/>
  <c r="AH12" i="4"/>
  <c r="AH27" i="4"/>
  <c r="AH26" i="4"/>
  <c r="AH25" i="4"/>
  <c r="AH24" i="4"/>
  <c r="AH23" i="4"/>
  <c r="AH22" i="4"/>
  <c r="AK20" i="4"/>
  <c r="AJ20" i="4"/>
  <c r="AK19" i="4"/>
  <c r="AJ19" i="4"/>
  <c r="AK18" i="4"/>
  <c r="AJ18" i="4"/>
  <c r="AK17" i="4"/>
  <c r="AJ17" i="4"/>
  <c r="AK16" i="4"/>
  <c r="AJ16" i="4"/>
  <c r="AK15" i="4"/>
  <c r="AJ15" i="4"/>
  <c r="AK14" i="4"/>
  <c r="AJ14" i="4"/>
  <c r="AK13" i="4"/>
  <c r="AJ13" i="4"/>
  <c r="AK12" i="4"/>
  <c r="AJ12" i="4"/>
  <c r="AK11" i="4"/>
  <c r="AJ11" i="4"/>
  <c r="AK10" i="4"/>
  <c r="AJ10" i="4"/>
  <c r="AK9" i="4"/>
  <c r="AJ9" i="4"/>
  <c r="AK8" i="4"/>
  <c r="AK21" i="4" s="1"/>
  <c r="AK29" i="4" s="1"/>
  <c r="AK31" i="4" s="1"/>
  <c r="AJ8" i="4"/>
  <c r="AK7" i="4"/>
  <c r="AJ7" i="4"/>
  <c r="AH20" i="4"/>
  <c r="AH19" i="4"/>
  <c r="AH18" i="4"/>
  <c r="AH17" i="4"/>
  <c r="AH16" i="4"/>
  <c r="AH15" i="4"/>
  <c r="AH14" i="4"/>
  <c r="AH13" i="4"/>
  <c r="AB27" i="4"/>
  <c r="AB26" i="4"/>
  <c r="AB25" i="4"/>
  <c r="AB24" i="4"/>
  <c r="AB23" i="4"/>
  <c r="AB22" i="4"/>
  <c r="AE27" i="4"/>
  <c r="AD27" i="4"/>
  <c r="AE26" i="4"/>
  <c r="AD26" i="4"/>
  <c r="AE25" i="4"/>
  <c r="AD25" i="4"/>
  <c r="AE24" i="4"/>
  <c r="AD24" i="4"/>
  <c r="AE23" i="4"/>
  <c r="AD23" i="4"/>
  <c r="AE22" i="4"/>
  <c r="AD22" i="4"/>
  <c r="AE20" i="4"/>
  <c r="AD20" i="4"/>
  <c r="AE19" i="4"/>
  <c r="AD19" i="4"/>
  <c r="AE18" i="4"/>
  <c r="AD18" i="4"/>
  <c r="AE17" i="4"/>
  <c r="AD17" i="4"/>
  <c r="AE16" i="4"/>
  <c r="AD16" i="4"/>
  <c r="AE15" i="4"/>
  <c r="AD15" i="4"/>
  <c r="AE14" i="4"/>
  <c r="AD14" i="4"/>
  <c r="AE13" i="4"/>
  <c r="AD13" i="4"/>
  <c r="AE12" i="4"/>
  <c r="AD12" i="4"/>
  <c r="AE11" i="4"/>
  <c r="AD11" i="4"/>
  <c r="AE10" i="4"/>
  <c r="AD10" i="4"/>
  <c r="AE9" i="4"/>
  <c r="AD9" i="4"/>
  <c r="AE8" i="4"/>
  <c r="AD8" i="4"/>
  <c r="AD21" i="4" s="1"/>
  <c r="AE7" i="4"/>
  <c r="AD7" i="4"/>
  <c r="AG7" i="4"/>
  <c r="AM7" i="4"/>
  <c r="AG8" i="4"/>
  <c r="AH8" i="4" s="1"/>
  <c r="AM8" i="4"/>
  <c r="AB20" i="4"/>
  <c r="AB19" i="4"/>
  <c r="AB18" i="4"/>
  <c r="AB17" i="4"/>
  <c r="AB16" i="4"/>
  <c r="AB15" i="4"/>
  <c r="AB14" i="4"/>
  <c r="AB13" i="4"/>
  <c r="AB12" i="4"/>
  <c r="AB11" i="4"/>
  <c r="AB9" i="4"/>
  <c r="AB7" i="4"/>
  <c r="Y27" i="4"/>
  <c r="Y26" i="4"/>
  <c r="Y25" i="4"/>
  <c r="Y24" i="4"/>
  <c r="Y23" i="4"/>
  <c r="Y22" i="4"/>
  <c r="AA22" i="4"/>
  <c r="X27" i="4"/>
  <c r="X26" i="4"/>
  <c r="X25" i="4"/>
  <c r="X24" i="4"/>
  <c r="X23" i="4"/>
  <c r="X22" i="4"/>
  <c r="Y20" i="4"/>
  <c r="Y19" i="4"/>
  <c r="Y18" i="4"/>
  <c r="Y17" i="4"/>
  <c r="Y16" i="4"/>
  <c r="Y15" i="4"/>
  <c r="Y14" i="4"/>
  <c r="Y13" i="4"/>
  <c r="Y12" i="4"/>
  <c r="Y11" i="4"/>
  <c r="Y10" i="4"/>
  <c r="Y9" i="4"/>
  <c r="Y8" i="4"/>
  <c r="Y21" i="4" s="1"/>
  <c r="Y7" i="4"/>
  <c r="X20" i="4"/>
  <c r="X19" i="4"/>
  <c r="X18" i="4"/>
  <c r="X17" i="4"/>
  <c r="X16" i="4"/>
  <c r="X15" i="4"/>
  <c r="X14" i="4"/>
  <c r="X13" i="4"/>
  <c r="X12" i="4"/>
  <c r="X11" i="4"/>
  <c r="X10" i="4"/>
  <c r="X9" i="4"/>
  <c r="X8" i="4"/>
  <c r="X21" i="4" s="1"/>
  <c r="X7" i="4"/>
  <c r="V23" i="4"/>
  <c r="V24" i="4"/>
  <c r="V25" i="4"/>
  <c r="V26" i="4"/>
  <c r="V27" i="4"/>
  <c r="V22" i="4"/>
  <c r="V9" i="4"/>
  <c r="V11" i="4"/>
  <c r="V12" i="4"/>
  <c r="V13" i="4"/>
  <c r="V14" i="4"/>
  <c r="V15" i="4"/>
  <c r="V16" i="4"/>
  <c r="V17" i="4"/>
  <c r="V18" i="4"/>
  <c r="V19" i="4"/>
  <c r="V20" i="4"/>
  <c r="V7" i="4"/>
  <c r="S23" i="4"/>
  <c r="S24" i="4"/>
  <c r="S25" i="4"/>
  <c r="S26" i="4"/>
  <c r="S27" i="4"/>
  <c r="S22" i="4"/>
  <c r="S8" i="4"/>
  <c r="S9" i="4"/>
  <c r="S10" i="4"/>
  <c r="S11" i="4"/>
  <c r="S12" i="4"/>
  <c r="S13" i="4"/>
  <c r="S14" i="4"/>
  <c r="S15" i="4"/>
  <c r="S16" i="4"/>
  <c r="S17" i="4"/>
  <c r="S18" i="4"/>
  <c r="S19" i="4"/>
  <c r="S20" i="4"/>
  <c r="S7" i="4"/>
  <c r="R23" i="4"/>
  <c r="R24" i="4"/>
  <c r="R25" i="4"/>
  <c r="R26" i="4"/>
  <c r="R27" i="4"/>
  <c r="R22" i="4"/>
  <c r="R8" i="4"/>
  <c r="R9" i="4"/>
  <c r="R10" i="4"/>
  <c r="R11" i="4"/>
  <c r="R12" i="4"/>
  <c r="R13" i="4"/>
  <c r="R14" i="4"/>
  <c r="R15" i="4"/>
  <c r="R16" i="4"/>
  <c r="R17" i="4"/>
  <c r="R18" i="4"/>
  <c r="R19" i="4"/>
  <c r="R20" i="4"/>
  <c r="R7" i="4"/>
  <c r="P23" i="4"/>
  <c r="P24" i="4"/>
  <c r="P25" i="4"/>
  <c r="P26" i="4"/>
  <c r="P27" i="4"/>
  <c r="P8" i="4"/>
  <c r="P9" i="4"/>
  <c r="P10" i="4"/>
  <c r="P11" i="4"/>
  <c r="P12" i="4"/>
  <c r="P13" i="4"/>
  <c r="P14" i="4"/>
  <c r="P15" i="4"/>
  <c r="P16" i="4"/>
  <c r="P17" i="4"/>
  <c r="P18" i="4"/>
  <c r="P19" i="4"/>
  <c r="P20" i="4"/>
  <c r="U23" i="4"/>
  <c r="U24" i="4"/>
  <c r="U25" i="4"/>
  <c r="U26" i="4"/>
  <c r="U27" i="4"/>
  <c r="U22" i="4"/>
  <c r="U8" i="4"/>
  <c r="U9" i="4"/>
  <c r="U10" i="4"/>
  <c r="V10" i="4" s="1"/>
  <c r="U11" i="4"/>
  <c r="U12" i="4"/>
  <c r="U13" i="4"/>
  <c r="U14" i="4"/>
  <c r="U15" i="4"/>
  <c r="U16" i="4"/>
  <c r="U17" i="4"/>
  <c r="U18" i="4"/>
  <c r="U19" i="4"/>
  <c r="U20" i="4"/>
  <c r="AA23" i="4"/>
  <c r="AA24" i="4"/>
  <c r="AA25" i="4"/>
  <c r="AA26" i="4"/>
  <c r="AA27" i="4"/>
  <c r="AA8" i="4"/>
  <c r="AA9" i="4"/>
  <c r="AA10" i="4"/>
  <c r="AB10" i="4" s="1"/>
  <c r="AA11" i="4"/>
  <c r="AA12" i="4"/>
  <c r="AA13" i="4"/>
  <c r="AA14" i="4"/>
  <c r="AA15" i="4"/>
  <c r="AA16" i="4"/>
  <c r="AA17" i="4"/>
  <c r="AA18" i="4"/>
  <c r="AA19" i="4"/>
  <c r="AA20" i="4"/>
  <c r="AG23" i="4"/>
  <c r="AG24" i="4"/>
  <c r="AG25" i="4"/>
  <c r="AG26" i="4"/>
  <c r="AG27" i="4"/>
  <c r="AG22" i="4"/>
  <c r="AG9" i="4"/>
  <c r="AG10" i="4"/>
  <c r="AH10" i="4" s="1"/>
  <c r="AG11" i="4"/>
  <c r="AG12" i="4"/>
  <c r="AG13" i="4"/>
  <c r="AG14" i="4"/>
  <c r="AG15" i="4"/>
  <c r="AG16" i="4"/>
  <c r="AG17" i="4"/>
  <c r="AG18" i="4"/>
  <c r="AG19" i="4"/>
  <c r="AG20" i="4"/>
  <c r="AM23" i="4"/>
  <c r="AM24" i="4"/>
  <c r="AM25" i="4"/>
  <c r="AM26" i="4"/>
  <c r="AM27" i="4"/>
  <c r="AM22" i="4"/>
  <c r="AM9" i="4"/>
  <c r="AM10" i="4"/>
  <c r="AN10" i="4" s="1"/>
  <c r="AM11" i="4"/>
  <c r="AM12" i="4"/>
  <c r="AM13" i="4"/>
  <c r="AM14" i="4"/>
  <c r="AM15" i="4"/>
  <c r="AM16" i="4"/>
  <c r="AM17" i="4"/>
  <c r="AM18" i="4"/>
  <c r="AM19" i="4"/>
  <c r="AM20" i="4"/>
  <c r="AS23" i="4"/>
  <c r="AS24" i="4"/>
  <c r="AS25" i="4"/>
  <c r="AS26" i="4"/>
  <c r="AS27" i="4"/>
  <c r="AS22" i="4"/>
  <c r="AS8" i="4"/>
  <c r="AT8" i="4" s="1"/>
  <c r="AS9" i="4"/>
  <c r="AS10" i="4"/>
  <c r="AT10" i="4" s="1"/>
  <c r="AS11" i="4"/>
  <c r="AS12" i="4"/>
  <c r="AS13" i="4"/>
  <c r="AS14" i="4"/>
  <c r="AS15" i="4"/>
  <c r="AS16" i="4"/>
  <c r="AS17" i="4"/>
  <c r="AS18" i="4"/>
  <c r="AS19" i="4"/>
  <c r="AS20" i="4"/>
  <c r="AY23" i="4"/>
  <c r="AY24" i="4"/>
  <c r="AY25" i="4"/>
  <c r="AY26" i="4"/>
  <c r="AY27" i="4"/>
  <c r="AY22" i="4"/>
  <c r="AY8" i="4"/>
  <c r="AZ8" i="4" s="1"/>
  <c r="AY9" i="4"/>
  <c r="AY10" i="4"/>
  <c r="AZ10" i="4" s="1"/>
  <c r="AY11" i="4"/>
  <c r="AY12" i="4"/>
  <c r="AY13" i="4"/>
  <c r="AY14" i="4"/>
  <c r="AY15" i="4"/>
  <c r="AY16" i="4"/>
  <c r="AY17" i="4"/>
  <c r="AY18" i="4"/>
  <c r="AY19" i="4"/>
  <c r="AY20" i="4"/>
  <c r="BE23" i="4"/>
  <c r="BE24" i="4"/>
  <c r="BE25" i="4"/>
  <c r="BE26" i="4"/>
  <c r="BE27" i="4"/>
  <c r="BE22" i="4"/>
  <c r="BE8" i="4"/>
  <c r="BE9" i="4"/>
  <c r="BF9" i="4" s="1"/>
  <c r="BE10" i="4"/>
  <c r="BF10" i="4" s="1"/>
  <c r="BE11" i="4"/>
  <c r="BE12" i="4"/>
  <c r="BE13" i="4"/>
  <c r="BE14" i="4"/>
  <c r="BE15" i="4"/>
  <c r="BE16" i="4"/>
  <c r="BE17" i="4"/>
  <c r="BE18" i="4"/>
  <c r="BE19" i="4"/>
  <c r="BE20" i="4"/>
  <c r="BK23" i="4"/>
  <c r="BK24" i="4"/>
  <c r="BK25" i="4"/>
  <c r="BK26" i="4"/>
  <c r="BK27" i="4"/>
  <c r="BK22" i="4"/>
  <c r="BK8" i="4"/>
  <c r="BK9" i="4"/>
  <c r="BK10" i="4"/>
  <c r="BL10" i="4" s="1"/>
  <c r="BK11" i="4"/>
  <c r="BK12" i="4"/>
  <c r="BK13" i="4"/>
  <c r="BK14" i="4"/>
  <c r="BK15" i="4"/>
  <c r="BK16" i="4"/>
  <c r="BK17" i="4"/>
  <c r="BK18" i="4"/>
  <c r="BK19" i="4"/>
  <c r="BK20" i="4"/>
  <c r="BQ23" i="4"/>
  <c r="BQ24" i="4"/>
  <c r="BQ25" i="4"/>
  <c r="BQ26" i="4"/>
  <c r="BQ27" i="4"/>
  <c r="BQ22" i="4"/>
  <c r="BQ8" i="4"/>
  <c r="BQ9" i="4"/>
  <c r="BQ10" i="4"/>
  <c r="BR10" i="4" s="1"/>
  <c r="BQ11" i="4"/>
  <c r="BQ12" i="4"/>
  <c r="BQ13" i="4"/>
  <c r="BQ14" i="4"/>
  <c r="BQ15" i="4"/>
  <c r="BQ16" i="4"/>
  <c r="BQ17" i="4"/>
  <c r="BQ18" i="4"/>
  <c r="BQ19" i="4"/>
  <c r="BQ20" i="4"/>
  <c r="BW22" i="4"/>
  <c r="BW23" i="4"/>
  <c r="BW24" i="4"/>
  <c r="BW25" i="4"/>
  <c r="BW26" i="4"/>
  <c r="BW27" i="4"/>
  <c r="BW8" i="4"/>
  <c r="BW9" i="4"/>
  <c r="BW10" i="4"/>
  <c r="BX10" i="4" s="1"/>
  <c r="BW11" i="4"/>
  <c r="BW12" i="4"/>
  <c r="BW13" i="4"/>
  <c r="BW14" i="4"/>
  <c r="BW15" i="4"/>
  <c r="BW16" i="4"/>
  <c r="BW17" i="4"/>
  <c r="BW18" i="4"/>
  <c r="BW19" i="4"/>
  <c r="BW20" i="4"/>
  <c r="BW7" i="4"/>
  <c r="BQ7" i="4"/>
  <c r="BK7" i="4"/>
  <c r="BE7" i="4"/>
  <c r="AA7" i="4"/>
  <c r="U7" i="4"/>
  <c r="O23" i="4"/>
  <c r="O24" i="4"/>
  <c r="O25" i="4"/>
  <c r="O26" i="4"/>
  <c r="O27" i="4"/>
  <c r="O22" i="4"/>
  <c r="CC22" i="4" s="1"/>
  <c r="I23" i="4"/>
  <c r="I24" i="4"/>
  <c r="I25" i="4"/>
  <c r="I26" i="4"/>
  <c r="I27" i="4"/>
  <c r="I22" i="4"/>
  <c r="O8" i="4"/>
  <c r="O9" i="4"/>
  <c r="O10" i="4"/>
  <c r="O11" i="4"/>
  <c r="O12" i="4"/>
  <c r="O13" i="4"/>
  <c r="O14" i="4"/>
  <c r="O15" i="4"/>
  <c r="O16" i="4"/>
  <c r="O17" i="4"/>
  <c r="O18" i="4"/>
  <c r="O19" i="4"/>
  <c r="O20" i="4"/>
  <c r="I8" i="4"/>
  <c r="I9" i="4"/>
  <c r="J9" i="4" s="1"/>
  <c r="I10" i="4"/>
  <c r="J10" i="4" s="1"/>
  <c r="I11" i="4"/>
  <c r="J11" i="4" s="1"/>
  <c r="I12" i="4"/>
  <c r="I13" i="4"/>
  <c r="J13" i="4" s="1"/>
  <c r="I14" i="4"/>
  <c r="I15" i="4"/>
  <c r="J15" i="4" s="1"/>
  <c r="I16" i="4"/>
  <c r="I17" i="4"/>
  <c r="J17" i="4" s="1"/>
  <c r="I18" i="4"/>
  <c r="I19" i="4"/>
  <c r="J19" i="4" s="1"/>
  <c r="I20" i="4"/>
  <c r="O7" i="4"/>
  <c r="P7" i="4" s="1"/>
  <c r="I7" i="4"/>
  <c r="M23" i="4"/>
  <c r="M24" i="4"/>
  <c r="M25" i="4"/>
  <c r="M26" i="4"/>
  <c r="M27" i="4"/>
  <c r="M22" i="4"/>
  <c r="M8" i="4"/>
  <c r="M9" i="4"/>
  <c r="M10" i="4"/>
  <c r="M11" i="4"/>
  <c r="M12" i="4"/>
  <c r="M13" i="4"/>
  <c r="M14" i="4"/>
  <c r="M15" i="4"/>
  <c r="M16" i="4"/>
  <c r="M17" i="4"/>
  <c r="M18" i="4"/>
  <c r="M19" i="4"/>
  <c r="M20" i="4"/>
  <c r="M7" i="4"/>
  <c r="L23" i="4"/>
  <c r="L24" i="4"/>
  <c r="L25" i="4"/>
  <c r="L26" i="4"/>
  <c r="L27" i="4"/>
  <c r="L22" i="4"/>
  <c r="L8" i="4"/>
  <c r="L9" i="4"/>
  <c r="L10" i="4"/>
  <c r="L21" i="4" s="1"/>
  <c r="L11" i="4"/>
  <c r="L12" i="4"/>
  <c r="L13" i="4"/>
  <c r="L14" i="4"/>
  <c r="L15" i="4"/>
  <c r="L16" i="4"/>
  <c r="L17" i="4"/>
  <c r="L18" i="4"/>
  <c r="L19" i="4"/>
  <c r="L20" i="4"/>
  <c r="L7" i="4"/>
  <c r="J23" i="4"/>
  <c r="J24" i="4"/>
  <c r="J25" i="4"/>
  <c r="J26" i="4"/>
  <c r="J27" i="4"/>
  <c r="J22" i="4"/>
  <c r="J12" i="4"/>
  <c r="J14" i="4"/>
  <c r="J16" i="4"/>
  <c r="J18" i="4"/>
  <c r="J20" i="4"/>
  <c r="J7" i="4"/>
  <c r="CC25" i="4"/>
  <c r="CC27" i="4"/>
  <c r="CF22" i="4" l="1"/>
  <c r="CC28" i="4"/>
  <c r="CD22" i="4"/>
  <c r="P22" i="4"/>
  <c r="AE21" i="4"/>
  <c r="AJ21" i="4"/>
  <c r="AJ29" i="4" s="1"/>
  <c r="AJ31" i="4" s="1"/>
  <c r="BO21" i="4"/>
  <c r="BT21" i="4"/>
  <c r="CA21" i="4"/>
  <c r="BW21" i="4"/>
  <c r="BQ21" i="4"/>
  <c r="BK21" i="4"/>
  <c r="AY21" i="4"/>
  <c r="AZ21" i="4"/>
  <c r="AT21" i="4"/>
  <c r="AM21" i="4"/>
  <c r="AH21" i="4"/>
  <c r="AA21" i="4"/>
  <c r="U21" i="4"/>
  <c r="P21" i="4"/>
  <c r="R21" i="4"/>
  <c r="S21" i="4"/>
  <c r="O21" i="4"/>
  <c r="I21" i="4"/>
  <c r="M21" i="4"/>
  <c r="BE21" i="4"/>
  <c r="BX8" i="4"/>
  <c r="BX21" i="4" s="1"/>
  <c r="BI21" i="4"/>
  <c r="BF8" i="4"/>
  <c r="BF21" i="4" s="1"/>
  <c r="BR8" i="4"/>
  <c r="BR21" i="4" s="1"/>
  <c r="BL8" i="4"/>
  <c r="BL21" i="4" s="1"/>
  <c r="AS21" i="4"/>
  <c r="AN8" i="4"/>
  <c r="AN21" i="4" s="1"/>
  <c r="AG21" i="4"/>
  <c r="AB8" i="4"/>
  <c r="AB21" i="4" s="1"/>
  <c r="V8" i="4"/>
  <c r="V21" i="4" s="1"/>
  <c r="J8" i="4"/>
  <c r="J21" i="4" s="1"/>
  <c r="CC26" i="4"/>
  <c r="CC24" i="4"/>
  <c r="CC8" i="4" l="1"/>
  <c r="CC9" i="4"/>
  <c r="CD9" i="4" s="1"/>
  <c r="CC10" i="4"/>
  <c r="CD10" i="4" s="1"/>
  <c r="CC11" i="4"/>
  <c r="CC12" i="4"/>
  <c r="CC13" i="4"/>
  <c r="CC14" i="4"/>
  <c r="CC15" i="4"/>
  <c r="CC16" i="4"/>
  <c r="CC17" i="4"/>
  <c r="CC18" i="4"/>
  <c r="CC19" i="4"/>
  <c r="CC20" i="4"/>
  <c r="CC7" i="4"/>
  <c r="CD7" i="4" s="1"/>
  <c r="CB24" i="4"/>
  <c r="CB28" i="4" s="1"/>
  <c r="CB25" i="4"/>
  <c r="CB26" i="4"/>
  <c r="CB27" i="4"/>
  <c r="CB8" i="4"/>
  <c r="CB9" i="4"/>
  <c r="CB10" i="4"/>
  <c r="CB11" i="4"/>
  <c r="CB12" i="4"/>
  <c r="CB13" i="4"/>
  <c r="CB14" i="4"/>
  <c r="CB15" i="4"/>
  <c r="CB16" i="4"/>
  <c r="CB17" i="4"/>
  <c r="CB18" i="4"/>
  <c r="CB19" i="4"/>
  <c r="CB20" i="4"/>
  <c r="CB7" i="4"/>
  <c r="CG28" i="4"/>
  <c r="CF28" i="4"/>
  <c r="BV29" i="4"/>
  <c r="BV31" i="4" s="1"/>
  <c r="CA28" i="4"/>
  <c r="CA29" i="4" s="1"/>
  <c r="CA31" i="4" s="1"/>
  <c r="BZ28" i="4"/>
  <c r="BZ29" i="4" s="1"/>
  <c r="BZ31" i="4" s="1"/>
  <c r="BW28" i="4"/>
  <c r="BW29" i="4" s="1"/>
  <c r="BV28" i="4"/>
  <c r="BP29" i="4"/>
  <c r="BP31" i="4" s="1"/>
  <c r="BU28" i="4"/>
  <c r="BU29" i="4" s="1"/>
  <c r="BU31" i="4" s="1"/>
  <c r="BT28" i="4"/>
  <c r="BT29" i="4" s="1"/>
  <c r="BT31" i="4" s="1"/>
  <c r="BQ28" i="4"/>
  <c r="BQ29" i="4" s="1"/>
  <c r="BP28" i="4"/>
  <c r="BJ29" i="4"/>
  <c r="BJ31" i="4" s="1"/>
  <c r="BO28" i="4"/>
  <c r="BO29" i="4" s="1"/>
  <c r="BO31" i="4" s="1"/>
  <c r="BN28" i="4"/>
  <c r="BN29" i="4" s="1"/>
  <c r="BN31" i="4" s="1"/>
  <c r="BK28" i="4"/>
  <c r="BK29" i="4" s="1"/>
  <c r="BJ28" i="4"/>
  <c r="BD29" i="4"/>
  <c r="BD31" i="4" s="1"/>
  <c r="BI28" i="4"/>
  <c r="BI29" i="4" s="1"/>
  <c r="BI31" i="4" s="1"/>
  <c r="BH28" i="4"/>
  <c r="BH29" i="4" s="1"/>
  <c r="BH31" i="4" s="1"/>
  <c r="BE28" i="4"/>
  <c r="BE29" i="4" s="1"/>
  <c r="BD28" i="4"/>
  <c r="AX29" i="4"/>
  <c r="AX31" i="4" s="1"/>
  <c r="BC28" i="4"/>
  <c r="BC29" i="4" s="1"/>
  <c r="BC31" i="4" s="1"/>
  <c r="BB28" i="4"/>
  <c r="BB29" i="4" s="1"/>
  <c r="BB31" i="4" s="1"/>
  <c r="AY28" i="4"/>
  <c r="AY29" i="4" s="1"/>
  <c r="AX28" i="4"/>
  <c r="AR29" i="4"/>
  <c r="AR31" i="4" s="1"/>
  <c r="AW28" i="4"/>
  <c r="AW29" i="4" s="1"/>
  <c r="AW31" i="4" s="1"/>
  <c r="AV28" i="4"/>
  <c r="AV29" i="4" s="1"/>
  <c r="AV31" i="4" s="1"/>
  <c r="AS28" i="4"/>
  <c r="AS29" i="4" s="1"/>
  <c r="AR28" i="4"/>
  <c r="AL29" i="4"/>
  <c r="AL31" i="4" s="1"/>
  <c r="AQ28" i="4"/>
  <c r="AQ29" i="4" s="1"/>
  <c r="AQ31" i="4" s="1"/>
  <c r="AP28" i="4"/>
  <c r="AP29" i="4" s="1"/>
  <c r="AP31" i="4" s="1"/>
  <c r="AM28" i="4"/>
  <c r="AM29" i="4" s="1"/>
  <c r="AL28" i="4"/>
  <c r="AF29" i="4"/>
  <c r="AF31" i="4" s="1"/>
  <c r="AG28" i="4"/>
  <c r="AG29" i="4" s="1"/>
  <c r="AF28" i="4"/>
  <c r="Z29" i="4"/>
  <c r="Z31" i="4" s="1"/>
  <c r="AE28" i="4"/>
  <c r="AE29" i="4" s="1"/>
  <c r="AE31" i="4" s="1"/>
  <c r="AD28" i="4"/>
  <c r="AD29" i="4" s="1"/>
  <c r="AD31" i="4" s="1"/>
  <c r="AA28" i="4"/>
  <c r="AA29" i="4" s="1"/>
  <c r="Z28" i="4"/>
  <c r="T29" i="4"/>
  <c r="T31" i="4" s="1"/>
  <c r="Y28" i="4"/>
  <c r="Y29" i="4" s="1"/>
  <c r="Y31" i="4" s="1"/>
  <c r="X28" i="4"/>
  <c r="X29" i="4" s="1"/>
  <c r="X31" i="4" s="1"/>
  <c r="U28" i="4"/>
  <c r="U29" i="4" s="1"/>
  <c r="T28" i="4"/>
  <c r="S28" i="4"/>
  <c r="S29" i="4" s="1"/>
  <c r="S31" i="4" s="1"/>
  <c r="R28" i="4"/>
  <c r="R29" i="4" s="1"/>
  <c r="R31" i="4" s="1"/>
  <c r="O28" i="4"/>
  <c r="O29" i="4" s="1"/>
  <c r="N28" i="4"/>
  <c r="N29" i="4" s="1"/>
  <c r="N31" i="4" s="1"/>
  <c r="CG7" i="4" l="1"/>
  <c r="CF7" i="4"/>
  <c r="CF10" i="4"/>
  <c r="CG10" i="4"/>
  <c r="CG9" i="4"/>
  <c r="CF9" i="4"/>
  <c r="CB21" i="4"/>
  <c r="CB29" i="4" s="1"/>
  <c r="CB31" i="4" s="1"/>
  <c r="CG8" i="4"/>
  <c r="CF8" i="4"/>
  <c r="CD8" i="4"/>
  <c r="CD21" i="4" s="1"/>
  <c r="CC21" i="4"/>
  <c r="CC29" i="4" s="1"/>
  <c r="CC31" i="4" s="1"/>
  <c r="CD28" i="4"/>
  <c r="BW31" i="4"/>
  <c r="BX29" i="4"/>
  <c r="BX31" i="4" s="1"/>
  <c r="BX28" i="4"/>
  <c r="BQ31" i="4"/>
  <c r="BR29" i="4"/>
  <c r="BR31" i="4" s="1"/>
  <c r="BR28" i="4"/>
  <c r="BK31" i="4"/>
  <c r="BL29" i="4"/>
  <c r="BL31" i="4" s="1"/>
  <c r="BL28" i="4"/>
  <c r="BE31" i="4"/>
  <c r="BF29" i="4"/>
  <c r="BF31" i="4" s="1"/>
  <c r="BF28" i="4"/>
  <c r="AY31" i="4"/>
  <c r="AZ29" i="4"/>
  <c r="AZ31" i="4" s="1"/>
  <c r="AZ28" i="4"/>
  <c r="AS31" i="4"/>
  <c r="AT29" i="4"/>
  <c r="AT31" i="4" s="1"/>
  <c r="AT28" i="4"/>
  <c r="AM31" i="4"/>
  <c r="AN29" i="4"/>
  <c r="AN31" i="4" s="1"/>
  <c r="AN28" i="4"/>
  <c r="AG31" i="4"/>
  <c r="AH29" i="4"/>
  <c r="AH31" i="4" s="1"/>
  <c r="AH28" i="4"/>
  <c r="AA31" i="4"/>
  <c r="AB29" i="4"/>
  <c r="AB31" i="4" s="1"/>
  <c r="AB28" i="4"/>
  <c r="U31" i="4"/>
  <c r="V29" i="4"/>
  <c r="V31" i="4" s="1"/>
  <c r="V28" i="4"/>
  <c r="O31" i="4"/>
  <c r="P29" i="4"/>
  <c r="P31" i="4" s="1"/>
  <c r="P28" i="4"/>
  <c r="CF21" i="4" l="1"/>
  <c r="CF29" i="4" s="1"/>
  <c r="CF31" i="4" s="1"/>
  <c r="CG21" i="4"/>
  <c r="CG29" i="4" s="1"/>
  <c r="CG31" i="4" s="1"/>
  <c r="CD29" i="4"/>
  <c r="CD31" i="4" s="1"/>
  <c r="H29" i="4" l="1"/>
  <c r="H31" i="4" s="1"/>
  <c r="M28" i="4"/>
  <c r="L28" i="4"/>
  <c r="I28" i="4"/>
  <c r="J28" i="4" l="1"/>
  <c r="I29" i="4"/>
  <c r="L29" i="4"/>
  <c r="L31" i="4" s="1"/>
  <c r="M29" i="4"/>
  <c r="M31" i="4" s="1"/>
  <c r="J29" i="4" l="1"/>
  <c r="J31" i="4" s="1"/>
  <c r="I31" i="4"/>
  <c r="G25" i="1"/>
  <c r="H25" i="1"/>
  <c r="I25" i="1"/>
  <c r="J25" i="1"/>
  <c r="K25" i="1"/>
  <c r="L25" i="1"/>
  <c r="M25" i="1"/>
  <c r="N25" i="1"/>
  <c r="O25" i="1"/>
  <c r="P25" i="1"/>
  <c r="Q25" i="1"/>
  <c r="F25" i="1"/>
  <c r="G19" i="1"/>
  <c r="H19" i="1"/>
  <c r="I19" i="1"/>
  <c r="J19" i="1"/>
  <c r="K19" i="1"/>
  <c r="L19" i="1"/>
  <c r="M19" i="1"/>
  <c r="N19" i="1"/>
  <c r="O19" i="1"/>
  <c r="P19" i="1"/>
  <c r="Q19" i="1"/>
  <c r="F19" i="1"/>
  <c r="G17" i="1"/>
  <c r="H17" i="1"/>
  <c r="I17" i="1"/>
  <c r="J17" i="1"/>
  <c r="K17" i="1"/>
  <c r="L17" i="1"/>
  <c r="M17" i="1"/>
  <c r="N17" i="1"/>
  <c r="O17" i="1"/>
  <c r="P17" i="1"/>
  <c r="Q17" i="1"/>
  <c r="F17" i="1"/>
  <c r="G13" i="1"/>
  <c r="H13" i="1"/>
  <c r="I13" i="1"/>
  <c r="J13" i="1"/>
  <c r="K13" i="1"/>
  <c r="L13" i="1"/>
  <c r="M13" i="1"/>
  <c r="N13" i="1"/>
  <c r="O13" i="1"/>
  <c r="P13" i="1"/>
  <c r="Q13" i="1"/>
  <c r="F13" i="1"/>
  <c r="G10" i="1"/>
  <c r="H10" i="1"/>
  <c r="I10" i="1"/>
  <c r="J10" i="1"/>
  <c r="K10" i="1"/>
  <c r="L10" i="1"/>
  <c r="M10" i="1"/>
  <c r="N10" i="1"/>
  <c r="O10" i="1"/>
  <c r="P10" i="1"/>
  <c r="Q10" i="1"/>
  <c r="F10" i="1"/>
  <c r="G6" i="1"/>
  <c r="H6" i="1"/>
  <c r="I6" i="1"/>
  <c r="J6" i="1"/>
  <c r="K6" i="1"/>
  <c r="L6" i="1"/>
  <c r="M6" i="1"/>
  <c r="N6" i="1"/>
  <c r="O6" i="1"/>
  <c r="P6" i="1"/>
  <c r="Q6" i="1"/>
  <c r="F6" i="1"/>
  <c r="R131" i="3" l="1"/>
  <c r="Q131" i="3"/>
  <c r="P131" i="3"/>
  <c r="O131" i="3"/>
  <c r="N131" i="3"/>
  <c r="M131" i="3"/>
  <c r="L131" i="3"/>
  <c r="K131" i="3"/>
  <c r="J131" i="3"/>
  <c r="I131" i="3"/>
  <c r="H131" i="3"/>
  <c r="G131" i="3"/>
  <c r="F131" i="3"/>
  <c r="R122" i="3"/>
  <c r="Q122" i="3"/>
  <c r="P122" i="3"/>
  <c r="O122" i="3"/>
  <c r="N122" i="3"/>
  <c r="M122" i="3"/>
  <c r="L122" i="3"/>
  <c r="K122" i="3"/>
  <c r="J122" i="3"/>
  <c r="I122" i="3"/>
  <c r="H122" i="3"/>
  <c r="G122" i="3"/>
  <c r="F122" i="3"/>
  <c r="R113" i="3"/>
  <c r="Q113" i="3"/>
  <c r="P113" i="3"/>
  <c r="O113" i="3"/>
  <c r="N113" i="3"/>
  <c r="M113" i="3"/>
  <c r="L113" i="3"/>
  <c r="K113" i="3"/>
  <c r="J113" i="3"/>
  <c r="I113" i="3"/>
  <c r="H113" i="3"/>
  <c r="G113" i="3"/>
  <c r="F113" i="3"/>
  <c r="R104" i="3"/>
  <c r="Q104" i="3"/>
  <c r="P104" i="3"/>
  <c r="O104" i="3"/>
  <c r="N104" i="3"/>
  <c r="M104" i="3"/>
  <c r="L104" i="3"/>
  <c r="K104" i="3"/>
  <c r="J104" i="3"/>
  <c r="I104" i="3"/>
  <c r="H104" i="3"/>
  <c r="G104" i="3"/>
  <c r="F104" i="3"/>
  <c r="R95" i="3"/>
  <c r="Q95" i="3"/>
  <c r="P95" i="3"/>
  <c r="O95" i="3"/>
  <c r="N95" i="3"/>
  <c r="M95" i="3"/>
  <c r="L95" i="3"/>
  <c r="K95" i="3"/>
  <c r="J95" i="3"/>
  <c r="I95" i="3"/>
  <c r="H95" i="3"/>
  <c r="G95" i="3"/>
  <c r="F95" i="3"/>
  <c r="R86" i="3"/>
  <c r="Q86" i="3"/>
  <c r="P86" i="3"/>
  <c r="O86" i="3"/>
  <c r="N86" i="3"/>
  <c r="M86" i="3"/>
  <c r="L86" i="3"/>
  <c r="K86" i="3"/>
  <c r="J86" i="3"/>
  <c r="I86" i="3"/>
  <c r="H86" i="3"/>
  <c r="G86" i="3"/>
  <c r="F86" i="3"/>
  <c r="R77" i="3"/>
  <c r="Q77" i="3"/>
  <c r="P77" i="3"/>
  <c r="O77" i="3"/>
  <c r="N77" i="3"/>
  <c r="M77" i="3"/>
  <c r="L77" i="3"/>
  <c r="K77" i="3"/>
  <c r="J77" i="3"/>
  <c r="I77" i="3"/>
  <c r="H77" i="3"/>
  <c r="G77" i="3"/>
  <c r="F77" i="3"/>
  <c r="R68" i="3"/>
  <c r="Q68" i="3"/>
  <c r="P68" i="3"/>
  <c r="O68" i="3"/>
  <c r="N68" i="3"/>
  <c r="M68" i="3"/>
  <c r="L68" i="3"/>
  <c r="K68" i="3"/>
  <c r="J68" i="3"/>
  <c r="I68" i="3"/>
  <c r="H68" i="3"/>
  <c r="G68" i="3"/>
  <c r="F68" i="3"/>
  <c r="R59" i="3"/>
  <c r="Q59" i="3"/>
  <c r="P59" i="3"/>
  <c r="O59" i="3"/>
  <c r="N59" i="3"/>
  <c r="M59" i="3"/>
  <c r="L59" i="3"/>
  <c r="K59" i="3"/>
  <c r="J59" i="3"/>
  <c r="I59" i="3"/>
  <c r="H59" i="3"/>
  <c r="G59" i="3"/>
  <c r="F59" i="3"/>
  <c r="R50" i="3"/>
  <c r="Q50" i="3"/>
  <c r="P50" i="3"/>
  <c r="O50" i="3"/>
  <c r="N50" i="3"/>
  <c r="M50" i="3"/>
  <c r="L50" i="3"/>
  <c r="K50" i="3"/>
  <c r="J50" i="3"/>
  <c r="I50" i="3"/>
  <c r="H50" i="3"/>
  <c r="G50" i="3"/>
  <c r="F50" i="3"/>
  <c r="R41" i="3"/>
  <c r="Q41" i="3"/>
  <c r="P41" i="3"/>
  <c r="O41" i="3"/>
  <c r="N41" i="3"/>
  <c r="M41" i="3"/>
  <c r="L41" i="3"/>
  <c r="K41" i="3"/>
  <c r="J41" i="3"/>
  <c r="I41" i="3"/>
  <c r="H41" i="3"/>
  <c r="G41" i="3"/>
  <c r="F41" i="3"/>
  <c r="R32" i="3"/>
  <c r="Q32" i="3"/>
  <c r="P32" i="3"/>
  <c r="O32" i="3"/>
  <c r="N32" i="3"/>
  <c r="M32" i="3"/>
  <c r="L32" i="3"/>
  <c r="K32" i="3"/>
  <c r="J32" i="3"/>
  <c r="I32" i="3"/>
  <c r="H32" i="3"/>
  <c r="G32" i="3"/>
  <c r="F32" i="3"/>
  <c r="R23" i="3"/>
  <c r="Q23" i="3"/>
  <c r="P23" i="3"/>
  <c r="O23" i="3"/>
  <c r="N23" i="3"/>
  <c r="M23" i="3"/>
  <c r="L23" i="3"/>
  <c r="K23" i="3"/>
  <c r="J23" i="3"/>
  <c r="I23" i="3"/>
  <c r="H23" i="3"/>
  <c r="G23" i="3"/>
  <c r="F23" i="3"/>
  <c r="R14" i="3"/>
  <c r="Q14" i="3"/>
  <c r="P14" i="3"/>
  <c r="O14" i="3"/>
  <c r="N14" i="3"/>
  <c r="M14" i="3"/>
  <c r="L14" i="3"/>
  <c r="K14" i="3"/>
  <c r="J14" i="3"/>
  <c r="I14" i="3"/>
  <c r="H14" i="3"/>
  <c r="G14" i="3"/>
  <c r="F14" i="3"/>
  <c r="G17" i="2" l="1"/>
  <c r="H17" i="2"/>
  <c r="H7" i="2" s="1"/>
  <c r="I17" i="2"/>
  <c r="J17" i="2"/>
  <c r="J25" i="2" s="1"/>
  <c r="K17" i="2"/>
  <c r="L17" i="2"/>
  <c r="L25" i="2" s="1"/>
  <c r="M17" i="2"/>
  <c r="N17" i="2"/>
  <c r="N25" i="2" s="1"/>
  <c r="O17" i="2"/>
  <c r="P17" i="2"/>
  <c r="Q17" i="2"/>
  <c r="F17" i="2"/>
  <c r="G9" i="2"/>
  <c r="G15" i="2" s="1"/>
  <c r="G16" i="2" s="1"/>
  <c r="H9" i="2"/>
  <c r="I9" i="2"/>
  <c r="I15" i="2" s="1"/>
  <c r="I16" i="2" s="1"/>
  <c r="J9" i="2"/>
  <c r="K9" i="2"/>
  <c r="L9" i="2"/>
  <c r="L15" i="2" s="1"/>
  <c r="L16" i="2" s="1"/>
  <c r="M9" i="2"/>
  <c r="M15" i="2" s="1"/>
  <c r="M16" i="2" s="1"/>
  <c r="N9" i="2"/>
  <c r="O9" i="2"/>
  <c r="O15" i="2" s="1"/>
  <c r="O16" i="2" s="1"/>
  <c r="P9" i="2"/>
  <c r="P15" i="2" s="1"/>
  <c r="P16" i="2" s="1"/>
  <c r="Q9" i="2"/>
  <c r="Q15" i="2" s="1"/>
  <c r="Q16" i="2" s="1"/>
  <c r="G8" i="2"/>
  <c r="H8" i="2"/>
  <c r="H26" i="2" s="1"/>
  <c r="I8" i="2"/>
  <c r="I26" i="2" s="1"/>
  <c r="J8" i="2"/>
  <c r="K8" i="2"/>
  <c r="L8" i="2"/>
  <c r="M8" i="2"/>
  <c r="N8" i="2"/>
  <c r="O8" i="2"/>
  <c r="P8" i="2"/>
  <c r="Q8" i="2"/>
  <c r="R8" i="2"/>
  <c r="F8" i="2"/>
  <c r="P25" i="2"/>
  <c r="H25" i="2"/>
  <c r="R24" i="2"/>
  <c r="F23" i="2"/>
  <c r="R22" i="2"/>
  <c r="R20" i="2"/>
  <c r="R17" i="2" s="1"/>
  <c r="R19" i="2"/>
  <c r="R18" i="2"/>
  <c r="Q23" i="2"/>
  <c r="P23" i="2"/>
  <c r="O25" i="2"/>
  <c r="M23" i="2"/>
  <c r="K25" i="2"/>
  <c r="I23" i="2"/>
  <c r="H23" i="2"/>
  <c r="G25" i="2"/>
  <c r="R14" i="2"/>
  <c r="R12" i="2"/>
  <c r="R11" i="2"/>
  <c r="R10" i="2"/>
  <c r="Q13" i="2"/>
  <c r="K15" i="2"/>
  <c r="K16" i="2" s="1"/>
  <c r="H15" i="2"/>
  <c r="H16" i="2" s="1"/>
  <c r="F9" i="2"/>
  <c r="Q26" i="2"/>
  <c r="P26" i="2"/>
  <c r="M26" i="2"/>
  <c r="L26" i="2"/>
  <c r="F26" i="2"/>
  <c r="R26" i="2" s="1"/>
  <c r="Q7" i="2"/>
  <c r="P7" i="2"/>
  <c r="M7" i="2"/>
  <c r="I7" i="2"/>
  <c r="F7" i="2"/>
  <c r="R7" i="2" s="1"/>
  <c r="R6" i="2"/>
  <c r="G34" i="1"/>
  <c r="G36" i="1" s="1"/>
  <c r="G38" i="1" s="1"/>
  <c r="H34" i="1"/>
  <c r="H36" i="1" s="1"/>
  <c r="H38" i="1" s="1"/>
  <c r="I34" i="1"/>
  <c r="I36" i="1" s="1"/>
  <c r="I38" i="1" s="1"/>
  <c r="J34" i="1"/>
  <c r="J36" i="1" s="1"/>
  <c r="J38" i="1" s="1"/>
  <c r="K34" i="1"/>
  <c r="K36" i="1" s="1"/>
  <c r="K38" i="1" s="1"/>
  <c r="L34" i="1"/>
  <c r="L36" i="1" s="1"/>
  <c r="L38" i="1" s="1"/>
  <c r="M34" i="1"/>
  <c r="M36" i="1" s="1"/>
  <c r="M38" i="1" s="1"/>
  <c r="N34" i="1"/>
  <c r="N36" i="1" s="1"/>
  <c r="N38" i="1" s="1"/>
  <c r="O34" i="1"/>
  <c r="O36" i="1" s="1"/>
  <c r="O38" i="1" s="1"/>
  <c r="P34" i="1"/>
  <c r="P36" i="1" s="1"/>
  <c r="P38" i="1" s="1"/>
  <c r="Q34" i="1"/>
  <c r="Q36" i="1" s="1"/>
  <c r="Q38" i="1" s="1"/>
  <c r="F34" i="1"/>
  <c r="F36" i="1" s="1"/>
  <c r="F38" i="1" s="1"/>
  <c r="L7" i="2" l="1"/>
  <c r="N7" i="2"/>
  <c r="I13" i="2"/>
  <c r="L23" i="2"/>
  <c r="M13" i="2"/>
  <c r="J23" i="2"/>
  <c r="R9" i="2"/>
  <c r="J7" i="2"/>
  <c r="N23" i="2"/>
  <c r="N26" i="2"/>
  <c r="J26" i="2"/>
  <c r="N13" i="2"/>
  <c r="J13" i="2"/>
  <c r="F13" i="2"/>
  <c r="R13" i="2" s="1"/>
  <c r="K13" i="2"/>
  <c r="O13" i="2"/>
  <c r="O26" i="2"/>
  <c r="H13" i="2"/>
  <c r="L13" i="2"/>
  <c r="P13" i="2"/>
  <c r="F15" i="2"/>
  <c r="J15" i="2"/>
  <c r="J16" i="2" s="1"/>
  <c r="N15" i="2"/>
  <c r="N16" i="2" s="1"/>
  <c r="G23" i="2"/>
  <c r="K23" i="2"/>
  <c r="O23" i="2"/>
  <c r="I25" i="2"/>
  <c r="M25" i="2"/>
  <c r="Q25" i="2"/>
  <c r="G13" i="2"/>
  <c r="G26" i="2"/>
  <c r="G7" i="2"/>
  <c r="K7" i="2"/>
  <c r="O7" i="2"/>
  <c r="F25" i="2"/>
  <c r="R25" i="2" s="1"/>
  <c r="K26" i="2"/>
  <c r="R23" i="2" l="1"/>
  <c r="F16" i="2"/>
  <c r="R16" i="2" s="1"/>
  <c r="R15" i="2"/>
</calcChain>
</file>

<file path=xl/sharedStrings.xml><?xml version="1.0" encoding="utf-8"?>
<sst xmlns="http://schemas.openxmlformats.org/spreadsheetml/2006/main" count="547" uniqueCount="204">
  <si>
    <t xml:space="preserve">január </t>
  </si>
  <si>
    <t>február</t>
  </si>
  <si>
    <t>marec</t>
  </si>
  <si>
    <t>apríl</t>
  </si>
  <si>
    <t>máj</t>
  </si>
  <si>
    <t>jún</t>
  </si>
  <si>
    <t>júl</t>
  </si>
  <si>
    <t>august</t>
  </si>
  <si>
    <t>september</t>
  </si>
  <si>
    <t>október</t>
  </si>
  <si>
    <t>november</t>
  </si>
  <si>
    <t>december</t>
  </si>
  <si>
    <t>Celkom</t>
  </si>
  <si>
    <t>Riadok</t>
  </si>
  <si>
    <t>Názov položky</t>
  </si>
  <si>
    <t>Pohonné hmoty</t>
  </si>
  <si>
    <t>1.1.</t>
  </si>
  <si>
    <t xml:space="preserve">Spotreba motorovej nafty </t>
  </si>
  <si>
    <t>1.2.</t>
  </si>
  <si>
    <t>Spotreba elektrickej energie</t>
  </si>
  <si>
    <t>1.3.</t>
  </si>
  <si>
    <t xml:space="preserve">Spotreba plynu </t>
  </si>
  <si>
    <t>Priamy materiál</t>
  </si>
  <si>
    <t>2.1.</t>
  </si>
  <si>
    <t>Náklady na pneumatiky</t>
  </si>
  <si>
    <t>2.2.</t>
  </si>
  <si>
    <t>Ostatný priamy materiál</t>
  </si>
  <si>
    <t>3.1.</t>
  </si>
  <si>
    <t>Mzdové náklady</t>
  </si>
  <si>
    <t>3.2.</t>
  </si>
  <si>
    <t>Mzdové náklady náhrady za PN</t>
  </si>
  <si>
    <t>3.3.</t>
  </si>
  <si>
    <t>Mzdové náklady na OON</t>
  </si>
  <si>
    <t>Priame odpisy</t>
  </si>
  <si>
    <t>4.1.</t>
  </si>
  <si>
    <t>Odpisy dopr. prostr. MHD</t>
  </si>
  <si>
    <t>Opravy a údržba</t>
  </si>
  <si>
    <t>5.1.</t>
  </si>
  <si>
    <t>Dopravných prostriedkov MHD</t>
  </si>
  <si>
    <t>5.2.</t>
  </si>
  <si>
    <t>Generálne opravy vozidiel MHD</t>
  </si>
  <si>
    <t>5.3.</t>
  </si>
  <si>
    <t>Havarovaných vozidiel MHD</t>
  </si>
  <si>
    <t>5.4.</t>
  </si>
  <si>
    <t>Infor.tech. vo vozidle MHD</t>
  </si>
  <si>
    <t>5.5.</t>
  </si>
  <si>
    <t>Vyb.zariad. pre cest. voz. MHD</t>
  </si>
  <si>
    <t>Ostatné priame náklady</t>
  </si>
  <si>
    <t>6.1.</t>
  </si>
  <si>
    <t xml:space="preserve">Prenájom autobusov MHD </t>
  </si>
  <si>
    <t>6.2.</t>
  </si>
  <si>
    <t>6.3.</t>
  </si>
  <si>
    <t>Sociálne náklady z miezd</t>
  </si>
  <si>
    <t>6.4.</t>
  </si>
  <si>
    <t>Poist. vzťahujúce sa na voz.MHD</t>
  </si>
  <si>
    <t>6.5.</t>
  </si>
  <si>
    <t>Dane a poplatky za vozidlá MHD</t>
  </si>
  <si>
    <t>6.6.</t>
  </si>
  <si>
    <t xml:space="preserve">Náklady na pracovný odev,obuv a ochranné pomôcky vodičov </t>
  </si>
  <si>
    <t>6.7.</t>
  </si>
  <si>
    <t>Cestovné náhrady vzniknuté v prevádzke MHD</t>
  </si>
  <si>
    <t>6.8.</t>
  </si>
  <si>
    <t>Odpis a spotreba DHM v prevádzke MHD</t>
  </si>
  <si>
    <t>Prevádzková réžia</t>
  </si>
  <si>
    <t>Správna réžia</t>
  </si>
  <si>
    <t xml:space="preserve">Základné poistenie z miezd </t>
  </si>
  <si>
    <t xml:space="preserve">    </t>
  </si>
  <si>
    <t>Údaje v EUR vrátane DPH</t>
  </si>
  <si>
    <t>Priame mzdy (brutto)</t>
  </si>
  <si>
    <t>Vlastné náklady prevádzky - náklady výkonu (7+8)</t>
  </si>
  <si>
    <t>Vlastné náklady celkom (9 + 10)</t>
  </si>
  <si>
    <t>Vysvetlivky:</t>
  </si>
  <si>
    <t>Dopravca je oprávnený položky nákladov zaradené do bodov 1. až 6., 8., 10. rozčleniť na podrobnejšie nákladové položky, podľa potreby. Dopravca berie na vedomie, že za ekonomicky oprávnené náklady (EON) sa považujú náklady, ktoré je možné zaradiť medzi nákladové položky uvedené v Prílohe č. 1 - Zoznam ekonomicky oprávnených nákladov</t>
  </si>
  <si>
    <t>Poznámky:</t>
  </si>
  <si>
    <t>Príloha č. 5 - Výkaz č. 1: Mesačné náklady v mestskej autobusovej doprave na území mesta Trnava</t>
  </si>
  <si>
    <t>Náklady na 1 km bez zisku</t>
  </si>
  <si>
    <t>Ekonomická cena prepravného výkonu + zisk</t>
  </si>
  <si>
    <t>3.4.</t>
  </si>
  <si>
    <t>4.</t>
  </si>
  <si>
    <t>7.1.</t>
  </si>
  <si>
    <t>7.2.</t>
  </si>
  <si>
    <t>7.3.</t>
  </si>
  <si>
    <t>7.4.</t>
  </si>
  <si>
    <t>Manipulačné kilometre v km</t>
  </si>
  <si>
    <t>Prepravný výkon v oskm</t>
  </si>
  <si>
    <t>8.1.</t>
  </si>
  <si>
    <t>Počet prepravených osôb</t>
  </si>
  <si>
    <t>1.</t>
  </si>
  <si>
    <t>2.</t>
  </si>
  <si>
    <t>3.</t>
  </si>
  <si>
    <t>7.</t>
  </si>
  <si>
    <t>6.</t>
  </si>
  <si>
    <t>5.</t>
  </si>
  <si>
    <t>8.</t>
  </si>
  <si>
    <t>9.</t>
  </si>
  <si>
    <t>10.</t>
  </si>
  <si>
    <t>Dopravný výkon vo VZKM</t>
  </si>
  <si>
    <t>Vlastné náklady bez zisku v EUR vrátane DPH (EON)</t>
  </si>
  <si>
    <t>Ostatné tržby v EUR</t>
  </si>
  <si>
    <t>Tržby na jeden ubehnutý km v EUR/VZKM</t>
  </si>
  <si>
    <t>Príspevok v EUR vrátane DPH</t>
  </si>
  <si>
    <t>Výnosy spolu v EUR</t>
  </si>
  <si>
    <t>Hospodárský výsledok  /+ zisk, - strata/ v EUR</t>
  </si>
  <si>
    <t>Ubehnuté km na naftu v km*</t>
  </si>
  <si>
    <t>* Prípadne uveďte iný pohon, ak je to potrebné</t>
  </si>
  <si>
    <t>Ubehnuté km na plyn v km*</t>
  </si>
  <si>
    <t>Počet cestujúcich na 1 VZKM</t>
  </si>
  <si>
    <t>Ekonomická cena za 1 VZKM</t>
  </si>
  <si>
    <t>Polia zvýraznené šedým odtieňom - vyplňuje Dopravca</t>
  </si>
  <si>
    <t>Ostatné polia, bez zvýraznenia nevyplňovať, automaticky sa vypočítajú</t>
  </si>
  <si>
    <t>Číslo linky</t>
  </si>
  <si>
    <r>
      <rPr>
        <b/>
        <sz val="16"/>
        <rFont val="Calibri"/>
        <family val="2"/>
        <charset val="238"/>
        <scheme val="minor"/>
      </rPr>
      <t>1</t>
    </r>
    <r>
      <rPr>
        <b/>
        <sz val="12"/>
        <rFont val="Calibri"/>
        <family val="2"/>
        <charset val="238"/>
        <scheme val="minor"/>
      </rPr>
      <t xml:space="preserve">            </t>
    </r>
    <r>
      <rPr>
        <b/>
        <sz val="10"/>
        <rFont val="Calibri"/>
        <family val="2"/>
        <charset val="238"/>
        <scheme val="minor"/>
      </rPr>
      <t xml:space="preserve"> Nosná linka</t>
    </r>
  </si>
  <si>
    <t>Počet spojov za mesiac (oba smery)</t>
  </si>
  <si>
    <r>
      <t>Počet vozidiel nasadených na linke - (</t>
    </r>
    <r>
      <rPr>
        <sz val="9"/>
        <color theme="1"/>
        <rFont val="Calibri"/>
        <family val="2"/>
        <charset val="238"/>
        <scheme val="minor"/>
      </rPr>
      <t>priem. počet</t>
    </r>
    <r>
      <rPr>
        <sz val="11"/>
        <color theme="1"/>
        <rFont val="Calibri"/>
        <family val="2"/>
        <charset val="238"/>
        <scheme val="minor"/>
      </rPr>
      <t>)</t>
    </r>
  </si>
  <si>
    <t>Pracovné dni - vzkm</t>
  </si>
  <si>
    <t>Sviatočné dni  - vzkm</t>
  </si>
  <si>
    <t>Školské prázdniny - vzkm</t>
  </si>
  <si>
    <t>Spolu - vzkm</t>
  </si>
  <si>
    <r>
      <rPr>
        <b/>
        <sz val="16"/>
        <rFont val="Calibri"/>
        <family val="2"/>
        <charset val="238"/>
        <scheme val="minor"/>
      </rPr>
      <t>2</t>
    </r>
    <r>
      <rPr>
        <b/>
        <sz val="12"/>
        <rFont val="Calibri"/>
        <family val="2"/>
        <charset val="238"/>
        <scheme val="minor"/>
      </rPr>
      <t xml:space="preserve">             </t>
    </r>
    <r>
      <rPr>
        <b/>
        <sz val="10"/>
        <rFont val="Calibri"/>
        <family val="2"/>
        <charset val="238"/>
        <scheme val="minor"/>
      </rPr>
      <t>Nosná linka</t>
    </r>
  </si>
  <si>
    <t xml:space="preserve">Počet spojov za mesiac (oba smery) </t>
  </si>
  <si>
    <r>
      <rPr>
        <b/>
        <sz val="16"/>
        <rFont val="Calibri"/>
        <family val="2"/>
        <charset val="238"/>
        <scheme val="minor"/>
      </rPr>
      <t xml:space="preserve">3 </t>
    </r>
    <r>
      <rPr>
        <b/>
        <sz val="12"/>
        <rFont val="Calibri"/>
        <family val="2"/>
        <charset val="238"/>
        <scheme val="minor"/>
      </rPr>
      <t xml:space="preserve">            </t>
    </r>
    <r>
      <rPr>
        <b/>
        <sz val="10"/>
        <rFont val="Calibri"/>
        <family val="2"/>
        <charset val="238"/>
        <scheme val="minor"/>
      </rPr>
      <t>Nosná linka</t>
    </r>
  </si>
  <si>
    <r>
      <rPr>
        <b/>
        <sz val="16"/>
        <rFont val="Calibri"/>
        <family val="2"/>
        <charset val="238"/>
        <scheme val="minor"/>
      </rPr>
      <t xml:space="preserve">4 </t>
    </r>
    <r>
      <rPr>
        <b/>
        <sz val="12"/>
        <rFont val="Calibri"/>
        <family val="2"/>
        <charset val="238"/>
        <scheme val="minor"/>
      </rPr>
      <t xml:space="preserve">        </t>
    </r>
    <r>
      <rPr>
        <b/>
        <sz val="10"/>
        <rFont val="Calibri"/>
        <family val="2"/>
        <charset val="238"/>
        <scheme val="minor"/>
      </rPr>
      <t xml:space="preserve"> Nosná linka</t>
    </r>
  </si>
  <si>
    <r>
      <rPr>
        <b/>
        <sz val="16"/>
        <rFont val="Calibri"/>
        <family val="2"/>
        <charset val="238"/>
        <scheme val="minor"/>
      </rPr>
      <t xml:space="preserve">5 </t>
    </r>
    <r>
      <rPr>
        <b/>
        <sz val="12"/>
        <rFont val="Calibri"/>
        <family val="2"/>
        <charset val="238"/>
        <scheme val="minor"/>
      </rPr>
      <t xml:space="preserve">         </t>
    </r>
    <r>
      <rPr>
        <b/>
        <sz val="10"/>
        <rFont val="Calibri"/>
        <family val="2"/>
        <charset val="238"/>
        <scheme val="minor"/>
      </rPr>
      <t>Nosná linka</t>
    </r>
  </si>
  <si>
    <r>
      <rPr>
        <b/>
        <sz val="16"/>
        <rFont val="Calibri"/>
        <family val="2"/>
        <charset val="238"/>
        <scheme val="minor"/>
      </rPr>
      <t xml:space="preserve">6 </t>
    </r>
    <r>
      <rPr>
        <b/>
        <sz val="12"/>
        <rFont val="Calibri"/>
        <family val="2"/>
        <charset val="238"/>
        <scheme val="minor"/>
      </rPr>
      <t xml:space="preserve">         </t>
    </r>
    <r>
      <rPr>
        <b/>
        <sz val="10"/>
        <rFont val="Calibri"/>
        <family val="2"/>
        <charset val="238"/>
        <scheme val="minor"/>
      </rPr>
      <t>Nosná linka</t>
    </r>
  </si>
  <si>
    <r>
      <rPr>
        <b/>
        <sz val="16"/>
        <rFont val="Calibri"/>
        <family val="2"/>
        <charset val="238"/>
        <scheme val="minor"/>
      </rPr>
      <t xml:space="preserve">12 </t>
    </r>
    <r>
      <rPr>
        <b/>
        <sz val="12"/>
        <rFont val="Calibri"/>
        <family val="2"/>
        <charset val="238"/>
        <scheme val="minor"/>
      </rPr>
      <t xml:space="preserve">    </t>
    </r>
    <r>
      <rPr>
        <b/>
        <sz val="10"/>
        <rFont val="Calibri"/>
        <family val="2"/>
        <charset val="238"/>
        <scheme val="minor"/>
      </rPr>
      <t>Doplnková linka</t>
    </r>
  </si>
  <si>
    <t>Počet spojov za mesiac (oba smery) - tis.vzkm</t>
  </si>
  <si>
    <r>
      <rPr>
        <b/>
        <sz val="16"/>
        <rFont val="Calibri"/>
        <family val="2"/>
        <charset val="238"/>
        <scheme val="minor"/>
      </rPr>
      <t xml:space="preserve">13 </t>
    </r>
    <r>
      <rPr>
        <b/>
        <sz val="12"/>
        <rFont val="Calibri"/>
        <family val="2"/>
        <charset val="238"/>
        <scheme val="minor"/>
      </rPr>
      <t xml:space="preserve">    </t>
    </r>
    <r>
      <rPr>
        <b/>
        <sz val="10"/>
        <rFont val="Calibri"/>
        <family val="2"/>
        <charset val="238"/>
        <scheme val="minor"/>
      </rPr>
      <t>Doplnková linka</t>
    </r>
  </si>
  <si>
    <r>
      <rPr>
        <b/>
        <sz val="16"/>
        <rFont val="Calibri"/>
        <family val="2"/>
        <charset val="238"/>
        <scheme val="minor"/>
      </rPr>
      <t xml:space="preserve">14 </t>
    </r>
    <r>
      <rPr>
        <b/>
        <sz val="12"/>
        <rFont val="Calibri"/>
        <family val="2"/>
        <charset val="238"/>
        <scheme val="minor"/>
      </rPr>
      <t xml:space="preserve">    </t>
    </r>
    <r>
      <rPr>
        <b/>
        <sz val="10"/>
        <rFont val="Calibri"/>
        <family val="2"/>
        <charset val="238"/>
        <scheme val="minor"/>
      </rPr>
      <t>Doplnková linka</t>
    </r>
  </si>
  <si>
    <r>
      <rPr>
        <b/>
        <sz val="16"/>
        <rFont val="Calibri"/>
        <family val="2"/>
        <charset val="238"/>
        <scheme val="minor"/>
      </rPr>
      <t xml:space="preserve">16 </t>
    </r>
    <r>
      <rPr>
        <b/>
        <sz val="12"/>
        <rFont val="Calibri"/>
        <family val="2"/>
        <charset val="238"/>
        <scheme val="minor"/>
      </rPr>
      <t xml:space="preserve">    </t>
    </r>
    <r>
      <rPr>
        <b/>
        <sz val="10"/>
        <rFont val="Calibri"/>
        <family val="2"/>
        <charset val="238"/>
        <scheme val="minor"/>
      </rPr>
      <t>Doplnková linka</t>
    </r>
  </si>
  <si>
    <r>
      <rPr>
        <b/>
        <sz val="16"/>
        <rFont val="Calibri"/>
        <family val="2"/>
        <charset val="238"/>
        <scheme val="minor"/>
      </rPr>
      <t xml:space="preserve">21 </t>
    </r>
    <r>
      <rPr>
        <b/>
        <sz val="12"/>
        <rFont val="Calibri"/>
        <family val="2"/>
        <charset val="238"/>
        <scheme val="minor"/>
      </rPr>
      <t xml:space="preserve">    </t>
    </r>
    <r>
      <rPr>
        <b/>
        <sz val="10"/>
        <rFont val="Calibri"/>
        <family val="2"/>
        <charset val="238"/>
        <scheme val="minor"/>
      </rPr>
      <t>Školská</t>
    </r>
    <r>
      <rPr>
        <b/>
        <sz val="12"/>
        <rFont val="Calibri"/>
        <family val="2"/>
        <charset val="238"/>
        <scheme val="minor"/>
      </rPr>
      <t xml:space="preserve"> </t>
    </r>
    <r>
      <rPr>
        <b/>
        <sz val="10"/>
        <rFont val="Calibri"/>
        <family val="2"/>
        <charset val="238"/>
        <scheme val="minor"/>
      </rPr>
      <t>linka</t>
    </r>
  </si>
  <si>
    <r>
      <rPr>
        <b/>
        <sz val="16"/>
        <rFont val="Calibri"/>
        <family val="2"/>
        <charset val="238"/>
        <scheme val="minor"/>
      </rPr>
      <t xml:space="preserve">22 </t>
    </r>
    <r>
      <rPr>
        <b/>
        <sz val="12"/>
        <rFont val="Calibri"/>
        <family val="2"/>
        <charset val="238"/>
        <scheme val="minor"/>
      </rPr>
      <t xml:space="preserve">    </t>
    </r>
    <r>
      <rPr>
        <b/>
        <sz val="10"/>
        <rFont val="Calibri"/>
        <family val="2"/>
        <charset val="238"/>
        <scheme val="minor"/>
      </rPr>
      <t>Školská</t>
    </r>
    <r>
      <rPr>
        <b/>
        <sz val="12"/>
        <rFont val="Calibri"/>
        <family val="2"/>
        <charset val="238"/>
        <scheme val="minor"/>
      </rPr>
      <t xml:space="preserve"> </t>
    </r>
    <r>
      <rPr>
        <b/>
        <sz val="10"/>
        <rFont val="Calibri"/>
        <family val="2"/>
        <charset val="238"/>
        <scheme val="minor"/>
      </rPr>
      <t>linka</t>
    </r>
  </si>
  <si>
    <r>
      <t>Počet vozidiel nasadených na linke - (</t>
    </r>
    <r>
      <rPr>
        <sz val="11"/>
        <color theme="1"/>
        <rFont val="Calibri"/>
        <family val="2"/>
        <charset val="238"/>
        <scheme val="minor"/>
      </rPr>
      <t>priem. počet)</t>
    </r>
  </si>
  <si>
    <r>
      <rPr>
        <b/>
        <sz val="16"/>
        <rFont val="Calibri"/>
        <family val="2"/>
        <charset val="238"/>
        <scheme val="minor"/>
      </rPr>
      <t xml:space="preserve">23 </t>
    </r>
    <r>
      <rPr>
        <b/>
        <sz val="12"/>
        <rFont val="Calibri"/>
        <family val="2"/>
        <charset val="238"/>
        <scheme val="minor"/>
      </rPr>
      <t xml:space="preserve">    </t>
    </r>
    <r>
      <rPr>
        <b/>
        <sz val="10"/>
        <rFont val="Calibri"/>
        <family val="2"/>
        <charset val="238"/>
        <scheme val="minor"/>
      </rPr>
      <t>Školská</t>
    </r>
    <r>
      <rPr>
        <b/>
        <sz val="12"/>
        <rFont val="Calibri"/>
        <family val="2"/>
        <charset val="238"/>
        <scheme val="minor"/>
      </rPr>
      <t xml:space="preserve"> </t>
    </r>
    <r>
      <rPr>
        <b/>
        <sz val="10"/>
        <rFont val="Calibri"/>
        <family val="2"/>
        <charset val="238"/>
        <scheme val="minor"/>
      </rPr>
      <t>linka</t>
    </r>
  </si>
  <si>
    <t>Celá sieť MAD Trnava</t>
  </si>
  <si>
    <t>Príloha č. 5 - Výkaz č. 3: Mesačné dopravné výkony v mestskej autobusovej doprave na území mesta Trnava podľa liniek</t>
  </si>
  <si>
    <t>Biele polia - vyplňuje Dopravca</t>
  </si>
  <si>
    <t>Ostatné farebné polia - ak nie je uvedené v tabuľke inak, nevyplňovať, automaticky sa vypočítajú</t>
  </si>
  <si>
    <r>
      <t xml:space="preserve">ROK </t>
    </r>
    <r>
      <rPr>
        <b/>
        <sz val="16"/>
        <color rgb="FFFF0000"/>
        <rFont val="Calibri"/>
        <family val="2"/>
        <charset val="238"/>
        <scheme val="minor"/>
      </rPr>
      <t>DOPLNÍ Dopravca</t>
    </r>
  </si>
  <si>
    <t>mesiac</t>
  </si>
  <si>
    <t>január</t>
  </si>
  <si>
    <t>Dopravca uvedie údaje o vynechaných spojoch v danom mesiaci, dátume a dôvode vynechania spoju- všetko podľa výstupov zo systému dispečerského riadenia</t>
  </si>
  <si>
    <t>Príloha č. 5 - Výkaz č. 5: Informácia o vynechaných spojoch v mestskej autobusovej doprave na území mesta Trnava podľa liniek</t>
  </si>
  <si>
    <t>Dopravcamodré polia nevypĺňa, automaticky sa vypočítajú</t>
  </si>
  <si>
    <t>Tržby z prepravy osôb v EUR bez DPH</t>
  </si>
  <si>
    <t>Priame náklady spolu (1. až 6.)</t>
  </si>
  <si>
    <t>7.5.</t>
  </si>
  <si>
    <t>Príloha č. 5 - Výkaz č. 2: Mesačné dopravné výkony, náklady a výnosy v mestskej autobusovej doprave na území mesta Trnava</t>
  </si>
  <si>
    <t>Manipulačné kilometre - km</t>
  </si>
  <si>
    <t>Obchádzky v vzkm</t>
  </si>
  <si>
    <t>Vozokilometre (vrátane Obchádzok) v km</t>
  </si>
  <si>
    <t>Vozokilometre (vrátane Obchádzok) - vzkm</t>
  </si>
  <si>
    <t>Obchádzky - vzkm</t>
  </si>
  <si>
    <t>P.č.</t>
  </si>
  <si>
    <t>Typ lístka</t>
  </si>
  <si>
    <t>Tarifa</t>
  </si>
  <si>
    <t>ČT</t>
  </si>
  <si>
    <t xml:space="preserve">ČTP </t>
  </si>
  <si>
    <t>Cena lístka s DPH</t>
  </si>
  <si>
    <t>Počet lístkov</t>
  </si>
  <si>
    <t>Skutočné tržby v € s DPH</t>
  </si>
  <si>
    <t>Skutočné tržby v € bez DPH</t>
  </si>
  <si>
    <t>Zľava lístka v €</t>
  </si>
  <si>
    <t>Tržby bez zľavy v € bez DPH</t>
  </si>
  <si>
    <t>Potreba dotácie len pre Trnavu  v € bez DPH</t>
  </si>
  <si>
    <t>a</t>
  </si>
  <si>
    <t>b</t>
  </si>
  <si>
    <t>c=b/1,20</t>
  </si>
  <si>
    <t>d</t>
  </si>
  <si>
    <t>e</t>
  </si>
  <si>
    <t>f =a*d/1,20</t>
  </si>
  <si>
    <t>ČK</t>
  </si>
  <si>
    <t>TT obyčajný MHD prestup</t>
  </si>
  <si>
    <t>TT obyčajný MHD</t>
  </si>
  <si>
    <t>TT zľavnený MHD  prestup</t>
  </si>
  <si>
    <t>TT zľavnený MHD</t>
  </si>
  <si>
    <t>TT občan nad 62  MHD prestup</t>
  </si>
  <si>
    <t>TT občan nad 62  MHD</t>
  </si>
  <si>
    <t>TT TZP a TZP-S MHD  prestup</t>
  </si>
  <si>
    <t>TT TZP a TZP-S MHD</t>
  </si>
  <si>
    <t>TT cena za psa MHD prestup</t>
  </si>
  <si>
    <t>TT cena za psa MHD</t>
  </si>
  <si>
    <t>TT batožina MHD prestup</t>
  </si>
  <si>
    <t>TT batožina MHD</t>
  </si>
  <si>
    <t>TT darca krvi MHD prestup</t>
  </si>
  <si>
    <t>TT darca krvi MHD</t>
  </si>
  <si>
    <t>spolu čipová karta r. 1. až 14.</t>
  </si>
  <si>
    <t>Hot</t>
  </si>
  <si>
    <t>TT batožina</t>
  </si>
  <si>
    <t>spolu hotovosť r. 16. až 21.</t>
  </si>
  <si>
    <t>spolu</t>
  </si>
  <si>
    <t>hotovosť + čipová karta r. 15. a 22.</t>
  </si>
  <si>
    <t>Výpočet stĺpca e:</t>
  </si>
  <si>
    <t>ČTP - číslo tarifného pásma</t>
  </si>
  <si>
    <t>e=0,45*a/1,20 v 1. pásme</t>
  </si>
  <si>
    <t>e=0,70*a/1,20 v 1. pásme</t>
  </si>
  <si>
    <r>
      <t>Príloha č. 4</t>
    </r>
    <r>
      <rPr>
        <b/>
        <sz val="10"/>
        <rFont val="Arial"/>
        <family val="2"/>
        <charset val="238"/>
      </rPr>
      <t xml:space="preserve"> </t>
    </r>
    <r>
      <rPr>
        <sz val="10"/>
        <rFont val="Arial"/>
        <family val="2"/>
        <charset val="238"/>
      </rPr>
      <t>-</t>
    </r>
    <r>
      <rPr>
        <b/>
        <sz val="10"/>
        <rFont val="Arial"/>
        <family val="2"/>
        <charset val="238"/>
      </rPr>
      <t xml:space="preserve"> cestovné lístky - Výkaz o výške poskytnutých zliav v MAD Trnava</t>
    </r>
  </si>
  <si>
    <t>sms</t>
  </si>
  <si>
    <t xml:space="preserve">spolu </t>
  </si>
  <si>
    <t>hotovosť + čipová karta r. 15. a 22. a 24.</t>
  </si>
  <si>
    <t>ČK (čipová karta)</t>
  </si>
  <si>
    <t>Hot (Hotovosť)</t>
  </si>
  <si>
    <t>Tržby z predaja  cestovný lístok čipová karta v EUR</t>
  </si>
  <si>
    <t>ČT - číslo tarify</t>
  </si>
  <si>
    <t>Tržby z predaja cestovný lístok hotovosť v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</si>
</sst>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00"/>
    <numFmt numFmtId="166" formatCode="[$-41B]mmmm\ yyyy;@"/>
    <numFmt numFmtId="167" formatCode="0.000"/>
  </numFmts>
  <fonts count="33"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4"/>
      <color theme="1"/>
      <name val="Calibri"/>
      <family val="2"/>
      <charset val="238"/>
      <scheme val="minor"/>
    </font>
    <font>
      <b/>
      <sz val="16"/>
      <color theme="1"/>
      <name val="Calibri"/>
      <family val="2"/>
      <charset val="238"/>
      <scheme val="minor"/>
    </font>
    <font>
      <sz val="9"/>
      <color theme="1"/>
      <name val="Calibri"/>
      <family val="2"/>
      <charset val="238"/>
      <scheme val="minor"/>
    </font>
    <font>
      <b/>
      <sz val="12"/>
      <color theme="1"/>
      <name val="Calibri"/>
      <family val="2"/>
      <charset val="238"/>
      <scheme val="minor"/>
    </font>
    <font>
      <b/>
      <sz val="12"/>
      <name val="Calibri"/>
      <family val="2"/>
      <charset val="238"/>
      <scheme val="minor"/>
    </font>
    <font>
      <sz val="11"/>
      <name val="Calibri"/>
      <family val="2"/>
      <charset val="238"/>
      <scheme val="minor"/>
    </font>
    <font>
      <sz val="12"/>
      <name val="Calibri"/>
      <family val="2"/>
      <charset val="238"/>
      <scheme val="minor"/>
    </font>
    <font>
      <b/>
      <sz val="14"/>
      <color theme="0"/>
      <name val="Calibri"/>
      <family val="2"/>
      <charset val="238"/>
      <scheme val="minor"/>
    </font>
    <font>
      <sz val="14"/>
      <color theme="0"/>
      <name val="Calibri"/>
      <family val="2"/>
      <charset val="238"/>
      <scheme val="minor"/>
    </font>
    <font>
      <sz val="10"/>
      <name val="Arial CE"/>
      <charset val="238"/>
    </font>
    <font>
      <sz val="9"/>
      <color theme="1"/>
      <name val="Book Antiqua"/>
      <family val="1"/>
      <charset val="238"/>
    </font>
    <font>
      <sz val="9"/>
      <color rgb="FF000000"/>
      <name val="Book Antiqua"/>
      <family val="1"/>
      <charset val="238"/>
    </font>
    <font>
      <i/>
      <sz val="9"/>
      <color rgb="FF000000"/>
      <name val="Book Antiqua"/>
      <family val="1"/>
      <charset val="238"/>
    </font>
    <font>
      <b/>
      <sz val="16"/>
      <color rgb="FFFF0000"/>
      <name val="Calibri"/>
      <family val="2"/>
      <charset val="238"/>
      <scheme val="minor"/>
    </font>
    <font>
      <b/>
      <i/>
      <sz val="11"/>
      <color rgb="FFFF0000"/>
      <name val="Calibri"/>
      <family val="2"/>
      <charset val="238"/>
      <scheme val="minor"/>
    </font>
    <font>
      <i/>
      <sz val="10"/>
      <color theme="1"/>
      <name val="Calibri"/>
      <family val="2"/>
      <charset val="238"/>
      <scheme val="minor"/>
    </font>
    <font>
      <b/>
      <i/>
      <sz val="10"/>
      <color theme="1"/>
      <name val="Calibri"/>
      <family val="2"/>
      <charset val="238"/>
      <scheme val="minor"/>
    </font>
    <font>
      <b/>
      <sz val="11"/>
      <name val="Calibri"/>
      <family val="2"/>
      <charset val="238"/>
      <scheme val="minor"/>
    </font>
    <font>
      <sz val="9"/>
      <name val="Calibri"/>
      <family val="2"/>
      <charset val="238"/>
      <scheme val="minor"/>
    </font>
    <font>
      <b/>
      <sz val="10"/>
      <name val="Calibri"/>
      <family val="2"/>
      <charset val="238"/>
      <scheme val="minor"/>
    </font>
    <font>
      <b/>
      <sz val="16"/>
      <name val="Calibri"/>
      <family val="2"/>
      <charset val="238"/>
      <scheme val="minor"/>
    </font>
    <font>
      <sz val="10"/>
      <color theme="1"/>
      <name val="Arial"/>
      <family val="2"/>
      <charset val="238"/>
    </font>
    <font>
      <sz val="10"/>
      <color indexed="21"/>
      <name val="Arial"/>
      <family val="2"/>
      <charset val="238"/>
    </font>
    <font>
      <sz val="10"/>
      <name val="Arial"/>
      <family val="2"/>
      <charset val="238"/>
    </font>
    <font>
      <b/>
      <sz val="10"/>
      <name val="Arial"/>
      <family val="2"/>
      <charset val="238"/>
    </font>
    <font>
      <i/>
      <sz val="10"/>
      <color indexed="21"/>
      <name val="Arial"/>
      <family val="2"/>
      <charset val="238"/>
    </font>
    <font>
      <sz val="10"/>
      <color indexed="10"/>
      <name val="Arial"/>
      <family val="2"/>
      <charset val="238"/>
    </font>
    <font>
      <b/>
      <i/>
      <sz val="10"/>
      <name val="Arial"/>
      <family val="2"/>
      <charset val="238"/>
    </font>
    <font>
      <i/>
      <sz val="10"/>
      <name val="Arial"/>
      <family val="2"/>
      <charset val="238"/>
    </font>
  </fonts>
  <fills count="12">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00B050"/>
        <bgColor indexed="64"/>
      </patternFill>
    </fill>
    <fill>
      <patternFill patternType="solid">
        <fgColor rgb="FFFFC000"/>
        <bgColor indexed="64"/>
      </patternFill>
    </fill>
    <fill>
      <patternFill patternType="solid">
        <fgColor theme="8" tint="-0.24994659260841701"/>
        <bgColor indexed="64"/>
      </patternFill>
    </fill>
    <fill>
      <patternFill patternType="solid">
        <fgColor theme="4"/>
        <bgColor indexed="64"/>
      </patternFill>
    </fill>
    <fill>
      <patternFill patternType="solid">
        <fgColor theme="7"/>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tint="-4.9989318521683403E-2"/>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thin">
        <color indexed="64"/>
      </left>
      <right style="thin">
        <color indexed="64"/>
      </right>
      <top/>
      <bottom/>
      <diagonal/>
    </border>
    <border>
      <left style="thin">
        <color indexed="64"/>
      </left>
      <right style="thin">
        <color indexed="64"/>
      </right>
      <top style="thick">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top/>
      <bottom style="thick">
        <color indexed="64"/>
      </bottom>
      <diagonal/>
    </border>
    <border>
      <left style="thin">
        <color indexed="64"/>
      </left>
      <right style="thin">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bottom style="double">
        <color indexed="64"/>
      </bottom>
      <diagonal/>
    </border>
    <border>
      <left style="thin">
        <color indexed="64"/>
      </left>
      <right style="thick">
        <color indexed="64"/>
      </right>
      <top style="double">
        <color indexed="64"/>
      </top>
      <bottom style="double">
        <color indexed="64"/>
      </bottom>
      <diagonal/>
    </border>
    <border>
      <left style="thick">
        <color indexed="64"/>
      </left>
      <right style="thin">
        <color indexed="64"/>
      </right>
      <top style="double">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ck">
        <color indexed="64"/>
      </left>
      <right style="thin">
        <color indexed="64"/>
      </right>
      <top/>
      <bottom style="thick">
        <color indexed="64"/>
      </bottom>
      <diagonal/>
    </border>
    <border>
      <left style="thin">
        <color indexed="64"/>
      </left>
      <right/>
      <top style="double">
        <color indexed="64"/>
      </top>
      <bottom style="thick">
        <color indexed="64"/>
      </bottom>
      <diagonal/>
    </border>
    <border>
      <left/>
      <right/>
      <top style="double">
        <color indexed="64"/>
      </top>
      <bottom style="thick">
        <color indexed="64"/>
      </bottom>
      <diagonal/>
    </border>
    <border>
      <left/>
      <right style="thin">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style="thin">
        <color indexed="64"/>
      </left>
      <right style="thick">
        <color indexed="64"/>
      </right>
      <top style="double">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bottom style="thin">
        <color indexed="64"/>
      </bottom>
      <diagonal/>
    </border>
    <border>
      <left/>
      <right style="thick">
        <color indexed="64"/>
      </right>
      <top style="medium">
        <color indexed="64"/>
      </top>
      <bottom style="medium">
        <color indexed="64"/>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ck">
        <color indexed="64"/>
      </left>
      <right/>
      <top style="medium">
        <color indexed="64"/>
      </top>
      <bottom/>
      <diagonal/>
    </border>
    <border>
      <left style="thick">
        <color indexed="64"/>
      </left>
      <right/>
      <top/>
      <bottom style="thin">
        <color indexed="64"/>
      </bottom>
      <diagonal/>
    </border>
    <border>
      <left style="thick">
        <color indexed="64"/>
      </left>
      <right/>
      <top style="medium">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bottom style="medium">
        <color indexed="64"/>
      </bottom>
      <diagonal/>
    </border>
    <border>
      <left style="thin">
        <color indexed="64"/>
      </left>
      <right style="thick">
        <color indexed="64"/>
      </right>
      <top/>
      <bottom style="medium">
        <color indexed="64"/>
      </bottom>
      <diagonal/>
    </border>
    <border>
      <left/>
      <right style="thin">
        <color indexed="64"/>
      </right>
      <top/>
      <bottom style="medium">
        <color indexed="64"/>
      </bottom>
      <diagonal/>
    </border>
  </borders>
  <cellStyleXfs count="7">
    <xf numFmtId="0" fontId="0" fillId="0" borderId="0"/>
    <xf numFmtId="0" fontId="13" fillId="0" borderId="0"/>
    <xf numFmtId="0" fontId="1" fillId="0" borderId="0"/>
    <xf numFmtId="164" fontId="1" fillId="0" borderId="0" applyFont="0" applyFill="0" applyBorder="0" applyAlignment="0" applyProtection="0"/>
    <xf numFmtId="0" fontId="27" fillId="0" borderId="0"/>
    <xf numFmtId="0" fontId="27" fillId="0" borderId="0"/>
    <xf numFmtId="0" fontId="27" fillId="0" borderId="0"/>
  </cellStyleXfs>
  <cellXfs count="397">
    <xf numFmtId="0" fontId="0" fillId="0" borderId="0" xfId="0"/>
    <xf numFmtId="0" fontId="6"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xf>
    <xf numFmtId="0" fontId="7" fillId="0" borderId="8" xfId="0" applyFont="1" applyBorder="1"/>
    <xf numFmtId="0" fontId="0" fillId="0" borderId="9" xfId="0" applyBorder="1"/>
    <xf numFmtId="0" fontId="8" fillId="3" borderId="10" xfId="0" applyFont="1" applyFill="1" applyBorder="1" applyAlignment="1">
      <alignment horizontal="center"/>
    </xf>
    <xf numFmtId="0" fontId="8" fillId="2" borderId="11" xfId="0" applyFont="1" applyFill="1" applyBorder="1" applyAlignment="1">
      <alignment horizontal="center" vertical="center"/>
    </xf>
    <xf numFmtId="0" fontId="0" fillId="0" borderId="12" xfId="0" applyBorder="1" applyAlignment="1">
      <alignment horizontal="center"/>
    </xf>
    <xf numFmtId="0" fontId="0" fillId="0" borderId="12" xfId="0"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0" borderId="16" xfId="0" applyBorder="1" applyAlignment="1">
      <alignment horizontal="center"/>
    </xf>
    <xf numFmtId="0" fontId="0" fillId="0" borderId="16" xfId="0" applyBorder="1" applyAlignment="1">
      <alignment horizontal="center" vertical="center"/>
    </xf>
    <xf numFmtId="0" fontId="8" fillId="2" borderId="10" xfId="0" applyFont="1" applyFill="1" applyBorder="1" applyAlignment="1">
      <alignment horizontal="center"/>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center" vertical="center"/>
    </xf>
    <xf numFmtId="0" fontId="8" fillId="2" borderId="29" xfId="0" applyFont="1" applyFill="1" applyBorder="1" applyAlignment="1">
      <alignment horizontal="center"/>
    </xf>
    <xf numFmtId="0" fontId="8" fillId="2" borderId="22" xfId="0" applyFont="1" applyFill="1" applyBorder="1" applyAlignment="1">
      <alignment horizontal="center" vertical="center"/>
    </xf>
    <xf numFmtId="0" fontId="0" fillId="0" borderId="8" xfId="0" applyBorder="1" applyAlignment="1">
      <alignment horizontal="center" vertical="center"/>
    </xf>
    <xf numFmtId="0" fontId="8" fillId="2" borderId="11" xfId="0" applyFont="1" applyFill="1" applyBorder="1" applyAlignment="1">
      <alignment horizontal="center"/>
    </xf>
    <xf numFmtId="0" fontId="8" fillId="3" borderId="11" xfId="0" applyFont="1" applyFill="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left"/>
    </xf>
    <xf numFmtId="0" fontId="2" fillId="0" borderId="0" xfId="0" applyFont="1"/>
    <xf numFmtId="0" fontId="0" fillId="0" borderId="0" xfId="0"/>
    <xf numFmtId="0" fontId="14" fillId="0" borderId="0" xfId="0" applyFont="1"/>
    <xf numFmtId="0" fontId="16" fillId="0" borderId="0" xfId="0" applyFont="1" applyAlignment="1">
      <alignment horizontal="left" vertical="center" indent="2"/>
    </xf>
    <xf numFmtId="0" fontId="15" fillId="0" borderId="0" xfId="0" applyFont="1" applyAlignment="1">
      <alignment horizontal="left" vertical="center" wrapText="1"/>
    </xf>
    <xf numFmtId="0" fontId="0" fillId="0" borderId="1" xfId="0" applyFill="1" applyBorder="1" applyAlignment="1">
      <alignment horizontal="center" vertical="center"/>
    </xf>
    <xf numFmtId="0" fontId="6" fillId="0" borderId="6" xfId="0" applyFont="1" applyBorder="1" applyAlignment="1">
      <alignment horizontal="center" vertical="center" shrinkToFit="1"/>
    </xf>
    <xf numFmtId="0" fontId="0" fillId="0" borderId="8" xfId="0" applyFont="1" applyBorder="1" applyAlignment="1">
      <alignment horizontal="center"/>
    </xf>
    <xf numFmtId="0" fontId="3" fillId="0" borderId="8" xfId="0" applyFont="1" applyBorder="1" applyAlignment="1">
      <alignment shrinkToFit="1"/>
    </xf>
    <xf numFmtId="0" fontId="3" fillId="0" borderId="8" xfId="0" applyFont="1" applyBorder="1" applyAlignment="1">
      <alignment horizontal="center" vertical="center"/>
    </xf>
    <xf numFmtId="0" fontId="0" fillId="0" borderId="31" xfId="0" applyFont="1" applyBorder="1"/>
    <xf numFmtId="0" fontId="9" fillId="0" borderId="1" xfId="0" applyFont="1" applyFill="1" applyBorder="1" applyAlignment="1">
      <alignment horizontal="center" vertical="center"/>
    </xf>
    <xf numFmtId="165" fontId="9" fillId="0" borderId="1" xfId="0" applyNumberFormat="1" applyFont="1" applyFill="1" applyBorder="1" applyAlignment="1">
      <alignment horizontal="center" vertical="center" shrinkToFit="1"/>
    </xf>
    <xf numFmtId="165" fontId="9" fillId="0" borderId="1" xfId="0" applyNumberFormat="1" applyFont="1" applyFill="1" applyBorder="1" applyAlignment="1">
      <alignment horizontal="center" vertical="center"/>
    </xf>
    <xf numFmtId="0" fontId="9" fillId="2" borderId="1" xfId="0" applyFont="1" applyFill="1" applyBorder="1" applyAlignment="1">
      <alignment horizontal="center"/>
    </xf>
    <xf numFmtId="165" fontId="9" fillId="2" borderId="1" xfId="0" applyNumberFormat="1" applyFont="1" applyFill="1" applyBorder="1" applyAlignment="1">
      <alignment horizontal="center" shrinkToFit="1"/>
    </xf>
    <xf numFmtId="165" fontId="9" fillId="2" borderId="1" xfId="0" applyNumberFormat="1" applyFont="1" applyFill="1" applyBorder="1" applyAlignment="1">
      <alignment horizontal="center" vertical="center"/>
    </xf>
    <xf numFmtId="165" fontId="9" fillId="2" borderId="1" xfId="0" applyNumberFormat="1" applyFont="1" applyFill="1" applyBorder="1" applyAlignment="1">
      <alignment horizontal="center"/>
    </xf>
    <xf numFmtId="0" fontId="9" fillId="0" borderId="1" xfId="0" applyFont="1" applyFill="1" applyBorder="1" applyAlignment="1">
      <alignment horizontal="center"/>
    </xf>
    <xf numFmtId="165" fontId="9" fillId="0" borderId="1" xfId="0" applyNumberFormat="1" applyFont="1" applyFill="1" applyBorder="1" applyAlignment="1">
      <alignment horizontal="center" shrinkToFit="1"/>
    </xf>
    <xf numFmtId="165" fontId="21" fillId="0" borderId="1" xfId="0" applyNumberFormat="1" applyFont="1" applyFill="1" applyBorder="1" applyAlignment="1">
      <alignment horizontal="center" shrinkToFit="1"/>
    </xf>
    <xf numFmtId="0" fontId="0" fillId="0" borderId="0" xfId="0" applyBorder="1"/>
    <xf numFmtId="0" fontId="0" fillId="0" borderId="0" xfId="0" applyBorder="1" applyAlignment="1">
      <alignment shrinkToFit="1"/>
    </xf>
    <xf numFmtId="0" fontId="6" fillId="0" borderId="0" xfId="0" applyFont="1" applyBorder="1" applyAlignment="1">
      <alignment horizontal="center" vertical="center"/>
    </xf>
    <xf numFmtId="0" fontId="6" fillId="0" borderId="0" xfId="0" applyFont="1" applyBorder="1"/>
    <xf numFmtId="0" fontId="22" fillId="0" borderId="0" xfId="0" applyFont="1" applyBorder="1"/>
    <xf numFmtId="0" fontId="0" fillId="0" borderId="0" xfId="0" applyAlignment="1">
      <alignment shrinkToFit="1"/>
    </xf>
    <xf numFmtId="0" fontId="0" fillId="0" borderId="0" xfId="0" applyAlignment="1">
      <alignment horizontal="center" vertical="center"/>
    </xf>
    <xf numFmtId="0" fontId="21" fillId="3" borderId="1" xfId="0" applyFont="1" applyFill="1" applyBorder="1" applyAlignment="1">
      <alignment horizontal="center" vertical="center"/>
    </xf>
    <xf numFmtId="165" fontId="21" fillId="3" borderId="1" xfId="0" applyNumberFormat="1" applyFont="1" applyFill="1" applyBorder="1" applyAlignment="1">
      <alignment horizontal="center" vertical="center" shrinkToFit="1"/>
    </xf>
    <xf numFmtId="165" fontId="21"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165" fontId="21" fillId="0" borderId="1" xfId="0" applyNumberFormat="1" applyFont="1" applyFill="1" applyBorder="1" applyAlignment="1">
      <alignment horizontal="center" vertical="center" shrinkToFit="1"/>
    </xf>
    <xf numFmtId="0" fontId="21" fillId="0" borderId="1" xfId="0" applyFont="1" applyFill="1" applyBorder="1" applyAlignment="1">
      <alignment horizontal="center" vertical="center"/>
    </xf>
    <xf numFmtId="165" fontId="0" fillId="2" borderId="1" xfId="0" applyNumberFormat="1" applyFont="1" applyFill="1" applyBorder="1" applyAlignment="1">
      <alignment horizontal="center" shrinkToFit="1"/>
    </xf>
    <xf numFmtId="0" fontId="0" fillId="2" borderId="1" xfId="0" applyFont="1" applyFill="1" applyBorder="1" applyAlignment="1">
      <alignment horizontal="center" vertical="center"/>
    </xf>
    <xf numFmtId="0" fontId="0" fillId="2" borderId="1" xfId="0" applyFont="1" applyFill="1" applyBorder="1"/>
    <xf numFmtId="165" fontId="21" fillId="3" borderId="1" xfId="0" applyNumberFormat="1" applyFont="1" applyFill="1" applyBorder="1" applyAlignment="1">
      <alignment horizontal="center" vertical="center"/>
    </xf>
    <xf numFmtId="0" fontId="21" fillId="0" borderId="1" xfId="0" applyFont="1" applyFill="1" applyBorder="1" applyAlignment="1">
      <alignment horizontal="center"/>
    </xf>
    <xf numFmtId="0" fontId="3" fillId="0" borderId="1" xfId="0" applyFont="1" applyFill="1" applyBorder="1" applyAlignment="1">
      <alignment horizontal="center" vertical="center"/>
    </xf>
    <xf numFmtId="0" fontId="19" fillId="0" borderId="0" xfId="0" applyFont="1" applyBorder="1" applyAlignment="1"/>
    <xf numFmtId="0" fontId="19" fillId="0" borderId="0" xfId="0" applyFont="1" applyBorder="1" applyAlignment="1">
      <alignment shrinkToFit="1"/>
    </xf>
    <xf numFmtId="0" fontId="19" fillId="0" borderId="0" xfId="0" applyFont="1" applyBorder="1" applyAlignment="1">
      <alignment horizontal="center" vertical="center"/>
    </xf>
    <xf numFmtId="0" fontId="3" fillId="0" borderId="36" xfId="0" applyFont="1" applyBorder="1" applyAlignment="1">
      <alignment horizontal="center" vertical="center"/>
    </xf>
    <xf numFmtId="0" fontId="7" fillId="0" borderId="40" xfId="0" applyFont="1" applyBorder="1"/>
    <xf numFmtId="0" fontId="0" fillId="0" borderId="40" xfId="0" applyBorder="1"/>
    <xf numFmtId="0" fontId="0" fillId="0" borderId="41" xfId="0" applyBorder="1"/>
    <xf numFmtId="4" fontId="7" fillId="0" borderId="12" xfId="0" applyNumberFormat="1" applyFont="1" applyBorder="1" applyAlignment="1">
      <alignment horizontal="center" vertical="center"/>
    </xf>
    <xf numFmtId="4" fontId="0" fillId="0" borderId="12" xfId="0" applyNumberFormat="1" applyBorder="1" applyAlignment="1">
      <alignment horizontal="center" vertical="center"/>
    </xf>
    <xf numFmtId="4" fontId="0" fillId="0" borderId="43" xfId="0" applyNumberFormat="1" applyBorder="1" applyAlignment="1">
      <alignment horizontal="center" vertical="center"/>
    </xf>
    <xf numFmtId="0" fontId="8" fillId="0" borderId="12" xfId="0" applyFont="1" applyBorder="1" applyAlignment="1">
      <alignment horizontal="center" vertical="center"/>
    </xf>
    <xf numFmtId="0" fontId="8" fillId="0" borderId="43" xfId="0" applyFont="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1" fontId="0" fillId="4" borderId="11" xfId="0" applyNumberFormat="1" applyFill="1" applyBorder="1" applyAlignment="1">
      <alignment horizontal="center" vertical="center"/>
    </xf>
    <xf numFmtId="1" fontId="0" fillId="4" borderId="46" xfId="0" applyNumberFormat="1" applyFill="1"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7" fillId="0" borderId="12" xfId="0" applyFont="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11" fillId="0" borderId="1" xfId="0" applyFont="1" applyBorder="1" applyAlignment="1">
      <alignment horizontal="center" vertical="center"/>
    </xf>
    <xf numFmtId="0" fontId="11" fillId="0" borderId="48" xfId="0" applyFont="1" applyBorder="1" applyAlignment="1">
      <alignment horizontal="center" vertical="center"/>
    </xf>
    <xf numFmtId="1" fontId="0" fillId="5" borderId="11" xfId="0" applyNumberFormat="1" applyFill="1" applyBorder="1" applyAlignment="1">
      <alignment horizontal="center" vertical="center"/>
    </xf>
    <xf numFmtId="1" fontId="0" fillId="5" borderId="46" xfId="0" applyNumberFormat="1" applyFill="1" applyBorder="1" applyAlignment="1">
      <alignment horizontal="center" vertical="center"/>
    </xf>
    <xf numFmtId="1" fontId="0" fillId="7" borderId="11" xfId="0" applyNumberFormat="1" applyFill="1" applyBorder="1" applyAlignment="1">
      <alignment horizontal="center" vertical="center"/>
    </xf>
    <xf numFmtId="1" fontId="0" fillId="7" borderId="46" xfId="0" applyNumberFormat="1" applyFill="1" applyBorder="1" applyAlignment="1">
      <alignment horizontal="center" vertical="center"/>
    </xf>
    <xf numFmtId="0" fontId="11" fillId="0" borderId="16" xfId="0" applyFont="1" applyBorder="1" applyAlignment="1">
      <alignment horizontal="center" vertical="center"/>
    </xf>
    <xf numFmtId="0" fontId="11" fillId="0" borderId="44" xfId="0" applyFont="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1" fontId="0" fillId="8" borderId="58" xfId="0" applyNumberFormat="1" applyFill="1" applyBorder="1" applyAlignment="1">
      <alignment horizontal="center" vertical="center"/>
    </xf>
    <xf numFmtId="1" fontId="0" fillId="8" borderId="59" xfId="0" applyNumberFormat="1" applyFill="1" applyBorder="1" applyAlignment="1">
      <alignment horizontal="center" vertical="center"/>
    </xf>
    <xf numFmtId="0" fontId="6" fillId="0" borderId="6" xfId="0" applyFont="1" applyFill="1" applyBorder="1" applyAlignment="1">
      <alignment horizontal="center" vertical="center"/>
    </xf>
    <xf numFmtId="0" fontId="0" fillId="0" borderId="35" xfId="0" applyFill="1" applyBorder="1" applyAlignment="1">
      <alignment horizontal="center" vertical="center"/>
    </xf>
    <xf numFmtId="0" fontId="6" fillId="9" borderId="6" xfId="0" applyFont="1" applyFill="1" applyBorder="1" applyAlignment="1">
      <alignment horizontal="center" vertical="center"/>
    </xf>
    <xf numFmtId="0" fontId="8" fillId="0" borderId="11" xfId="0" applyFont="1" applyFill="1" applyBorder="1" applyAlignment="1">
      <alignment horizontal="center" vertical="center"/>
    </xf>
    <xf numFmtId="0" fontId="9" fillId="0" borderId="11" xfId="0" applyFont="1" applyFill="1" applyBorder="1" applyAlignment="1">
      <alignment horizontal="center" vertical="center"/>
    </xf>
    <xf numFmtId="0" fontId="3" fillId="0" borderId="12" xfId="0" applyFont="1" applyFill="1" applyBorder="1" applyAlignment="1">
      <alignment horizontal="center"/>
    </xf>
    <xf numFmtId="0" fontId="3" fillId="9" borderId="1" xfId="0" applyFont="1" applyFill="1" applyBorder="1" applyAlignment="1">
      <alignment horizontal="center" vertical="center"/>
    </xf>
    <xf numFmtId="0" fontId="11" fillId="10" borderId="11" xfId="0" applyFont="1" applyFill="1" applyBorder="1" applyAlignment="1">
      <alignment horizontal="center"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0" fillId="2" borderId="2" xfId="0" applyFont="1" applyFill="1" applyBorder="1" applyAlignment="1"/>
    <xf numFmtId="0" fontId="4" fillId="0" borderId="0" xfId="0" applyFont="1" applyAlignment="1"/>
    <xf numFmtId="0" fontId="25" fillId="0" borderId="0" xfId="0" applyFont="1" applyProtection="1"/>
    <xf numFmtId="0" fontId="26" fillId="0" borderId="0" xfId="0" applyFont="1" applyProtection="1"/>
    <xf numFmtId="0" fontId="27" fillId="0" borderId="0" xfId="4" applyFont="1" applyProtection="1"/>
    <xf numFmtId="0" fontId="28" fillId="0" borderId="0" xfId="4" applyFont="1" applyAlignment="1" applyProtection="1"/>
    <xf numFmtId="0" fontId="29" fillId="0" borderId="0" xfId="4" applyFont="1" applyProtection="1"/>
    <xf numFmtId="0" fontId="30" fillId="0" borderId="0" xfId="4" applyFont="1" applyProtection="1"/>
    <xf numFmtId="166" fontId="28" fillId="0" borderId="0" xfId="4" applyNumberFormat="1" applyFont="1" applyAlignment="1" applyProtection="1">
      <alignment horizontal="left"/>
    </xf>
    <xf numFmtId="0" fontId="27" fillId="0" borderId="0" xfId="4" applyFont="1" applyAlignment="1" applyProtection="1">
      <alignment horizontal="center"/>
    </xf>
    <xf numFmtId="0" fontId="28" fillId="0" borderId="0" xfId="0" applyFont="1" applyProtection="1"/>
    <xf numFmtId="0" fontId="28" fillId="11" borderId="61" xfId="0" applyFont="1" applyFill="1" applyBorder="1" applyAlignment="1" applyProtection="1">
      <alignment vertical="center"/>
    </xf>
    <xf numFmtId="0" fontId="28" fillId="11" borderId="62" xfId="0" applyFont="1" applyFill="1" applyBorder="1" applyAlignment="1" applyProtection="1">
      <alignment horizontal="center" vertical="center" wrapText="1"/>
    </xf>
    <xf numFmtId="0" fontId="28" fillId="11" borderId="63" xfId="0" applyFont="1" applyFill="1" applyBorder="1" applyAlignment="1" applyProtection="1">
      <alignment horizontal="center" vertical="center" wrapText="1"/>
    </xf>
    <xf numFmtId="0" fontId="28" fillId="11" borderId="64" xfId="0" applyFont="1" applyFill="1" applyBorder="1" applyAlignment="1" applyProtection="1">
      <alignment horizontal="center" vertical="center" wrapText="1"/>
    </xf>
    <xf numFmtId="0" fontId="28" fillId="11" borderId="61" xfId="0" applyFont="1" applyFill="1" applyBorder="1" applyProtection="1"/>
    <xf numFmtId="0" fontId="25" fillId="0" borderId="0" xfId="0" applyFont="1" applyAlignment="1" applyProtection="1">
      <alignment vertical="center"/>
    </xf>
    <xf numFmtId="0" fontId="27" fillId="0" borderId="65" xfId="0" applyFont="1" applyFill="1" applyBorder="1" applyAlignment="1" applyProtection="1">
      <alignment vertical="center"/>
    </xf>
    <xf numFmtId="0" fontId="27" fillId="0" borderId="66" xfId="0" applyFont="1" applyFill="1" applyBorder="1" applyAlignment="1" applyProtection="1">
      <alignment vertical="center"/>
    </xf>
    <xf numFmtId="0" fontId="27" fillId="0" borderId="12" xfId="0" applyFont="1" applyFill="1" applyBorder="1" applyAlignment="1" applyProtection="1">
      <alignment vertical="center"/>
    </xf>
    <xf numFmtId="0" fontId="27" fillId="0" borderId="67" xfId="0" applyFont="1" applyFill="1" applyBorder="1" applyAlignment="1" applyProtection="1">
      <alignment vertical="center"/>
    </xf>
    <xf numFmtId="0" fontId="27" fillId="0" borderId="1" xfId="0" applyFont="1" applyFill="1" applyBorder="1" applyAlignment="1" applyProtection="1">
      <alignment vertical="center"/>
    </xf>
    <xf numFmtId="0" fontId="25" fillId="0" borderId="1" xfId="0" applyFont="1" applyFill="1" applyBorder="1" applyAlignment="1" applyProtection="1">
      <alignment vertical="center"/>
    </xf>
    <xf numFmtId="0" fontId="25" fillId="0" borderId="0" xfId="0" applyFont="1" applyFill="1" applyAlignment="1" applyProtection="1">
      <alignment vertical="center"/>
    </xf>
    <xf numFmtId="0" fontId="28" fillId="0" borderId="0" xfId="0" applyFont="1" applyAlignment="1" applyProtection="1">
      <alignment vertical="center"/>
    </xf>
    <xf numFmtId="0" fontId="27" fillId="11" borderId="61" xfId="0" applyFont="1" applyFill="1" applyBorder="1" applyAlignment="1" applyProtection="1">
      <alignment vertical="center"/>
    </xf>
    <xf numFmtId="0" fontId="28" fillId="11" borderId="63" xfId="0" applyFont="1" applyFill="1" applyBorder="1" applyAlignment="1" applyProtection="1">
      <alignment vertical="center"/>
    </xf>
    <xf numFmtId="0" fontId="27" fillId="0" borderId="68" xfId="0" applyFont="1" applyFill="1" applyBorder="1" applyAlignment="1" applyProtection="1">
      <alignment vertical="center"/>
    </xf>
    <xf numFmtId="0" fontId="27" fillId="0" borderId="12" xfId="0" applyFont="1" applyBorder="1" applyAlignment="1" applyProtection="1">
      <alignment vertical="center"/>
    </xf>
    <xf numFmtId="0" fontId="27" fillId="0" borderId="1" xfId="0" applyFont="1" applyBorder="1" applyAlignment="1" applyProtection="1">
      <alignment vertical="center"/>
    </xf>
    <xf numFmtId="0" fontId="27" fillId="0" borderId="0" xfId="0" applyFont="1" applyProtection="1"/>
    <xf numFmtId="0" fontId="31" fillId="0" borderId="0" xfId="0" applyFont="1" applyBorder="1" applyProtection="1"/>
    <xf numFmtId="0" fontId="32" fillId="0" borderId="0" xfId="0" applyFont="1" applyBorder="1" applyProtection="1"/>
    <xf numFmtId="0" fontId="32" fillId="0" borderId="0" xfId="0" applyFont="1" applyProtection="1"/>
    <xf numFmtId="0" fontId="27" fillId="0" borderId="0" xfId="0" applyFont="1" applyAlignment="1" applyProtection="1">
      <alignment horizontal="center"/>
    </xf>
    <xf numFmtId="0" fontId="32" fillId="0" borderId="0" xfId="0" applyFont="1" applyBorder="1" applyAlignment="1" applyProtection="1">
      <alignment horizontal="center" vertical="center" wrapText="1"/>
    </xf>
    <xf numFmtId="0" fontId="27" fillId="0" borderId="0" xfId="5" applyFont="1" applyProtection="1">
      <protection locked="0"/>
    </xf>
    <xf numFmtId="14" fontId="27" fillId="0" borderId="0" xfId="5" applyNumberFormat="1" applyFont="1" applyFill="1" applyAlignment="1" applyProtection="1">
      <alignment horizontal="left"/>
    </xf>
    <xf numFmtId="0" fontId="27" fillId="0" borderId="0" xfId="5" applyFont="1" applyProtection="1"/>
    <xf numFmtId="0" fontId="27" fillId="0" borderId="0" xfId="5" applyFont="1" applyAlignment="1" applyProtection="1">
      <alignment horizontal="left"/>
      <protection locked="0"/>
    </xf>
    <xf numFmtId="0" fontId="27" fillId="0" borderId="0" xfId="0" applyFont="1" applyAlignment="1" applyProtection="1">
      <alignment horizontal="right"/>
    </xf>
    <xf numFmtId="0" fontId="27" fillId="0" borderId="0" xfId="5" applyFont="1" applyAlignment="1" applyProtection="1">
      <alignment horizontal="left"/>
    </xf>
    <xf numFmtId="0" fontId="25" fillId="0" borderId="0" xfId="0" applyFont="1" applyAlignment="1" applyProtection="1">
      <alignment horizontal="left"/>
    </xf>
    <xf numFmtId="0" fontId="27" fillId="0" borderId="0" xfId="6" applyFont="1" applyAlignment="1" applyProtection="1">
      <alignment horizontal="left"/>
    </xf>
    <xf numFmtId="0" fontId="27" fillId="0" borderId="0" xfId="0" applyFont="1" applyFill="1" applyBorder="1" applyAlignment="1" applyProtection="1">
      <alignment vertical="center"/>
    </xf>
    <xf numFmtId="2" fontId="27" fillId="0" borderId="0" xfId="0" applyNumberFormat="1" applyFont="1" applyFill="1" applyBorder="1" applyAlignment="1" applyProtection="1">
      <alignment vertical="center"/>
    </xf>
    <xf numFmtId="0" fontId="27" fillId="0" borderId="62" xfId="0" applyFont="1" applyFill="1" applyBorder="1" applyAlignment="1" applyProtection="1">
      <alignment vertical="center"/>
    </xf>
    <xf numFmtId="0" fontId="27" fillId="0" borderId="69" xfId="0" applyFont="1" applyFill="1" applyBorder="1" applyAlignment="1" applyProtection="1">
      <alignment vertical="center"/>
    </xf>
    <xf numFmtId="0" fontId="27" fillId="0" borderId="61" xfId="0" applyFont="1" applyFill="1" applyBorder="1" applyAlignment="1" applyProtection="1">
      <alignment vertical="center"/>
    </xf>
    <xf numFmtId="0" fontId="27" fillId="0" borderId="63" xfId="0" applyFont="1" applyFill="1" applyBorder="1" applyAlignment="1" applyProtection="1">
      <alignment vertical="center"/>
    </xf>
    <xf numFmtId="0" fontId="27" fillId="11" borderId="63" xfId="0" applyFont="1" applyFill="1" applyBorder="1" applyAlignment="1" applyProtection="1">
      <alignment vertical="center"/>
    </xf>
    <xf numFmtId="0" fontId="28" fillId="11" borderId="71" xfId="0" applyFont="1" applyFill="1" applyBorder="1" applyAlignment="1" applyProtection="1">
      <alignment horizontal="center" vertical="center" wrapText="1"/>
    </xf>
    <xf numFmtId="0" fontId="28" fillId="11" borderId="71" xfId="0" applyFont="1" applyFill="1" applyBorder="1" applyProtection="1"/>
    <xf numFmtId="2" fontId="27" fillId="0" borderId="72" xfId="0" applyNumberFormat="1" applyFont="1" applyFill="1" applyBorder="1" applyAlignment="1" applyProtection="1">
      <alignment vertical="center"/>
    </xf>
    <xf numFmtId="2" fontId="27" fillId="0" borderId="2" xfId="0" applyNumberFormat="1" applyFont="1" applyFill="1" applyBorder="1" applyAlignment="1" applyProtection="1">
      <alignment vertical="center"/>
    </xf>
    <xf numFmtId="2" fontId="25" fillId="0" borderId="2" xfId="0" applyNumberFormat="1" applyFont="1" applyFill="1" applyBorder="1" applyAlignment="1" applyProtection="1">
      <alignment vertical="center"/>
    </xf>
    <xf numFmtId="2" fontId="28" fillId="11" borderId="73" xfId="0" applyNumberFormat="1" applyFont="1" applyFill="1" applyBorder="1" applyAlignment="1" applyProtection="1">
      <alignment vertical="center"/>
    </xf>
    <xf numFmtId="2" fontId="27" fillId="0" borderId="23" xfId="0" applyNumberFormat="1" applyFont="1" applyFill="1" applyBorder="1" applyAlignment="1" applyProtection="1">
      <alignment vertical="center"/>
    </xf>
    <xf numFmtId="0" fontId="28" fillId="11" borderId="73" xfId="0" applyFont="1" applyFill="1" applyBorder="1" applyAlignment="1" applyProtection="1">
      <alignment vertical="center"/>
    </xf>
    <xf numFmtId="0" fontId="27" fillId="11" borderId="73" xfId="0" applyFont="1" applyFill="1" applyBorder="1" applyAlignment="1" applyProtection="1">
      <alignment vertical="center"/>
    </xf>
    <xf numFmtId="0" fontId="28" fillId="11" borderId="70" xfId="0" applyFont="1" applyFill="1" applyBorder="1" applyAlignment="1" applyProtection="1">
      <alignment horizontal="center" vertical="center" wrapText="1"/>
    </xf>
    <xf numFmtId="0" fontId="28" fillId="11" borderId="77" xfId="0" applyFont="1" applyFill="1" applyBorder="1" applyAlignment="1" applyProtection="1">
      <alignment horizontal="center" vertical="center" wrapText="1"/>
    </xf>
    <xf numFmtId="0" fontId="28" fillId="11" borderId="78" xfId="0" applyFont="1" applyFill="1" applyBorder="1" applyAlignment="1" applyProtection="1">
      <alignment horizontal="center" vertical="center" wrapText="1"/>
    </xf>
    <xf numFmtId="0" fontId="28" fillId="11" borderId="90" xfId="0" applyFont="1" applyFill="1" applyBorder="1" applyAlignment="1" applyProtection="1">
      <alignment horizontal="center" vertical="center" wrapText="1"/>
    </xf>
    <xf numFmtId="167" fontId="27" fillId="0" borderId="0" xfId="0" applyNumberFormat="1" applyFont="1" applyFill="1" applyBorder="1" applyAlignment="1" applyProtection="1">
      <alignment vertical="center"/>
    </xf>
    <xf numFmtId="2" fontId="0" fillId="0" borderId="0" xfId="0" applyNumberFormat="1"/>
    <xf numFmtId="164" fontId="27" fillId="0" borderId="79" xfId="3" applyFont="1" applyFill="1" applyBorder="1" applyAlignment="1" applyProtection="1">
      <alignment vertical="center"/>
      <protection locked="0"/>
    </xf>
    <xf numFmtId="164" fontId="27" fillId="0" borderId="12" xfId="3" applyFont="1" applyFill="1" applyBorder="1" applyAlignment="1" applyProtection="1">
      <alignment vertical="center"/>
    </xf>
    <xf numFmtId="164" fontId="27" fillId="0" borderId="64" xfId="3" applyFont="1" applyFill="1" applyBorder="1" applyAlignment="1" applyProtection="1">
      <alignment horizontal="right" vertical="center"/>
    </xf>
    <xf numFmtId="164" fontId="27" fillId="0" borderId="66" xfId="3" applyFont="1" applyBorder="1" applyAlignment="1" applyProtection="1">
      <alignment vertical="center"/>
    </xf>
    <xf numFmtId="164" fontId="27" fillId="0" borderId="64" xfId="3" applyFont="1" applyBorder="1" applyAlignment="1" applyProtection="1">
      <alignment vertical="center"/>
    </xf>
    <xf numFmtId="164" fontId="27" fillId="0" borderId="78" xfId="3" applyFont="1" applyBorder="1" applyAlignment="1" applyProtection="1">
      <alignment vertical="center"/>
    </xf>
    <xf numFmtId="164" fontId="27" fillId="0" borderId="74" xfId="3" applyFont="1" applyFill="1" applyBorder="1" applyAlignment="1" applyProtection="1">
      <alignment vertical="center"/>
      <protection locked="0"/>
    </xf>
    <xf numFmtId="164" fontId="27" fillId="0" borderId="1" xfId="3" applyFont="1" applyFill="1" applyBorder="1" applyAlignment="1" applyProtection="1">
      <alignment horizontal="right" vertical="center"/>
    </xf>
    <xf numFmtId="164" fontId="27" fillId="0" borderId="1" xfId="3" applyFont="1" applyBorder="1" applyAlignment="1" applyProtection="1">
      <alignment vertical="center"/>
    </xf>
    <xf numFmtId="164" fontId="27" fillId="0" borderId="2" xfId="3" applyFont="1" applyBorder="1" applyAlignment="1" applyProtection="1">
      <alignment vertical="center"/>
    </xf>
    <xf numFmtId="164" fontId="27" fillId="0" borderId="66" xfId="3" applyFont="1" applyFill="1" applyBorder="1" applyAlignment="1" applyProtection="1">
      <alignment horizontal="right" vertical="center"/>
    </xf>
    <xf numFmtId="164" fontId="27" fillId="0" borderId="71" xfId="3" applyFont="1" applyBorder="1" applyAlignment="1" applyProtection="1">
      <alignment vertical="center"/>
    </xf>
    <xf numFmtId="164" fontId="27" fillId="0" borderId="90" xfId="3" applyFont="1" applyFill="1" applyBorder="1" applyAlignment="1" applyProtection="1">
      <alignment vertical="center"/>
      <protection locked="0"/>
    </xf>
    <xf numFmtId="164" fontId="27" fillId="0" borderId="12" xfId="3" applyFont="1" applyFill="1" applyBorder="1" applyAlignment="1" applyProtection="1">
      <alignment vertical="center"/>
      <protection locked="0"/>
    </xf>
    <xf numFmtId="164" fontId="27" fillId="0" borderId="70" xfId="3" applyFont="1" applyFill="1" applyBorder="1" applyAlignment="1" applyProtection="1">
      <alignment vertical="center"/>
      <protection locked="0"/>
    </xf>
    <xf numFmtId="164" fontId="27" fillId="0" borderId="80" xfId="3" applyFont="1" applyFill="1" applyBorder="1" applyAlignment="1" applyProtection="1">
      <alignment vertical="center"/>
      <protection locked="0"/>
    </xf>
    <xf numFmtId="164" fontId="27" fillId="0" borderId="1" xfId="3" applyFont="1" applyFill="1" applyBorder="1" applyAlignment="1" applyProtection="1">
      <alignment vertical="center"/>
    </xf>
    <xf numFmtId="164" fontId="27" fillId="0" borderId="48" xfId="3" applyFont="1" applyBorder="1" applyAlignment="1" applyProtection="1">
      <alignment vertical="center"/>
    </xf>
    <xf numFmtId="164" fontId="27" fillId="0" borderId="4" xfId="3" applyFont="1" applyFill="1" applyBorder="1" applyAlignment="1" applyProtection="1">
      <alignment vertical="center"/>
      <protection locked="0"/>
    </xf>
    <xf numFmtId="164" fontId="27" fillId="0" borderId="1" xfId="3" applyFont="1" applyFill="1" applyBorder="1" applyAlignment="1" applyProtection="1">
      <alignment vertical="center"/>
      <protection locked="0"/>
    </xf>
    <xf numFmtId="164" fontId="25" fillId="0" borderId="80" xfId="3" applyFont="1" applyFill="1" applyBorder="1" applyAlignment="1" applyProtection="1">
      <alignment vertical="center"/>
      <protection locked="0"/>
    </xf>
    <xf numFmtId="164" fontId="25" fillId="0" borderId="4" xfId="3" applyFont="1" applyFill="1" applyBorder="1" applyAlignment="1" applyProtection="1">
      <alignment vertical="center"/>
      <protection locked="0"/>
    </xf>
    <xf numFmtId="164" fontId="27" fillId="0" borderId="93" xfId="3" applyFont="1" applyFill="1" applyBorder="1" applyAlignment="1" applyProtection="1">
      <alignment vertical="center"/>
      <protection locked="0"/>
    </xf>
    <xf numFmtId="164" fontId="27" fillId="0" borderId="94" xfId="3" applyFont="1" applyFill="1" applyBorder="1" applyAlignment="1" applyProtection="1">
      <alignment vertical="center"/>
    </xf>
    <xf numFmtId="164" fontId="27" fillId="0" borderId="94" xfId="3" applyFont="1" applyFill="1" applyBorder="1" applyAlignment="1" applyProtection="1">
      <alignment horizontal="right" vertical="center"/>
    </xf>
    <xf numFmtId="164" fontId="27" fillId="0" borderId="94" xfId="3" applyFont="1" applyBorder="1" applyAlignment="1" applyProtection="1">
      <alignment vertical="center"/>
    </xf>
    <xf numFmtId="164" fontId="27" fillId="0" borderId="95" xfId="3" applyFont="1" applyBorder="1" applyAlignment="1" applyProtection="1">
      <alignment vertical="center"/>
    </xf>
    <xf numFmtId="164" fontId="27" fillId="0" borderId="91" xfId="3" applyFont="1" applyFill="1" applyBorder="1" applyAlignment="1" applyProtection="1">
      <alignment vertical="center"/>
      <protection locked="0"/>
    </xf>
    <xf numFmtId="164" fontId="27" fillId="0" borderId="16" xfId="3" applyFont="1" applyFill="1" applyBorder="1" applyAlignment="1" applyProtection="1">
      <alignment vertical="center"/>
      <protection locked="0"/>
    </xf>
    <xf numFmtId="164" fontId="27" fillId="0" borderId="25" xfId="3" applyFont="1" applyFill="1" applyBorder="1" applyAlignment="1" applyProtection="1">
      <alignment vertical="center"/>
      <protection locked="0"/>
    </xf>
    <xf numFmtId="164" fontId="28" fillId="11" borderId="96" xfId="3" applyFont="1" applyFill="1" applyBorder="1" applyAlignment="1" applyProtection="1">
      <alignment vertical="center"/>
    </xf>
    <xf numFmtId="164" fontId="28" fillId="11" borderId="88" xfId="3" applyFont="1" applyFill="1" applyBorder="1" applyAlignment="1" applyProtection="1">
      <alignment vertical="center"/>
    </xf>
    <xf numFmtId="164" fontId="28" fillId="0" borderId="88" xfId="3" applyFont="1" applyFill="1" applyBorder="1" applyAlignment="1" applyProtection="1">
      <alignment vertical="center"/>
    </xf>
    <xf numFmtId="164" fontId="28" fillId="11" borderId="97" xfId="3" applyFont="1" applyFill="1" applyBorder="1" applyAlignment="1" applyProtection="1">
      <alignment vertical="center"/>
    </xf>
    <xf numFmtId="164" fontId="28" fillId="11" borderId="98" xfId="3" applyFont="1" applyFill="1" applyBorder="1" applyAlignment="1" applyProtection="1">
      <alignment vertical="center"/>
    </xf>
    <xf numFmtId="164" fontId="28" fillId="11" borderId="88" xfId="3" applyFont="1" applyFill="1" applyBorder="1" applyAlignment="1" applyProtection="1">
      <alignment horizontal="right" vertical="center"/>
    </xf>
    <xf numFmtId="164" fontId="28" fillId="11" borderId="89" xfId="3" applyFont="1" applyFill="1" applyBorder="1" applyAlignment="1" applyProtection="1">
      <alignment vertical="center"/>
    </xf>
    <xf numFmtId="164" fontId="28" fillId="11" borderId="81" xfId="3" applyFont="1" applyFill="1" applyBorder="1" applyAlignment="1" applyProtection="1">
      <alignment vertical="center"/>
    </xf>
    <xf numFmtId="164" fontId="28" fillId="11" borderId="63" xfId="3" applyFont="1" applyFill="1" applyBorder="1" applyAlignment="1" applyProtection="1">
      <alignment vertical="center"/>
    </xf>
    <xf numFmtId="164" fontId="28" fillId="0" borderId="63" xfId="3" applyFont="1" applyFill="1" applyBorder="1" applyAlignment="1" applyProtection="1">
      <alignment vertical="center"/>
    </xf>
    <xf numFmtId="164" fontId="28" fillId="11" borderId="82" xfId="3" applyFont="1" applyFill="1" applyBorder="1" applyAlignment="1" applyProtection="1">
      <alignment vertical="center"/>
    </xf>
    <xf numFmtId="164" fontId="28" fillId="11" borderId="69" xfId="3" applyFont="1" applyFill="1" applyBorder="1" applyAlignment="1" applyProtection="1">
      <alignment vertical="center"/>
    </xf>
    <xf numFmtId="164" fontId="28" fillId="11" borderId="63" xfId="3" applyFont="1" applyFill="1" applyBorder="1" applyAlignment="1" applyProtection="1">
      <alignment horizontal="right" vertical="center"/>
    </xf>
    <xf numFmtId="164" fontId="28" fillId="11" borderId="73" xfId="3" applyFont="1" applyFill="1" applyBorder="1" applyAlignment="1" applyProtection="1">
      <alignment vertical="center"/>
    </xf>
    <xf numFmtId="164" fontId="28" fillId="11" borderId="92" xfId="3" applyFont="1" applyFill="1" applyBorder="1" applyAlignment="1" applyProtection="1">
      <alignment vertical="center"/>
    </xf>
    <xf numFmtId="164" fontId="28" fillId="11" borderId="69" xfId="3" applyFont="1" applyFill="1" applyBorder="1" applyAlignment="1" applyProtection="1">
      <alignment horizontal="right" vertical="center"/>
    </xf>
    <xf numFmtId="164" fontId="27" fillId="0" borderId="83" xfId="3" applyFont="1" applyBorder="1" applyAlignment="1" applyProtection="1">
      <alignment vertical="center"/>
      <protection locked="0"/>
    </xf>
    <xf numFmtId="164" fontId="27" fillId="0" borderId="12" xfId="3" applyFont="1" applyBorder="1" applyAlignment="1" applyProtection="1">
      <alignment horizontal="right" vertical="center"/>
    </xf>
    <xf numFmtId="164" fontId="27" fillId="0" borderId="12" xfId="3" applyFont="1" applyBorder="1" applyAlignment="1" applyProtection="1">
      <alignment vertical="center"/>
    </xf>
    <xf numFmtId="164" fontId="27" fillId="0" borderId="43" xfId="3" applyFont="1" applyBorder="1" applyAlignment="1" applyProtection="1">
      <alignment vertical="center"/>
    </xf>
    <xf numFmtId="164" fontId="27" fillId="0" borderId="25" xfId="3" applyFont="1" applyBorder="1" applyAlignment="1" applyProtection="1">
      <alignment vertical="center"/>
      <protection locked="0"/>
    </xf>
    <xf numFmtId="164" fontId="27" fillId="0" borderId="23" xfId="3" applyFont="1" applyBorder="1" applyAlignment="1" applyProtection="1">
      <alignment vertical="center"/>
    </xf>
    <xf numFmtId="164" fontId="27" fillId="0" borderId="80" xfId="3" applyFont="1" applyBorder="1" applyAlignment="1" applyProtection="1">
      <alignment vertical="center"/>
      <protection locked="0"/>
    </xf>
    <xf numFmtId="164" fontId="27" fillId="0" borderId="4" xfId="3" applyFont="1" applyBorder="1" applyAlignment="1" applyProtection="1">
      <alignment vertical="center"/>
      <protection locked="0"/>
    </xf>
    <xf numFmtId="164" fontId="27" fillId="0" borderId="1" xfId="3" applyFont="1" applyBorder="1" applyAlignment="1" applyProtection="1">
      <alignment horizontal="right" vertical="center"/>
    </xf>
    <xf numFmtId="164" fontId="27" fillId="0" borderId="81" xfId="3" applyFont="1" applyFill="1" applyBorder="1" applyAlignment="1" applyProtection="1">
      <alignment vertical="center"/>
    </xf>
    <xf numFmtId="164" fontId="27" fillId="0" borderId="63" xfId="3" applyFont="1" applyFill="1" applyBorder="1" applyAlignment="1" applyProtection="1">
      <alignment vertical="center"/>
    </xf>
    <xf numFmtId="164" fontId="27" fillId="0" borderId="84" xfId="3" applyFont="1" applyFill="1" applyBorder="1" applyAlignment="1" applyProtection="1">
      <alignment vertical="center"/>
    </xf>
    <xf numFmtId="164" fontId="27" fillId="0" borderId="69" xfId="3" applyFont="1" applyFill="1" applyBorder="1" applyAlignment="1" applyProtection="1">
      <alignment vertical="center"/>
    </xf>
    <xf numFmtId="164" fontId="27" fillId="0" borderId="62" xfId="3" applyFont="1" applyFill="1" applyBorder="1" applyAlignment="1" applyProtection="1">
      <alignment vertical="center"/>
    </xf>
    <xf numFmtId="164" fontId="27" fillId="11" borderId="85" xfId="3" applyFont="1" applyFill="1" applyBorder="1" applyAlignment="1" applyProtection="1">
      <alignment vertical="center"/>
    </xf>
    <xf numFmtId="164" fontId="27" fillId="11" borderId="86" xfId="3" applyFont="1" applyFill="1" applyBorder="1" applyAlignment="1" applyProtection="1">
      <alignment vertical="center"/>
    </xf>
    <xf numFmtId="164" fontId="27" fillId="11" borderId="87" xfId="3" applyFont="1" applyFill="1" applyBorder="1" applyAlignment="1" applyProtection="1">
      <alignment vertical="center"/>
    </xf>
    <xf numFmtId="164" fontId="27" fillId="11" borderId="69" xfId="3" applyFont="1" applyFill="1" applyBorder="1" applyAlignment="1" applyProtection="1">
      <alignment vertical="center"/>
    </xf>
    <xf numFmtId="164" fontId="27" fillId="11" borderId="63" xfId="3" applyFont="1" applyFill="1" applyBorder="1" applyAlignment="1" applyProtection="1">
      <alignment vertical="center"/>
    </xf>
    <xf numFmtId="164" fontId="27" fillId="11" borderId="73" xfId="3" applyFont="1" applyFill="1" applyBorder="1" applyAlignment="1" applyProtection="1">
      <alignment vertical="center"/>
    </xf>
    <xf numFmtId="0" fontId="32" fillId="0" borderId="0" xfId="0" applyFont="1" applyAlignment="1" applyProtection="1">
      <alignment horizontal="center"/>
    </xf>
    <xf numFmtId="0" fontId="19" fillId="0" borderId="0" xfId="0" applyFont="1" applyBorder="1" applyAlignment="1">
      <alignment horizontal="left"/>
    </xf>
    <xf numFmtId="0" fontId="19" fillId="0" borderId="0" xfId="0" applyFont="1" applyAlignment="1">
      <alignment horizontal="left" wrapText="1"/>
    </xf>
    <xf numFmtId="0" fontId="20" fillId="0" borderId="0" xfId="0" applyFont="1" applyAlignment="1">
      <alignment horizontal="left"/>
    </xf>
    <xf numFmtId="0" fontId="18" fillId="0" borderId="30" xfId="0" applyFont="1" applyBorder="1" applyAlignment="1">
      <alignment horizontal="center"/>
    </xf>
    <xf numFmtId="0" fontId="15" fillId="0" borderId="0" xfId="0" applyFont="1" applyAlignment="1">
      <alignment horizontal="left" vertical="center" wrapText="1"/>
    </xf>
    <xf numFmtId="0" fontId="0" fillId="0" borderId="23" xfId="0" applyBorder="1"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8" fillId="3" borderId="11" xfId="0" applyFont="1" applyFill="1" applyBorder="1" applyAlignment="1">
      <alignment horizontal="left" vertical="top"/>
    </xf>
    <xf numFmtId="0" fontId="10" fillId="3" borderId="11" xfId="0" applyFont="1" applyFill="1"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8" fillId="2" borderId="20" xfId="0" applyFont="1" applyFill="1"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0" fillId="0" borderId="26"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4" fillId="0" borderId="0" xfId="0" applyFont="1" applyAlignment="1">
      <alignment horizontal="left"/>
    </xf>
    <xf numFmtId="0" fontId="5" fillId="9" borderId="5" xfId="0" applyFont="1" applyFill="1" applyBorder="1" applyAlignment="1">
      <alignment horizontal="center" vertical="center"/>
    </xf>
    <xf numFmtId="0" fontId="5" fillId="9" borderId="6" xfId="0" applyFont="1" applyFill="1" applyBorder="1" applyAlignment="1">
      <alignment horizontal="center" vertical="center"/>
    </xf>
    <xf numFmtId="0" fontId="0" fillId="0" borderId="8" xfId="0" applyBorder="1" applyAlignment="1">
      <alignment horizontal="center"/>
    </xf>
    <xf numFmtId="0" fontId="9" fillId="3" borderId="11" xfId="0" applyFont="1" applyFill="1" applyBorder="1" applyAlignment="1">
      <alignment horizontal="left" vertical="top"/>
    </xf>
    <xf numFmtId="0" fontId="0" fillId="0" borderId="20" xfId="0" applyBorder="1" applyAlignment="1">
      <alignment horizontal="left" vertical="top"/>
    </xf>
    <xf numFmtId="0" fontId="11" fillId="10" borderId="20" xfId="0" applyFont="1" applyFill="1" applyBorder="1" applyAlignment="1">
      <alignment horizontal="left" vertical="top" wrapText="1"/>
    </xf>
    <xf numFmtId="0" fontId="12" fillId="10" borderId="21" xfId="0" applyFont="1" applyFill="1" applyBorder="1" applyAlignment="1">
      <alignment horizontal="left" vertical="top" wrapText="1"/>
    </xf>
    <xf numFmtId="0" fontId="12" fillId="10" borderId="22" xfId="0" applyFont="1" applyFill="1" applyBorder="1" applyAlignment="1">
      <alignment horizontal="left" vertical="top" wrapText="1"/>
    </xf>
    <xf numFmtId="0" fontId="0" fillId="0" borderId="2" xfId="0" applyFill="1" applyBorder="1" applyAlignment="1">
      <alignment horizontal="left" vertical="top"/>
    </xf>
    <xf numFmtId="0" fontId="0" fillId="0" borderId="3" xfId="0" applyFill="1" applyBorder="1" applyAlignment="1">
      <alignment horizontal="left" vertical="top"/>
    </xf>
    <xf numFmtId="0" fontId="0" fillId="0" borderId="4" xfId="0" applyFill="1" applyBorder="1" applyAlignment="1">
      <alignment horizontal="left" vertical="top"/>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1" fillId="10" borderId="20" xfId="0" applyFont="1" applyFill="1" applyBorder="1" applyAlignment="1">
      <alignment horizontal="left" vertical="top"/>
    </xf>
    <xf numFmtId="0" fontId="12" fillId="10" borderId="21" xfId="0" applyFont="1" applyFill="1" applyBorder="1" applyAlignment="1">
      <alignment horizontal="left" vertical="top"/>
    </xf>
    <xf numFmtId="0" fontId="12" fillId="10" borderId="22" xfId="0" applyFont="1" applyFill="1" applyBorder="1" applyAlignment="1">
      <alignment horizontal="left" vertical="top"/>
    </xf>
    <xf numFmtId="0" fontId="8" fillId="0" borderId="20" xfId="0" applyFont="1" applyFill="1" applyBorder="1" applyAlignment="1">
      <alignment horizontal="left" vertical="top"/>
    </xf>
    <xf numFmtId="0" fontId="0" fillId="0" borderId="21" xfId="0" applyFill="1" applyBorder="1" applyAlignment="1">
      <alignment horizontal="left" vertical="top"/>
    </xf>
    <xf numFmtId="0" fontId="0" fillId="0" borderId="22" xfId="0" applyFill="1" applyBorder="1" applyAlignment="1">
      <alignment horizontal="left" vertical="top"/>
    </xf>
    <xf numFmtId="0" fontId="9" fillId="2" borderId="1" xfId="0" applyFont="1" applyFill="1" applyBorder="1" applyAlignment="1">
      <alignment horizontal="left" vertical="center"/>
    </xf>
    <xf numFmtId="0" fontId="0" fillId="2" borderId="2" xfId="0" applyFont="1" applyFill="1" applyBorder="1" applyAlignment="1"/>
    <xf numFmtId="0" fontId="0" fillId="2" borderId="3" xfId="0" applyFont="1" applyFill="1" applyBorder="1" applyAlignment="1"/>
    <xf numFmtId="0" fontId="0" fillId="2" borderId="4" xfId="0" applyFont="1" applyFill="1" applyBorder="1" applyAlignment="1"/>
    <xf numFmtId="0" fontId="0" fillId="2" borderId="1" xfId="0" applyFont="1" applyFill="1" applyBorder="1" applyAlignment="1">
      <alignment horizontal="left" vertical="center"/>
    </xf>
    <xf numFmtId="0" fontId="9" fillId="2" borderId="2" xfId="0" applyFont="1" applyFill="1" applyBorder="1" applyAlignment="1">
      <alignment horizontal="left"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9"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0" fontId="21"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21"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21" fillId="0" borderId="2" xfId="0" applyFont="1" applyFill="1" applyBorder="1" applyAlignment="1">
      <alignment horizontal="left" vertical="center" wrapText="1"/>
    </xf>
    <xf numFmtId="0" fontId="21" fillId="0" borderId="1" xfId="0" applyFont="1" applyFill="1" applyBorder="1" applyAlignment="1">
      <alignment horizontal="left" vertical="center"/>
    </xf>
    <xf numFmtId="0" fontId="9" fillId="0" borderId="1"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0" fillId="0" borderId="8" xfId="0" applyFont="1" applyBorder="1" applyAlignment="1">
      <alignment horizontal="center"/>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0" borderId="2" xfId="0" applyFont="1" applyFill="1" applyBorder="1" applyAlignment="1">
      <alignment horizontal="left"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3" fillId="0" borderId="1" xfId="0" applyFont="1" applyFill="1" applyBorder="1" applyAlignment="1">
      <alignment horizontal="left" vertical="center" wrapText="1"/>
    </xf>
    <xf numFmtId="0" fontId="3" fillId="0" borderId="2" xfId="0" applyFont="1" applyFill="1" applyBorder="1" applyAlignment="1"/>
    <xf numFmtId="0" fontId="0" fillId="0" borderId="3" xfId="0" applyFont="1" applyFill="1" applyBorder="1" applyAlignment="1"/>
    <xf numFmtId="0" fontId="0" fillId="0" borderId="4" xfId="0" applyFont="1" applyFill="1" applyBorder="1" applyAlignment="1"/>
    <xf numFmtId="0" fontId="3" fillId="0" borderId="2" xfId="0" applyFont="1" applyFill="1" applyBorder="1" applyAlignment="1">
      <alignment horizontal="left" vertical="center"/>
    </xf>
    <xf numFmtId="0" fontId="0" fillId="0" borderId="0" xfId="0" applyBorder="1" applyAlignment="1"/>
    <xf numFmtId="1" fontId="8" fillId="4" borderId="47" xfId="0" applyNumberFormat="1" applyFont="1" applyFill="1" applyBorder="1" applyAlignment="1">
      <alignment horizontal="center" vertical="center" wrapText="1"/>
    </xf>
    <xf numFmtId="1" fontId="8" fillId="4" borderId="42" xfId="0" applyNumberFormat="1" applyFont="1" applyFill="1" applyBorder="1" applyAlignment="1">
      <alignment horizontal="center" vertical="center" wrapText="1"/>
    </xf>
    <xf numFmtId="1" fontId="8" fillId="4" borderId="45" xfId="0" applyNumberFormat="1" applyFont="1" applyFill="1" applyBorder="1" applyAlignment="1">
      <alignment horizontal="center" vertical="center" wrapText="1"/>
    </xf>
    <xf numFmtId="0" fontId="0" fillId="0" borderId="13" xfId="0" applyBorder="1"/>
    <xf numFmtId="0" fontId="0" fillId="0" borderId="14" xfId="0" applyBorder="1"/>
    <xf numFmtId="0" fontId="0" fillId="0" borderId="15" xfId="0" applyBorder="1"/>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9" fillId="0" borderId="2" xfId="0" applyFont="1" applyBorder="1"/>
    <xf numFmtId="0" fontId="9" fillId="0" borderId="3" xfId="0" applyFont="1" applyBorder="1"/>
    <xf numFmtId="0" fontId="9" fillId="0" borderId="4" xfId="0" applyFont="1" applyBorder="1"/>
    <xf numFmtId="0" fontId="0" fillId="0" borderId="2" xfId="0" applyBorder="1"/>
    <xf numFmtId="0" fontId="0" fillId="0" borderId="3" xfId="0" applyBorder="1"/>
    <xf numFmtId="0" fontId="0" fillId="0" borderId="4" xfId="0" applyBorder="1"/>
    <xf numFmtId="0" fontId="0" fillId="0" borderId="17" xfId="0" applyBorder="1"/>
    <xf numFmtId="0" fontId="0" fillId="0" borderId="18" xfId="0" applyBorder="1"/>
    <xf numFmtId="0" fontId="0" fillId="0" borderId="19" xfId="0" applyBorder="1"/>
    <xf numFmtId="0" fontId="0" fillId="4" borderId="20" xfId="0" applyFill="1" applyBorder="1"/>
    <xf numFmtId="0" fontId="0" fillId="4" borderId="21" xfId="0" applyFill="1" applyBorder="1"/>
    <xf numFmtId="0" fontId="0" fillId="4" borderId="22" xfId="0" applyFill="1" applyBorder="1"/>
    <xf numFmtId="0" fontId="5" fillId="0" borderId="32"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0" fontId="3" fillId="0" borderId="37" xfId="0" applyFont="1" applyBorder="1" applyAlignment="1">
      <alignment horizontal="center"/>
    </xf>
    <xf numFmtId="0" fontId="3" fillId="0" borderId="38" xfId="0" applyFont="1" applyBorder="1" applyAlignment="1">
      <alignment horizontal="center"/>
    </xf>
    <xf numFmtId="0" fontId="3" fillId="0" borderId="39" xfId="0" applyFont="1" applyBorder="1" applyAlignment="1">
      <alignment horizont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1" fontId="8" fillId="5" borderId="47" xfId="0" applyNumberFormat="1" applyFont="1" applyFill="1" applyBorder="1" applyAlignment="1">
      <alignment horizontal="center" vertical="center" wrapText="1"/>
    </xf>
    <xf numFmtId="1" fontId="8" fillId="5" borderId="42" xfId="0" applyNumberFormat="1" applyFont="1" applyFill="1" applyBorder="1" applyAlignment="1">
      <alignment horizontal="center" vertical="center" wrapText="1"/>
    </xf>
    <xf numFmtId="1" fontId="8" fillId="5" borderId="45" xfId="0" applyNumberFormat="1" applyFont="1" applyFill="1" applyBorder="1" applyAlignment="1">
      <alignment horizontal="center" vertical="center" wrapText="1"/>
    </xf>
    <xf numFmtId="0" fontId="0" fillId="5" borderId="20" xfId="0" applyFill="1" applyBorder="1"/>
    <xf numFmtId="0" fontId="0" fillId="5" borderId="21" xfId="0" applyFill="1" applyBorder="1"/>
    <xf numFmtId="0" fontId="0" fillId="5" borderId="22" xfId="0" applyFill="1" applyBorder="1"/>
    <xf numFmtId="1" fontId="8" fillId="6" borderId="47" xfId="0" applyNumberFormat="1" applyFont="1" applyFill="1" applyBorder="1" applyAlignment="1">
      <alignment horizontal="center" vertical="center" wrapText="1"/>
    </xf>
    <xf numFmtId="1" fontId="8" fillId="6" borderId="42" xfId="0" applyNumberFormat="1" applyFont="1" applyFill="1" applyBorder="1" applyAlignment="1">
      <alignment horizontal="center" vertical="center" wrapText="1"/>
    </xf>
    <xf numFmtId="1" fontId="8" fillId="6" borderId="45" xfId="0" applyNumberFormat="1" applyFont="1" applyFill="1" applyBorder="1" applyAlignment="1">
      <alignment horizontal="center" vertical="center" wrapText="1"/>
    </xf>
    <xf numFmtId="0" fontId="0" fillId="7" borderId="20" xfId="0" applyFill="1" applyBorder="1"/>
    <xf numFmtId="0" fontId="0" fillId="7" borderId="21" xfId="0" applyFill="1" applyBorder="1"/>
    <xf numFmtId="0" fontId="0" fillId="7" borderId="22" xfId="0" applyFill="1" applyBorder="1"/>
    <xf numFmtId="0" fontId="7" fillId="8" borderId="47" xfId="0" applyFont="1" applyFill="1" applyBorder="1" applyAlignment="1">
      <alignment horizontal="center" vertical="center" wrapText="1"/>
    </xf>
    <xf numFmtId="0" fontId="0" fillId="0" borderId="42" xfId="0" applyBorder="1" applyAlignment="1">
      <alignment horizontal="center" vertical="center"/>
    </xf>
    <xf numFmtId="0" fontId="0" fillId="0" borderId="54" xfId="0" applyBorder="1" applyAlignment="1">
      <alignment horizontal="center" vertical="center"/>
    </xf>
    <xf numFmtId="0" fontId="0" fillId="8" borderId="55" xfId="0" applyFill="1" applyBorder="1"/>
    <xf numFmtId="0" fontId="0" fillId="8" borderId="56" xfId="0" applyFill="1" applyBorder="1"/>
    <xf numFmtId="0" fontId="0" fillId="8" borderId="57" xfId="0" applyFill="1" applyBorder="1"/>
    <xf numFmtId="0" fontId="0" fillId="0" borderId="75" xfId="0" applyBorder="1" applyAlignment="1">
      <alignment horizontal="center"/>
    </xf>
    <xf numFmtId="0" fontId="0" fillId="0" borderId="38" xfId="0" applyBorder="1" applyAlignment="1">
      <alignment horizontal="center"/>
    </xf>
    <xf numFmtId="0" fontId="0" fillId="0" borderId="76" xfId="0" applyBorder="1" applyAlignment="1">
      <alignment horizontal="center"/>
    </xf>
    <xf numFmtId="0" fontId="0" fillId="0" borderId="62" xfId="0" applyBorder="1" applyAlignment="1">
      <alignment horizontal="center"/>
    </xf>
    <xf numFmtId="0" fontId="27" fillId="0" borderId="75" xfId="4" applyFont="1" applyBorder="1" applyAlignment="1" applyProtection="1">
      <alignment horizontal="center"/>
    </xf>
    <xf numFmtId="0" fontId="27" fillId="0" borderId="38" xfId="4" applyFont="1" applyBorder="1" applyAlignment="1" applyProtection="1">
      <alignment horizontal="center"/>
    </xf>
    <xf numFmtId="0" fontId="27" fillId="0" borderId="76" xfId="4" applyFont="1" applyBorder="1" applyAlignment="1" applyProtection="1">
      <alignment horizontal="center"/>
    </xf>
    <xf numFmtId="0" fontId="5" fillId="2" borderId="32" xfId="0" applyFont="1" applyFill="1" applyBorder="1" applyAlignment="1">
      <alignment horizontal="left" vertical="center"/>
    </xf>
    <xf numFmtId="0" fontId="5" fillId="2" borderId="33" xfId="0" applyFont="1" applyFill="1" applyBorder="1" applyAlignment="1">
      <alignment horizontal="left" vertical="center"/>
    </xf>
    <xf numFmtId="0" fontId="5" fillId="2" borderId="60" xfId="0" applyFont="1" applyFill="1" applyBorder="1" applyAlignment="1">
      <alignment horizontal="left" vertical="center"/>
    </xf>
    <xf numFmtId="0" fontId="0" fillId="0" borderId="2" xfId="0" applyBorder="1" applyAlignment="1">
      <alignment horizontal="center" vertical="top"/>
    </xf>
    <xf numFmtId="0" fontId="0" fillId="0" borderId="3" xfId="0" applyBorder="1" applyAlignment="1">
      <alignment horizontal="center" vertical="top"/>
    </xf>
    <xf numFmtId="0" fontId="0" fillId="0" borderId="4" xfId="0" applyBorder="1" applyAlignment="1">
      <alignment horizontal="center" vertical="top"/>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cellXfs>
  <cellStyles count="7">
    <cellStyle name="Čiarka" xfId="3" builtinId="3"/>
    <cellStyle name="Normálna" xfId="0" builtinId="0"/>
    <cellStyle name="Normálna 3" xfId="1" xr:uid="{00000000-0005-0000-0000-000000000000}"/>
    <cellStyle name="normálne 2 2 2" xfId="4" xr:uid="{CAF05167-FFBA-40D0-8C5C-AC72EC8C0BC8}"/>
    <cellStyle name="normálne 2 3 2" xfId="5" xr:uid="{17B74C9C-C75C-446F-BDD9-BA154A12930C}"/>
    <cellStyle name="normálne 3" xfId="6" xr:uid="{A6AD0632-DF8F-4E29-8B42-6DFE02B7B8B5}"/>
    <cellStyle name="normální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44"/>
  <sheetViews>
    <sheetView showGridLines="0" topLeftCell="A16" workbookViewId="0">
      <selection activeCell="F38" sqref="F38"/>
    </sheetView>
  </sheetViews>
  <sheetFormatPr defaultRowHeight="15" x14ac:dyDescent="0.25"/>
  <cols>
    <col min="1" max="1" width="4" customWidth="1"/>
    <col min="5" max="5" width="21.140625" customWidth="1"/>
    <col min="18" max="18" width="33" customWidth="1"/>
  </cols>
  <sheetData>
    <row r="2" spans="2:18" ht="18.75" x14ac:dyDescent="0.3">
      <c r="B2" s="266" t="s">
        <v>74</v>
      </c>
      <c r="C2" s="266"/>
      <c r="D2" s="266"/>
      <c r="E2" s="266"/>
      <c r="F2" s="266"/>
      <c r="G2" s="266"/>
      <c r="H2" s="266"/>
      <c r="I2" s="266"/>
      <c r="J2" s="266"/>
      <c r="K2" s="266"/>
      <c r="L2" s="266"/>
      <c r="M2" s="266"/>
      <c r="N2" s="266"/>
      <c r="O2" s="266"/>
      <c r="P2" s="266"/>
      <c r="Q2" s="266"/>
    </row>
    <row r="3" spans="2:18" ht="15.75" thickBot="1" x14ac:dyDescent="0.3">
      <c r="B3" s="244" t="s">
        <v>67</v>
      </c>
      <c r="C3" s="244"/>
      <c r="D3" s="244"/>
      <c r="E3" s="244"/>
      <c r="F3" s="244"/>
      <c r="G3" s="244"/>
      <c r="H3" s="244"/>
      <c r="I3" s="244"/>
      <c r="J3" s="244"/>
      <c r="K3" s="244"/>
      <c r="L3" s="244"/>
      <c r="M3" s="244"/>
      <c r="N3" s="244"/>
      <c r="O3" s="244"/>
      <c r="P3" s="244"/>
      <c r="Q3" s="244"/>
    </row>
    <row r="4" spans="2:18" ht="22.5" thickTop="1" thickBot="1" x14ac:dyDescent="0.3">
      <c r="B4" s="267" t="s">
        <v>137</v>
      </c>
      <c r="C4" s="268"/>
      <c r="D4" s="268"/>
      <c r="E4" s="268"/>
      <c r="F4" s="100" t="s">
        <v>0</v>
      </c>
      <c r="G4" s="100" t="s">
        <v>1</v>
      </c>
      <c r="H4" s="100" t="s">
        <v>2</v>
      </c>
      <c r="I4" s="100" t="s">
        <v>3</v>
      </c>
      <c r="J4" s="100" t="s">
        <v>4</v>
      </c>
      <c r="K4" s="100" t="s">
        <v>5</v>
      </c>
      <c r="L4" s="100" t="s">
        <v>6</v>
      </c>
      <c r="M4" s="100" t="s">
        <v>7</v>
      </c>
      <c r="N4" s="100" t="s">
        <v>8</v>
      </c>
      <c r="O4" s="100" t="s">
        <v>9</v>
      </c>
      <c r="P4" s="100" t="s">
        <v>10</v>
      </c>
      <c r="Q4" s="100" t="s">
        <v>11</v>
      </c>
    </row>
    <row r="5" spans="2:18" ht="17.25" thickTop="1" thickBot="1" x14ac:dyDescent="0.3">
      <c r="B5" s="3" t="s">
        <v>13</v>
      </c>
      <c r="C5" s="269" t="s">
        <v>14</v>
      </c>
      <c r="D5" s="269"/>
      <c r="E5" s="269"/>
      <c r="F5" s="4"/>
      <c r="G5" s="4"/>
      <c r="H5" s="5"/>
      <c r="I5" s="5"/>
      <c r="J5" s="5"/>
      <c r="K5" s="5"/>
      <c r="L5" s="5"/>
      <c r="M5" s="5"/>
      <c r="N5" s="5"/>
      <c r="O5" s="5"/>
      <c r="P5" s="5"/>
      <c r="Q5" s="5"/>
    </row>
    <row r="6" spans="2:18" ht="17.25" thickTop="1" thickBot="1" x14ac:dyDescent="0.3">
      <c r="B6" s="6">
        <v>1</v>
      </c>
      <c r="C6" s="255" t="s">
        <v>15</v>
      </c>
      <c r="D6" s="255"/>
      <c r="E6" s="270"/>
      <c r="F6" s="7">
        <f>SUM(F7:F9)</f>
        <v>0</v>
      </c>
      <c r="G6" s="7">
        <f t="shared" ref="G6:Q6" si="0">SUM(G7:G9)</f>
        <v>0</v>
      </c>
      <c r="H6" s="7">
        <f t="shared" si="0"/>
        <v>0</v>
      </c>
      <c r="I6" s="7">
        <f t="shared" si="0"/>
        <v>0</v>
      </c>
      <c r="J6" s="7">
        <f t="shared" si="0"/>
        <v>0</v>
      </c>
      <c r="K6" s="7">
        <f t="shared" si="0"/>
        <v>0</v>
      </c>
      <c r="L6" s="7">
        <f t="shared" si="0"/>
        <v>0</v>
      </c>
      <c r="M6" s="7">
        <f t="shared" si="0"/>
        <v>0</v>
      </c>
      <c r="N6" s="7">
        <f t="shared" si="0"/>
        <v>0</v>
      </c>
      <c r="O6" s="7">
        <f t="shared" si="0"/>
        <v>0</v>
      </c>
      <c r="P6" s="7">
        <f t="shared" si="0"/>
        <v>0</v>
      </c>
      <c r="Q6" s="7">
        <f t="shared" si="0"/>
        <v>0</v>
      </c>
    </row>
    <row r="7" spans="2:18" ht="15.75" thickTop="1" x14ac:dyDescent="0.25">
      <c r="B7" s="8" t="s">
        <v>16</v>
      </c>
      <c r="C7" s="257" t="s">
        <v>17</v>
      </c>
      <c r="D7" s="258"/>
      <c r="E7" s="259"/>
      <c r="F7" s="9"/>
      <c r="G7" s="9"/>
      <c r="H7" s="9"/>
      <c r="I7" s="9"/>
      <c r="J7" s="9"/>
      <c r="K7" s="9"/>
      <c r="L7" s="9"/>
      <c r="M7" s="9"/>
      <c r="N7" s="9"/>
      <c r="O7" s="9"/>
      <c r="P7" s="9"/>
      <c r="Q7" s="9"/>
    </row>
    <row r="8" spans="2:18" x14ac:dyDescent="0.25">
      <c r="B8" s="10" t="s">
        <v>18</v>
      </c>
      <c r="C8" s="249" t="s">
        <v>19</v>
      </c>
      <c r="D8" s="250"/>
      <c r="E8" s="251"/>
      <c r="F8" s="11"/>
      <c r="G8" s="11"/>
      <c r="H8" s="11"/>
      <c r="I8" s="11"/>
      <c r="J8" s="11"/>
      <c r="K8" s="11"/>
      <c r="L8" s="11"/>
      <c r="M8" s="11"/>
      <c r="N8" s="11"/>
      <c r="O8" s="11"/>
      <c r="P8" s="11"/>
      <c r="Q8" s="11"/>
    </row>
    <row r="9" spans="2:18" ht="15.75" thickBot="1" x14ac:dyDescent="0.3">
      <c r="B9" s="12" t="s">
        <v>20</v>
      </c>
      <c r="C9" s="252" t="s">
        <v>21</v>
      </c>
      <c r="D9" s="253"/>
      <c r="E9" s="254"/>
      <c r="F9" s="13"/>
      <c r="G9" s="13"/>
      <c r="H9" s="13"/>
      <c r="I9" s="13"/>
      <c r="J9" s="13"/>
      <c r="K9" s="13"/>
      <c r="L9" s="13"/>
      <c r="M9" s="13"/>
      <c r="N9" s="13"/>
      <c r="O9" s="13"/>
      <c r="P9" s="13"/>
      <c r="Q9" s="13"/>
    </row>
    <row r="10" spans="2:18" ht="17.25" thickTop="1" thickBot="1" x14ac:dyDescent="0.3">
      <c r="B10" s="6">
        <v>2</v>
      </c>
      <c r="C10" s="255" t="s">
        <v>22</v>
      </c>
      <c r="D10" s="255"/>
      <c r="E10" s="256"/>
      <c r="F10" s="7">
        <f>SUM(F11:F12)</f>
        <v>0</v>
      </c>
      <c r="G10" s="7">
        <f t="shared" ref="G10:Q10" si="1">SUM(G11:G12)</f>
        <v>0</v>
      </c>
      <c r="H10" s="7">
        <f t="shared" si="1"/>
        <v>0</v>
      </c>
      <c r="I10" s="7">
        <f t="shared" si="1"/>
        <v>0</v>
      </c>
      <c r="J10" s="7">
        <f t="shared" si="1"/>
        <v>0</v>
      </c>
      <c r="K10" s="7">
        <f t="shared" si="1"/>
        <v>0</v>
      </c>
      <c r="L10" s="7">
        <f t="shared" si="1"/>
        <v>0</v>
      </c>
      <c r="M10" s="7">
        <f t="shared" si="1"/>
        <v>0</v>
      </c>
      <c r="N10" s="7">
        <f t="shared" si="1"/>
        <v>0</v>
      </c>
      <c r="O10" s="7">
        <f t="shared" si="1"/>
        <v>0</v>
      </c>
      <c r="P10" s="7">
        <f t="shared" si="1"/>
        <v>0</v>
      </c>
      <c r="Q10" s="7">
        <f t="shared" si="1"/>
        <v>0</v>
      </c>
    </row>
    <row r="11" spans="2:18" ht="15.75" thickTop="1" x14ac:dyDescent="0.25">
      <c r="B11" s="8" t="s">
        <v>23</v>
      </c>
      <c r="C11" s="257" t="s">
        <v>24</v>
      </c>
      <c r="D11" s="258"/>
      <c r="E11" s="259"/>
      <c r="F11" s="9"/>
      <c r="G11" s="9"/>
      <c r="H11" s="9"/>
      <c r="I11" s="9"/>
      <c r="J11" s="9"/>
      <c r="K11" s="9"/>
      <c r="L11" s="9"/>
      <c r="M11" s="9"/>
      <c r="N11" s="9"/>
      <c r="O11" s="9"/>
      <c r="P11" s="9"/>
      <c r="Q11" s="9"/>
    </row>
    <row r="12" spans="2:18" ht="15.75" thickBot="1" x14ac:dyDescent="0.3">
      <c r="B12" s="12" t="s">
        <v>25</v>
      </c>
      <c r="C12" s="252" t="s">
        <v>26</v>
      </c>
      <c r="D12" s="253"/>
      <c r="E12" s="254"/>
      <c r="F12" s="13"/>
      <c r="G12" s="13"/>
      <c r="H12" s="13"/>
      <c r="I12" s="13"/>
      <c r="J12" s="13"/>
      <c r="K12" s="13"/>
      <c r="L12" s="13"/>
      <c r="M12" s="13"/>
      <c r="N12" s="13"/>
      <c r="O12" s="13"/>
      <c r="P12" s="13"/>
      <c r="Q12" s="13"/>
    </row>
    <row r="13" spans="2:18" ht="17.25" thickTop="1" thickBot="1" x14ac:dyDescent="0.3">
      <c r="B13" s="14">
        <v>3</v>
      </c>
      <c r="C13" s="260" t="s">
        <v>68</v>
      </c>
      <c r="D13" s="261"/>
      <c r="E13" s="262"/>
      <c r="F13" s="7">
        <f>SUM(F14:F16)</f>
        <v>0</v>
      </c>
      <c r="G13" s="7">
        <f t="shared" ref="G13:Q13" si="2">SUM(G14:G16)</f>
        <v>0</v>
      </c>
      <c r="H13" s="7">
        <f t="shared" si="2"/>
        <v>0</v>
      </c>
      <c r="I13" s="7">
        <f t="shared" si="2"/>
        <v>0</v>
      </c>
      <c r="J13" s="7">
        <f t="shared" si="2"/>
        <v>0</v>
      </c>
      <c r="K13" s="7">
        <f t="shared" si="2"/>
        <v>0</v>
      </c>
      <c r="L13" s="7">
        <f t="shared" si="2"/>
        <v>0</v>
      </c>
      <c r="M13" s="7">
        <f t="shared" si="2"/>
        <v>0</v>
      </c>
      <c r="N13" s="7">
        <f t="shared" si="2"/>
        <v>0</v>
      </c>
      <c r="O13" s="7">
        <f t="shared" si="2"/>
        <v>0</v>
      </c>
      <c r="P13" s="7">
        <f t="shared" si="2"/>
        <v>0</v>
      </c>
      <c r="Q13" s="7">
        <f t="shared" si="2"/>
        <v>0</v>
      </c>
      <c r="R13" s="25"/>
    </row>
    <row r="14" spans="2:18" ht="15.75" thickTop="1" x14ac:dyDescent="0.25">
      <c r="B14" s="8" t="s">
        <v>27</v>
      </c>
      <c r="C14" s="246" t="s">
        <v>28</v>
      </c>
      <c r="D14" s="247"/>
      <c r="E14" s="248"/>
      <c r="F14" s="15"/>
      <c r="G14" s="15"/>
      <c r="H14" s="15"/>
      <c r="I14" s="15"/>
      <c r="J14" s="15"/>
      <c r="K14" s="15"/>
      <c r="L14" s="15"/>
      <c r="M14" s="15"/>
      <c r="N14" s="15"/>
      <c r="O14" s="15"/>
      <c r="P14" s="15"/>
      <c r="Q14" s="15"/>
    </row>
    <row r="15" spans="2:18" x14ac:dyDescent="0.25">
      <c r="B15" s="10" t="s">
        <v>29</v>
      </c>
      <c r="C15" s="249" t="s">
        <v>30</v>
      </c>
      <c r="D15" s="250"/>
      <c r="E15" s="251"/>
      <c r="F15" s="16"/>
      <c r="G15" s="16"/>
      <c r="H15" s="16"/>
      <c r="I15" s="16"/>
      <c r="J15" s="16"/>
      <c r="K15" s="16"/>
      <c r="L15" s="16"/>
      <c r="M15" s="16"/>
      <c r="N15" s="16"/>
      <c r="O15" s="16"/>
      <c r="P15" s="16"/>
      <c r="Q15" s="16"/>
    </row>
    <row r="16" spans="2:18" ht="15.75" thickBot="1" x14ac:dyDescent="0.3">
      <c r="B16" s="12" t="s">
        <v>31</v>
      </c>
      <c r="C16" s="263" t="s">
        <v>32</v>
      </c>
      <c r="D16" s="264"/>
      <c r="E16" s="265"/>
      <c r="F16" s="17"/>
      <c r="G16" s="17"/>
      <c r="H16" s="17"/>
      <c r="I16" s="17"/>
      <c r="J16" s="17"/>
      <c r="K16" s="17"/>
      <c r="L16" s="17"/>
      <c r="M16" s="17"/>
      <c r="N16" s="17"/>
      <c r="O16" s="17"/>
      <c r="P16" s="17"/>
      <c r="Q16" s="17"/>
    </row>
    <row r="17" spans="2:18" ht="17.25" thickTop="1" thickBot="1" x14ac:dyDescent="0.3">
      <c r="B17" s="18">
        <v>4</v>
      </c>
      <c r="C17" s="260" t="s">
        <v>33</v>
      </c>
      <c r="D17" s="261"/>
      <c r="E17" s="262"/>
      <c r="F17" s="19">
        <f>F18</f>
        <v>0</v>
      </c>
      <c r="G17" s="19">
        <f t="shared" ref="G17:Q17" si="3">G18</f>
        <v>0</v>
      </c>
      <c r="H17" s="19">
        <f t="shared" si="3"/>
        <v>0</v>
      </c>
      <c r="I17" s="19">
        <f t="shared" si="3"/>
        <v>0</v>
      </c>
      <c r="J17" s="19">
        <f t="shared" si="3"/>
        <v>0</v>
      </c>
      <c r="K17" s="19">
        <f t="shared" si="3"/>
        <v>0</v>
      </c>
      <c r="L17" s="19">
        <f t="shared" si="3"/>
        <v>0</v>
      </c>
      <c r="M17" s="19">
        <f t="shared" si="3"/>
        <v>0</v>
      </c>
      <c r="N17" s="19">
        <f t="shared" si="3"/>
        <v>0</v>
      </c>
      <c r="O17" s="19">
        <f t="shared" si="3"/>
        <v>0</v>
      </c>
      <c r="P17" s="19">
        <f t="shared" si="3"/>
        <v>0</v>
      </c>
      <c r="Q17" s="19">
        <f t="shared" si="3"/>
        <v>0</v>
      </c>
    </row>
    <row r="18" spans="2:18" ht="16.5" thickTop="1" thickBot="1" x14ac:dyDescent="0.3">
      <c r="B18" s="3" t="s">
        <v>34</v>
      </c>
      <c r="C18" s="271" t="s">
        <v>35</v>
      </c>
      <c r="D18" s="261"/>
      <c r="E18" s="262"/>
      <c r="F18" s="20"/>
      <c r="G18" s="20"/>
      <c r="H18" s="20"/>
      <c r="I18" s="20"/>
      <c r="J18" s="20"/>
      <c r="K18" s="20"/>
      <c r="L18" s="20"/>
      <c r="M18" s="20"/>
      <c r="N18" s="20"/>
      <c r="O18" s="20"/>
      <c r="P18" s="20"/>
      <c r="Q18" s="20"/>
    </row>
    <row r="19" spans="2:18" ht="17.25" thickTop="1" thickBot="1" x14ac:dyDescent="0.3">
      <c r="B19" s="21">
        <v>5</v>
      </c>
      <c r="C19" s="260" t="s">
        <v>36</v>
      </c>
      <c r="D19" s="261"/>
      <c r="E19" s="262"/>
      <c r="F19" s="7">
        <f>SUM(F20:F24)</f>
        <v>0</v>
      </c>
      <c r="G19" s="7">
        <f t="shared" ref="G19:Q19" si="4">SUM(G20:G24)</f>
        <v>0</v>
      </c>
      <c r="H19" s="7">
        <f t="shared" si="4"/>
        <v>0</v>
      </c>
      <c r="I19" s="7">
        <f t="shared" si="4"/>
        <v>0</v>
      </c>
      <c r="J19" s="7">
        <f t="shared" si="4"/>
        <v>0</v>
      </c>
      <c r="K19" s="7">
        <f t="shared" si="4"/>
        <v>0</v>
      </c>
      <c r="L19" s="7">
        <f t="shared" si="4"/>
        <v>0</v>
      </c>
      <c r="M19" s="7">
        <f t="shared" si="4"/>
        <v>0</v>
      </c>
      <c r="N19" s="7">
        <f t="shared" si="4"/>
        <v>0</v>
      </c>
      <c r="O19" s="7">
        <f t="shared" si="4"/>
        <v>0</v>
      </c>
      <c r="P19" s="7">
        <f t="shared" si="4"/>
        <v>0</v>
      </c>
      <c r="Q19" s="7">
        <f t="shared" si="4"/>
        <v>0</v>
      </c>
    </row>
    <row r="20" spans="2:18" ht="15.75" thickTop="1" x14ac:dyDescent="0.25">
      <c r="B20" s="8" t="s">
        <v>37</v>
      </c>
      <c r="C20" s="257" t="s">
        <v>38</v>
      </c>
      <c r="D20" s="258"/>
      <c r="E20" s="259"/>
      <c r="F20" s="9"/>
      <c r="G20" s="9"/>
      <c r="H20" s="9"/>
      <c r="I20" s="9"/>
      <c r="J20" s="9"/>
      <c r="K20" s="9"/>
      <c r="L20" s="9"/>
      <c r="M20" s="9"/>
      <c r="N20" s="9"/>
      <c r="O20" s="9"/>
      <c r="P20" s="9"/>
      <c r="Q20" s="9"/>
    </row>
    <row r="21" spans="2:18" x14ac:dyDescent="0.25">
      <c r="B21" s="10" t="s">
        <v>39</v>
      </c>
      <c r="C21" s="249" t="s">
        <v>40</v>
      </c>
      <c r="D21" s="250"/>
      <c r="E21" s="251"/>
      <c r="F21" s="11"/>
      <c r="G21" s="11"/>
      <c r="H21" s="11"/>
      <c r="I21" s="11"/>
      <c r="J21" s="11"/>
      <c r="K21" s="11"/>
      <c r="L21" s="11"/>
      <c r="M21" s="11"/>
      <c r="N21" s="11"/>
      <c r="O21" s="11"/>
      <c r="P21" s="11"/>
      <c r="Q21" s="11"/>
    </row>
    <row r="22" spans="2:18" x14ac:dyDescent="0.25">
      <c r="B22" s="10" t="s">
        <v>41</v>
      </c>
      <c r="C22" s="249" t="s">
        <v>42</v>
      </c>
      <c r="D22" s="250"/>
      <c r="E22" s="251"/>
      <c r="F22" s="11"/>
      <c r="G22" s="11"/>
      <c r="H22" s="11"/>
      <c r="I22" s="11"/>
      <c r="J22" s="11"/>
      <c r="K22" s="11"/>
      <c r="L22" s="11"/>
      <c r="M22" s="11"/>
      <c r="N22" s="11"/>
      <c r="O22" s="11"/>
      <c r="P22" s="11"/>
      <c r="Q22" s="11"/>
    </row>
    <row r="23" spans="2:18" x14ac:dyDescent="0.25">
      <c r="B23" s="10" t="s">
        <v>43</v>
      </c>
      <c r="C23" s="249" t="s">
        <v>44</v>
      </c>
      <c r="D23" s="250"/>
      <c r="E23" s="251"/>
      <c r="F23" s="11"/>
      <c r="G23" s="11"/>
      <c r="H23" s="11"/>
      <c r="I23" s="11"/>
      <c r="J23" s="11"/>
      <c r="K23" s="11"/>
      <c r="L23" s="11"/>
      <c r="M23" s="11"/>
      <c r="N23" s="11"/>
      <c r="O23" s="11"/>
      <c r="P23" s="11"/>
      <c r="Q23" s="11"/>
    </row>
    <row r="24" spans="2:18" ht="15.75" thickBot="1" x14ac:dyDescent="0.3">
      <c r="B24" s="10" t="s">
        <v>45</v>
      </c>
      <c r="C24" s="249" t="s">
        <v>46</v>
      </c>
      <c r="D24" s="250"/>
      <c r="E24" s="251"/>
      <c r="F24" s="11"/>
      <c r="G24" s="11"/>
      <c r="H24" s="11"/>
      <c r="I24" s="11"/>
      <c r="J24" s="11"/>
      <c r="K24" s="11"/>
      <c r="L24" s="11"/>
      <c r="M24" s="11"/>
      <c r="N24" s="11"/>
      <c r="O24" s="11"/>
      <c r="P24" s="11"/>
      <c r="Q24" s="11"/>
    </row>
    <row r="25" spans="2:18" ht="17.25" thickTop="1" thickBot="1" x14ac:dyDescent="0.3">
      <c r="B25" s="21">
        <v>6</v>
      </c>
      <c r="C25" s="260" t="s">
        <v>47</v>
      </c>
      <c r="D25" s="261"/>
      <c r="E25" s="262"/>
      <c r="F25" s="22">
        <f>SUM(F26:F33)</f>
        <v>0</v>
      </c>
      <c r="G25" s="22">
        <f t="shared" ref="G25:Q25" si="5">SUM(G26:G33)</f>
        <v>0</v>
      </c>
      <c r="H25" s="22">
        <f t="shared" si="5"/>
        <v>0</v>
      </c>
      <c r="I25" s="22">
        <f t="shared" si="5"/>
        <v>0</v>
      </c>
      <c r="J25" s="22">
        <f t="shared" si="5"/>
        <v>0</v>
      </c>
      <c r="K25" s="22">
        <f t="shared" si="5"/>
        <v>0</v>
      </c>
      <c r="L25" s="22">
        <f t="shared" si="5"/>
        <v>0</v>
      </c>
      <c r="M25" s="22">
        <f t="shared" si="5"/>
        <v>0</v>
      </c>
      <c r="N25" s="22">
        <f t="shared" si="5"/>
        <v>0</v>
      </c>
      <c r="O25" s="22">
        <f t="shared" si="5"/>
        <v>0</v>
      </c>
      <c r="P25" s="22">
        <f t="shared" si="5"/>
        <v>0</v>
      </c>
      <c r="Q25" s="22">
        <f t="shared" si="5"/>
        <v>0</v>
      </c>
    </row>
    <row r="26" spans="2:18" ht="15.75" thickTop="1" x14ac:dyDescent="0.25">
      <c r="B26" s="10" t="s">
        <v>48</v>
      </c>
      <c r="C26" s="257" t="s">
        <v>49</v>
      </c>
      <c r="D26" s="258"/>
      <c r="E26" s="259"/>
      <c r="F26" s="11"/>
      <c r="G26" s="11"/>
      <c r="H26" s="11"/>
      <c r="I26" s="11"/>
      <c r="J26" s="11"/>
      <c r="K26" s="11"/>
      <c r="L26" s="11"/>
      <c r="M26" s="11"/>
      <c r="N26" s="11"/>
      <c r="O26" s="11"/>
      <c r="P26" s="11"/>
      <c r="Q26" s="11"/>
    </row>
    <row r="27" spans="2:18" x14ac:dyDescent="0.25">
      <c r="B27" s="10" t="s">
        <v>50</v>
      </c>
      <c r="C27" s="275" t="s">
        <v>65</v>
      </c>
      <c r="D27" s="276"/>
      <c r="E27" s="277"/>
      <c r="F27" s="30"/>
      <c r="G27" s="30"/>
      <c r="H27" s="30"/>
      <c r="I27" s="30"/>
      <c r="J27" s="30"/>
      <c r="K27" s="30"/>
      <c r="L27" s="30"/>
      <c r="M27" s="30"/>
      <c r="N27" s="30"/>
      <c r="O27" s="30"/>
      <c r="P27" s="30"/>
      <c r="Q27" s="30"/>
      <c r="R27" s="26"/>
    </row>
    <row r="28" spans="2:18" x14ac:dyDescent="0.25">
      <c r="B28" s="10" t="s">
        <v>51</v>
      </c>
      <c r="C28" s="275" t="s">
        <v>52</v>
      </c>
      <c r="D28" s="276"/>
      <c r="E28" s="277"/>
      <c r="F28" s="30"/>
      <c r="G28" s="30"/>
      <c r="H28" s="30"/>
      <c r="I28" s="30"/>
      <c r="J28" s="30"/>
      <c r="K28" s="30"/>
      <c r="L28" s="30"/>
      <c r="M28" s="30"/>
      <c r="N28" s="30"/>
      <c r="O28" s="30"/>
      <c r="P28" s="30"/>
      <c r="Q28" s="30"/>
      <c r="R28" s="26"/>
    </row>
    <row r="29" spans="2:18" x14ac:dyDescent="0.25">
      <c r="B29" s="10" t="s">
        <v>53</v>
      </c>
      <c r="C29" s="275" t="s">
        <v>54</v>
      </c>
      <c r="D29" s="276"/>
      <c r="E29" s="277"/>
      <c r="F29" s="30"/>
      <c r="G29" s="30"/>
      <c r="H29" s="30"/>
      <c r="I29" s="30"/>
      <c r="J29" s="30"/>
      <c r="K29" s="30"/>
      <c r="L29" s="30"/>
      <c r="M29" s="30"/>
      <c r="N29" s="30"/>
      <c r="O29" s="30"/>
      <c r="P29" s="30"/>
      <c r="Q29" s="30"/>
    </row>
    <row r="30" spans="2:18" x14ac:dyDescent="0.25">
      <c r="B30" s="10" t="s">
        <v>55</v>
      </c>
      <c r="C30" s="249" t="s">
        <v>56</v>
      </c>
      <c r="D30" s="250"/>
      <c r="E30" s="251"/>
      <c r="F30" s="11"/>
      <c r="G30" s="11"/>
      <c r="H30" s="11"/>
      <c r="I30" s="11"/>
      <c r="J30" s="11"/>
      <c r="K30" s="11"/>
      <c r="L30" s="11"/>
      <c r="M30" s="11"/>
      <c r="N30" s="11"/>
      <c r="O30" s="11"/>
      <c r="P30" s="11"/>
      <c r="Q30" s="11"/>
    </row>
    <row r="31" spans="2:18" x14ac:dyDescent="0.25">
      <c r="B31" s="23" t="s">
        <v>57</v>
      </c>
      <c r="C31" s="278" t="s">
        <v>58</v>
      </c>
      <c r="D31" s="279"/>
      <c r="E31" s="280"/>
      <c r="F31" s="11"/>
      <c r="G31" s="11"/>
      <c r="H31" s="11"/>
      <c r="I31" s="11"/>
      <c r="J31" s="11"/>
      <c r="K31" s="11"/>
      <c r="L31" s="11"/>
      <c r="M31" s="11"/>
      <c r="N31" s="11"/>
      <c r="O31" s="11"/>
      <c r="P31" s="11"/>
      <c r="Q31" s="11"/>
    </row>
    <row r="32" spans="2:18" x14ac:dyDescent="0.25">
      <c r="B32" s="11" t="s">
        <v>59</v>
      </c>
      <c r="C32" s="278" t="s">
        <v>60</v>
      </c>
      <c r="D32" s="279"/>
      <c r="E32" s="280"/>
      <c r="F32" s="11"/>
      <c r="G32" s="11"/>
      <c r="H32" s="11"/>
      <c r="I32" s="11"/>
      <c r="J32" s="11"/>
      <c r="K32" s="11"/>
      <c r="L32" s="11"/>
      <c r="M32" s="11"/>
      <c r="N32" s="11"/>
      <c r="O32" s="11"/>
      <c r="P32" s="11"/>
      <c r="Q32" s="11"/>
    </row>
    <row r="33" spans="2:18" ht="15.75" thickBot="1" x14ac:dyDescent="0.3">
      <c r="B33" s="11" t="s">
        <v>61</v>
      </c>
      <c r="C33" s="278" t="s">
        <v>62</v>
      </c>
      <c r="D33" s="279"/>
      <c r="E33" s="280"/>
      <c r="F33" s="11"/>
      <c r="G33" s="11"/>
      <c r="H33" s="11"/>
      <c r="I33" s="11"/>
      <c r="J33" s="11"/>
      <c r="K33" s="11"/>
      <c r="L33" s="11"/>
      <c r="M33" s="11"/>
      <c r="N33" s="11"/>
      <c r="O33" s="11"/>
      <c r="P33" s="11"/>
      <c r="Q33" s="11"/>
    </row>
    <row r="34" spans="2:18" ht="20.25" thickTop="1" thickBot="1" x14ac:dyDescent="0.3">
      <c r="B34" s="105">
        <v>7</v>
      </c>
      <c r="C34" s="281" t="s">
        <v>144</v>
      </c>
      <c r="D34" s="282"/>
      <c r="E34" s="283"/>
      <c r="F34" s="105">
        <f>F6+F10+F13+F17+F19+F25</f>
        <v>0</v>
      </c>
      <c r="G34" s="105">
        <f t="shared" ref="G34:Q34" si="6">G6+G10+G13+G17+G19+G25</f>
        <v>0</v>
      </c>
      <c r="H34" s="105">
        <f t="shared" si="6"/>
        <v>0</v>
      </c>
      <c r="I34" s="105">
        <f t="shared" si="6"/>
        <v>0</v>
      </c>
      <c r="J34" s="105">
        <f t="shared" si="6"/>
        <v>0</v>
      </c>
      <c r="K34" s="105">
        <f t="shared" si="6"/>
        <v>0</v>
      </c>
      <c r="L34" s="105">
        <f t="shared" si="6"/>
        <v>0</v>
      </c>
      <c r="M34" s="105">
        <f t="shared" si="6"/>
        <v>0</v>
      </c>
      <c r="N34" s="105">
        <f t="shared" si="6"/>
        <v>0</v>
      </c>
      <c r="O34" s="105">
        <f t="shared" si="6"/>
        <v>0</v>
      </c>
      <c r="P34" s="105">
        <f t="shared" si="6"/>
        <v>0</v>
      </c>
      <c r="Q34" s="105">
        <f t="shared" si="6"/>
        <v>0</v>
      </c>
      <c r="R34" s="26"/>
    </row>
    <row r="35" spans="2:18" ht="17.25" thickTop="1" thickBot="1" x14ac:dyDescent="0.3">
      <c r="B35" s="101">
        <v>8</v>
      </c>
      <c r="C35" s="284" t="s">
        <v>63</v>
      </c>
      <c r="D35" s="285"/>
      <c r="E35" s="286"/>
      <c r="F35" s="102"/>
      <c r="G35" s="102"/>
      <c r="H35" s="102"/>
      <c r="I35" s="102"/>
      <c r="J35" s="102"/>
      <c r="K35" s="102"/>
      <c r="L35" s="102"/>
      <c r="M35" s="102"/>
      <c r="N35" s="102"/>
      <c r="O35" s="102"/>
      <c r="P35" s="102"/>
      <c r="Q35" s="102"/>
      <c r="R35" s="25"/>
    </row>
    <row r="36" spans="2:18" ht="45" customHeight="1" thickTop="1" thickBot="1" x14ac:dyDescent="0.3">
      <c r="B36" s="105">
        <v>9</v>
      </c>
      <c r="C36" s="272" t="s">
        <v>69</v>
      </c>
      <c r="D36" s="273"/>
      <c r="E36" s="274"/>
      <c r="F36" s="105">
        <f>F34+F35</f>
        <v>0</v>
      </c>
      <c r="G36" s="105">
        <f t="shared" ref="G36:Q36" si="7">G34+G35</f>
        <v>0</v>
      </c>
      <c r="H36" s="105">
        <f t="shared" si="7"/>
        <v>0</v>
      </c>
      <c r="I36" s="105">
        <f t="shared" si="7"/>
        <v>0</v>
      </c>
      <c r="J36" s="105">
        <f t="shared" si="7"/>
        <v>0</v>
      </c>
      <c r="K36" s="105">
        <f t="shared" si="7"/>
        <v>0</v>
      </c>
      <c r="L36" s="105">
        <f t="shared" si="7"/>
        <v>0</v>
      </c>
      <c r="M36" s="105">
        <f t="shared" si="7"/>
        <v>0</v>
      </c>
      <c r="N36" s="105">
        <f t="shared" si="7"/>
        <v>0</v>
      </c>
      <c r="O36" s="105">
        <f t="shared" si="7"/>
        <v>0</v>
      </c>
      <c r="P36" s="105">
        <f t="shared" si="7"/>
        <v>0</v>
      </c>
      <c r="Q36" s="105">
        <f t="shared" si="7"/>
        <v>0</v>
      </c>
      <c r="R36" s="25"/>
    </row>
    <row r="37" spans="2:18" ht="17.25" thickTop="1" thickBot="1" x14ac:dyDescent="0.3">
      <c r="B37" s="101">
        <v>10</v>
      </c>
      <c r="C37" s="284" t="s">
        <v>64</v>
      </c>
      <c r="D37" s="285"/>
      <c r="E37" s="286"/>
      <c r="F37" s="101"/>
      <c r="G37" s="101"/>
      <c r="H37" s="101"/>
      <c r="I37" s="101"/>
      <c r="J37" s="101"/>
      <c r="K37" s="101"/>
      <c r="L37" s="101"/>
      <c r="M37" s="101"/>
      <c r="N37" s="101"/>
      <c r="O37" s="101"/>
      <c r="P37" s="101"/>
      <c r="Q37" s="101"/>
      <c r="R37" s="25"/>
    </row>
    <row r="38" spans="2:18" ht="20.25" thickTop="1" thickBot="1" x14ac:dyDescent="0.3">
      <c r="B38" s="105">
        <v>11</v>
      </c>
      <c r="C38" s="272" t="s">
        <v>70</v>
      </c>
      <c r="D38" s="273"/>
      <c r="E38" s="274"/>
      <c r="F38" s="105">
        <f>F36+F37</f>
        <v>0</v>
      </c>
      <c r="G38" s="105">
        <f t="shared" ref="G38:Q38" si="8">G36+G37</f>
        <v>0</v>
      </c>
      <c r="H38" s="105">
        <f t="shared" si="8"/>
        <v>0</v>
      </c>
      <c r="I38" s="105">
        <f t="shared" si="8"/>
        <v>0</v>
      </c>
      <c r="J38" s="105">
        <f t="shared" si="8"/>
        <v>0</v>
      </c>
      <c r="K38" s="105">
        <f t="shared" si="8"/>
        <v>0</v>
      </c>
      <c r="L38" s="105">
        <f t="shared" si="8"/>
        <v>0</v>
      </c>
      <c r="M38" s="105">
        <f t="shared" si="8"/>
        <v>0</v>
      </c>
      <c r="N38" s="105">
        <f t="shared" si="8"/>
        <v>0</v>
      </c>
      <c r="O38" s="105">
        <f t="shared" si="8"/>
        <v>0</v>
      </c>
      <c r="P38" s="105">
        <f t="shared" si="8"/>
        <v>0</v>
      </c>
      <c r="Q38" s="105">
        <f t="shared" si="8"/>
        <v>0</v>
      </c>
      <c r="R38" s="25"/>
    </row>
    <row r="39" spans="2:18" ht="15.75" thickTop="1" x14ac:dyDescent="0.25">
      <c r="R39" s="25"/>
    </row>
    <row r="40" spans="2:18" s="26" customFormat="1" x14ac:dyDescent="0.25">
      <c r="B40" s="24"/>
      <c r="C40" s="24"/>
      <c r="D40" s="24"/>
      <c r="E40" s="24"/>
      <c r="F40" s="24"/>
      <c r="G40" s="24"/>
      <c r="H40" s="24"/>
      <c r="I40" s="24"/>
      <c r="J40" s="24"/>
      <c r="K40" s="24"/>
      <c r="L40" s="24"/>
      <c r="M40" s="24"/>
      <c r="N40" s="24"/>
      <c r="O40" s="24"/>
      <c r="P40" s="24"/>
      <c r="Q40" s="24"/>
    </row>
    <row r="41" spans="2:18" x14ac:dyDescent="0.25">
      <c r="B41" s="243" t="s">
        <v>73</v>
      </c>
      <c r="C41" s="243"/>
      <c r="D41" s="27"/>
      <c r="E41" s="28"/>
      <c r="F41" s="28"/>
      <c r="G41" s="27"/>
    </row>
    <row r="42" spans="2:18" ht="24.75" customHeight="1" x14ac:dyDescent="0.25">
      <c r="B42" s="242" t="s">
        <v>72</v>
      </c>
      <c r="C42" s="242"/>
      <c r="D42" s="242"/>
      <c r="E42" s="242"/>
      <c r="F42" s="242"/>
      <c r="G42" s="242"/>
      <c r="H42" s="242"/>
      <c r="I42" s="242"/>
      <c r="J42" s="242"/>
      <c r="K42" s="242"/>
      <c r="L42" s="242"/>
      <c r="M42" s="242"/>
      <c r="N42" s="242"/>
      <c r="O42" s="242"/>
      <c r="P42" s="242"/>
      <c r="Q42" s="242"/>
    </row>
    <row r="43" spans="2:18" ht="6.75" customHeight="1" x14ac:dyDescent="0.25">
      <c r="D43" s="245" t="s">
        <v>66</v>
      </c>
      <c r="E43" s="245"/>
      <c r="F43" s="29"/>
      <c r="G43" s="27"/>
    </row>
    <row r="44" spans="2:18" x14ac:dyDescent="0.25">
      <c r="B44" s="241" t="s">
        <v>142</v>
      </c>
      <c r="C44" s="241"/>
      <c r="D44" s="241"/>
      <c r="E44" s="241"/>
      <c r="F44" s="241"/>
      <c r="G44" s="241"/>
      <c r="H44" s="26"/>
      <c r="I44" s="26"/>
      <c r="J44" s="26"/>
      <c r="K44" s="26"/>
    </row>
  </sheetData>
  <mergeCells count="41">
    <mergeCell ref="C23:E23"/>
    <mergeCell ref="C24:E24"/>
    <mergeCell ref="C25:E25"/>
    <mergeCell ref="C38:E38"/>
    <mergeCell ref="C27:E27"/>
    <mergeCell ref="C28:E28"/>
    <mergeCell ref="C29:E29"/>
    <mergeCell ref="C30:E30"/>
    <mergeCell ref="C31:E31"/>
    <mergeCell ref="C32:E32"/>
    <mergeCell ref="C33:E33"/>
    <mergeCell ref="C34:E34"/>
    <mergeCell ref="C35:E35"/>
    <mergeCell ref="C36:E36"/>
    <mergeCell ref="C37:E37"/>
    <mergeCell ref="C18:E18"/>
    <mergeCell ref="C19:E19"/>
    <mergeCell ref="C20:E20"/>
    <mergeCell ref="C21:E21"/>
    <mergeCell ref="C22:E22"/>
    <mergeCell ref="B2:Q2"/>
    <mergeCell ref="B4:E4"/>
    <mergeCell ref="C5:E5"/>
    <mergeCell ref="C6:E6"/>
    <mergeCell ref="C7:E7"/>
    <mergeCell ref="B44:G44"/>
    <mergeCell ref="B42:Q42"/>
    <mergeCell ref="B41:C41"/>
    <mergeCell ref="B3:Q3"/>
    <mergeCell ref="D43:E43"/>
    <mergeCell ref="C14:E14"/>
    <mergeCell ref="C8:E8"/>
    <mergeCell ref="C9:E9"/>
    <mergeCell ref="C10:E10"/>
    <mergeCell ref="C11:E11"/>
    <mergeCell ref="C12:E12"/>
    <mergeCell ref="C13:E13"/>
    <mergeCell ref="C26:E26"/>
    <mergeCell ref="C15:E15"/>
    <mergeCell ref="C16:E16"/>
    <mergeCell ref="C17:E17"/>
  </mergeCells>
  <pageMargins left="0" right="0" top="0.15748031496062992" bottom="0.15748031496062992"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R34"/>
  <sheetViews>
    <sheetView tabSelected="1" workbookViewId="0">
      <selection activeCell="G28" sqref="G28"/>
    </sheetView>
  </sheetViews>
  <sheetFormatPr defaultRowHeight="15" x14ac:dyDescent="0.25"/>
  <cols>
    <col min="1" max="1" width="4.140625" customWidth="1"/>
    <col min="2" max="2" width="9.28515625" bestFit="1" customWidth="1"/>
    <col min="5" max="5" width="26.5703125" customWidth="1"/>
    <col min="6" max="18" width="15.7109375" customWidth="1"/>
  </cols>
  <sheetData>
    <row r="2" spans="2:18" ht="18.75" x14ac:dyDescent="0.3">
      <c r="B2" s="266" t="s">
        <v>146</v>
      </c>
      <c r="C2" s="266"/>
      <c r="D2" s="266"/>
      <c r="E2" s="266"/>
      <c r="F2" s="266"/>
      <c r="G2" s="266"/>
      <c r="H2" s="266"/>
      <c r="I2" s="266"/>
      <c r="J2" s="266"/>
      <c r="K2" s="266"/>
      <c r="L2" s="266"/>
      <c r="M2" s="266"/>
      <c r="N2" s="266"/>
      <c r="O2" s="266"/>
      <c r="P2" s="266"/>
      <c r="Q2" s="266"/>
    </row>
    <row r="3" spans="2:18" ht="15.75" thickBot="1" x14ac:dyDescent="0.3"/>
    <row r="4" spans="2:18" ht="22.5" thickTop="1" thickBot="1" x14ac:dyDescent="0.3">
      <c r="B4" s="309" t="s">
        <v>137</v>
      </c>
      <c r="C4" s="310"/>
      <c r="D4" s="310"/>
      <c r="E4" s="310"/>
      <c r="F4" s="31" t="s">
        <v>0</v>
      </c>
      <c r="G4" s="1" t="s">
        <v>1</v>
      </c>
      <c r="H4" s="1" t="s">
        <v>2</v>
      </c>
      <c r="I4" s="1" t="s">
        <v>3</v>
      </c>
      <c r="J4" s="1" t="s">
        <v>4</v>
      </c>
      <c r="K4" s="1" t="s">
        <v>5</v>
      </c>
      <c r="L4" s="1" t="s">
        <v>6</v>
      </c>
      <c r="M4" s="1" t="s">
        <v>7</v>
      </c>
      <c r="N4" s="1" t="s">
        <v>8</v>
      </c>
      <c r="O4" s="1" t="s">
        <v>9</v>
      </c>
      <c r="P4" s="1" t="s">
        <v>10</v>
      </c>
      <c r="Q4" s="1" t="s">
        <v>11</v>
      </c>
      <c r="R4" s="2" t="s">
        <v>12</v>
      </c>
    </row>
    <row r="5" spans="2:18" ht="15.75" thickTop="1" x14ac:dyDescent="0.25">
      <c r="B5" s="32" t="s">
        <v>13</v>
      </c>
      <c r="C5" s="311" t="s">
        <v>14</v>
      </c>
      <c r="D5" s="311"/>
      <c r="E5" s="311"/>
      <c r="F5" s="33"/>
      <c r="G5" s="34"/>
      <c r="H5" s="35"/>
      <c r="I5" s="35"/>
      <c r="J5" s="35"/>
      <c r="K5" s="35"/>
      <c r="L5" s="35"/>
      <c r="M5" s="35"/>
      <c r="N5" s="35"/>
      <c r="O5" s="35"/>
      <c r="P5" s="35"/>
      <c r="Q5" s="35"/>
      <c r="R5" s="35"/>
    </row>
    <row r="6" spans="2:18" ht="33.75" customHeight="1" x14ac:dyDescent="0.25">
      <c r="B6" s="53" t="s">
        <v>87</v>
      </c>
      <c r="C6" s="312" t="s">
        <v>97</v>
      </c>
      <c r="D6" s="313"/>
      <c r="E6" s="314"/>
      <c r="F6" s="54"/>
      <c r="G6" s="54"/>
      <c r="H6" s="54"/>
      <c r="I6" s="54"/>
      <c r="J6" s="54"/>
      <c r="K6" s="54"/>
      <c r="L6" s="54"/>
      <c r="M6" s="54"/>
      <c r="N6" s="54"/>
      <c r="O6" s="54"/>
      <c r="P6" s="54"/>
      <c r="Q6" s="54"/>
      <c r="R6" s="55">
        <f>SUM(F6:Q6)</f>
        <v>0</v>
      </c>
    </row>
    <row r="7" spans="2:18" x14ac:dyDescent="0.25">
      <c r="B7" s="36" t="s">
        <v>16</v>
      </c>
      <c r="C7" s="315" t="s">
        <v>75</v>
      </c>
      <c r="D7" s="316"/>
      <c r="E7" s="317"/>
      <c r="F7" s="37" t="e">
        <f t="shared" ref="F7:Q7" si="0">F6/F17</f>
        <v>#DIV/0!</v>
      </c>
      <c r="G7" s="37" t="e">
        <f t="shared" si="0"/>
        <v>#DIV/0!</v>
      </c>
      <c r="H7" s="37" t="e">
        <f t="shared" si="0"/>
        <v>#DIV/0!</v>
      </c>
      <c r="I7" s="37" t="e">
        <f t="shared" si="0"/>
        <v>#DIV/0!</v>
      </c>
      <c r="J7" s="37" t="e">
        <f t="shared" si="0"/>
        <v>#DIV/0!</v>
      </c>
      <c r="K7" s="37" t="e">
        <f t="shared" si="0"/>
        <v>#DIV/0!</v>
      </c>
      <c r="L7" s="37" t="e">
        <f>L6/L17</f>
        <v>#DIV/0!</v>
      </c>
      <c r="M7" s="37" t="e">
        <f t="shared" si="0"/>
        <v>#DIV/0!</v>
      </c>
      <c r="N7" s="37" t="e">
        <f t="shared" si="0"/>
        <v>#DIV/0!</v>
      </c>
      <c r="O7" s="37" t="e">
        <f t="shared" si="0"/>
        <v>#DIV/0!</v>
      </c>
      <c r="P7" s="37" t="e">
        <f t="shared" si="0"/>
        <v>#DIV/0!</v>
      </c>
      <c r="Q7" s="37" t="e">
        <f t="shared" si="0"/>
        <v>#DIV/0!</v>
      </c>
      <c r="R7" s="38" t="e">
        <f>SUM(F7:Q7)/12</f>
        <v>#DIV/0!</v>
      </c>
    </row>
    <row r="8" spans="2:18" x14ac:dyDescent="0.25">
      <c r="B8" s="56" t="s">
        <v>88</v>
      </c>
      <c r="C8" s="318" t="s">
        <v>76</v>
      </c>
      <c r="D8" s="318"/>
      <c r="E8" s="318"/>
      <c r="F8" s="57">
        <f>F6+(3*F6)/100</f>
        <v>0</v>
      </c>
      <c r="G8" s="57">
        <f t="shared" ref="G8:R8" si="1">G6+(3*G6)/100</f>
        <v>0</v>
      </c>
      <c r="H8" s="57">
        <f t="shared" si="1"/>
        <v>0</v>
      </c>
      <c r="I8" s="57">
        <f t="shared" si="1"/>
        <v>0</v>
      </c>
      <c r="J8" s="57">
        <f t="shared" si="1"/>
        <v>0</v>
      </c>
      <c r="K8" s="57">
        <f t="shared" si="1"/>
        <v>0</v>
      </c>
      <c r="L8" s="57">
        <f t="shared" si="1"/>
        <v>0</v>
      </c>
      <c r="M8" s="57">
        <f t="shared" si="1"/>
        <v>0</v>
      </c>
      <c r="N8" s="57">
        <f t="shared" si="1"/>
        <v>0</v>
      </c>
      <c r="O8" s="57">
        <f t="shared" si="1"/>
        <v>0</v>
      </c>
      <c r="P8" s="57">
        <f t="shared" si="1"/>
        <v>0</v>
      </c>
      <c r="Q8" s="57">
        <f t="shared" si="1"/>
        <v>0</v>
      </c>
      <c r="R8" s="57">
        <f t="shared" si="1"/>
        <v>0</v>
      </c>
    </row>
    <row r="9" spans="2:18" x14ac:dyDescent="0.25">
      <c r="B9" s="58" t="s">
        <v>89</v>
      </c>
      <c r="C9" s="305" t="s">
        <v>143</v>
      </c>
      <c r="D9" s="305"/>
      <c r="E9" s="306"/>
      <c r="F9" s="57">
        <f>F10+F11+F12</f>
        <v>0</v>
      </c>
      <c r="G9" s="57">
        <f t="shared" ref="G9:R9" si="2">G10+G11+G12</f>
        <v>0</v>
      </c>
      <c r="H9" s="57">
        <f t="shared" si="2"/>
        <v>0</v>
      </c>
      <c r="I9" s="57">
        <f t="shared" si="2"/>
        <v>0</v>
      </c>
      <c r="J9" s="57">
        <f t="shared" si="2"/>
        <v>0</v>
      </c>
      <c r="K9" s="57">
        <f t="shared" si="2"/>
        <v>0</v>
      </c>
      <c r="L9" s="57">
        <f t="shared" si="2"/>
        <v>0</v>
      </c>
      <c r="M9" s="57">
        <f t="shared" si="2"/>
        <v>0</v>
      </c>
      <c r="N9" s="57">
        <f t="shared" si="2"/>
        <v>0</v>
      </c>
      <c r="O9" s="57">
        <f t="shared" si="2"/>
        <v>0</v>
      </c>
      <c r="P9" s="57">
        <f t="shared" si="2"/>
        <v>0</v>
      </c>
      <c r="Q9" s="57">
        <f t="shared" si="2"/>
        <v>0</v>
      </c>
      <c r="R9" s="57">
        <f t="shared" si="2"/>
        <v>0</v>
      </c>
    </row>
    <row r="10" spans="2:18" x14ac:dyDescent="0.25">
      <c r="B10" s="39" t="s">
        <v>27</v>
      </c>
      <c r="C10" s="287" t="s">
        <v>203</v>
      </c>
      <c r="D10" s="291"/>
      <c r="E10" s="291"/>
      <c r="F10" s="59"/>
      <c r="G10" s="60"/>
      <c r="H10" s="61"/>
      <c r="I10" s="61"/>
      <c r="J10" s="61"/>
      <c r="K10" s="61"/>
      <c r="L10" s="61"/>
      <c r="M10" s="61"/>
      <c r="N10" s="61"/>
      <c r="O10" s="61"/>
      <c r="P10" s="61"/>
      <c r="Q10" s="61"/>
      <c r="R10" s="38">
        <f t="shared" ref="R10:R24" si="3">SUM(F10:Q10)</f>
        <v>0</v>
      </c>
    </row>
    <row r="11" spans="2:18" x14ac:dyDescent="0.25">
      <c r="B11" s="39" t="s">
        <v>29</v>
      </c>
      <c r="C11" s="287" t="s">
        <v>201</v>
      </c>
      <c r="D11" s="291"/>
      <c r="E11" s="291"/>
      <c r="F11" s="40"/>
      <c r="G11" s="41"/>
      <c r="H11" s="42"/>
      <c r="I11" s="42"/>
      <c r="J11" s="42"/>
      <c r="K11" s="42"/>
      <c r="L11" s="42"/>
      <c r="M11" s="42"/>
      <c r="N11" s="42"/>
      <c r="O11" s="42"/>
      <c r="P11" s="42"/>
      <c r="Q11" s="42"/>
      <c r="R11" s="38">
        <f>SUM(F11:Q11)</f>
        <v>0</v>
      </c>
    </row>
    <row r="12" spans="2:18" x14ac:dyDescent="0.25">
      <c r="B12" s="39" t="s">
        <v>31</v>
      </c>
      <c r="C12" s="292" t="s">
        <v>98</v>
      </c>
      <c r="D12" s="293"/>
      <c r="E12" s="294"/>
      <c r="F12" s="40"/>
      <c r="G12" s="41"/>
      <c r="H12" s="42"/>
      <c r="I12" s="42"/>
      <c r="J12" s="42"/>
      <c r="K12" s="42"/>
      <c r="L12" s="42"/>
      <c r="M12" s="42"/>
      <c r="N12" s="42"/>
      <c r="O12" s="42"/>
      <c r="P12" s="42"/>
      <c r="Q12" s="42"/>
      <c r="R12" s="38">
        <f t="shared" si="3"/>
        <v>0</v>
      </c>
    </row>
    <row r="13" spans="2:18" ht="32.25" customHeight="1" x14ac:dyDescent="0.25">
      <c r="B13" s="43" t="s">
        <v>77</v>
      </c>
      <c r="C13" s="295" t="s">
        <v>99</v>
      </c>
      <c r="D13" s="296"/>
      <c r="E13" s="297"/>
      <c r="F13" s="44" t="e">
        <f t="shared" ref="F13:Q13" si="4">F9/F17</f>
        <v>#DIV/0!</v>
      </c>
      <c r="G13" s="44" t="e">
        <f t="shared" si="4"/>
        <v>#DIV/0!</v>
      </c>
      <c r="H13" s="44" t="e">
        <f t="shared" si="4"/>
        <v>#DIV/0!</v>
      </c>
      <c r="I13" s="44" t="e">
        <f t="shared" si="4"/>
        <v>#DIV/0!</v>
      </c>
      <c r="J13" s="44" t="e">
        <f t="shared" si="4"/>
        <v>#DIV/0!</v>
      </c>
      <c r="K13" s="44" t="e">
        <f t="shared" si="4"/>
        <v>#DIV/0!</v>
      </c>
      <c r="L13" s="44" t="e">
        <f t="shared" si="4"/>
        <v>#DIV/0!</v>
      </c>
      <c r="M13" s="44" t="e">
        <f t="shared" si="4"/>
        <v>#DIV/0!</v>
      </c>
      <c r="N13" s="44" t="e">
        <f t="shared" si="4"/>
        <v>#DIV/0!</v>
      </c>
      <c r="O13" s="44" t="e">
        <f t="shared" si="4"/>
        <v>#DIV/0!</v>
      </c>
      <c r="P13" s="44" t="e">
        <f t="shared" si="4"/>
        <v>#DIV/0!</v>
      </c>
      <c r="Q13" s="44" t="e">
        <f t="shared" si="4"/>
        <v>#DIV/0!</v>
      </c>
      <c r="R13" s="38" t="e">
        <f>SUM(F13:Q13)/12</f>
        <v>#DIV/0!</v>
      </c>
    </row>
    <row r="14" spans="2:18" x14ac:dyDescent="0.25">
      <c r="B14" s="53" t="s">
        <v>78</v>
      </c>
      <c r="C14" s="298" t="s">
        <v>100</v>
      </c>
      <c r="D14" s="299"/>
      <c r="E14" s="300"/>
      <c r="F14" s="54"/>
      <c r="G14" s="62"/>
      <c r="H14" s="62"/>
      <c r="I14" s="62"/>
      <c r="J14" s="62"/>
      <c r="K14" s="62"/>
      <c r="L14" s="62"/>
      <c r="M14" s="62"/>
      <c r="N14" s="62"/>
      <c r="O14" s="62"/>
      <c r="P14" s="62"/>
      <c r="Q14" s="62"/>
      <c r="R14" s="55">
        <f t="shared" si="3"/>
        <v>0</v>
      </c>
    </row>
    <row r="15" spans="2:18" x14ac:dyDescent="0.25">
      <c r="B15" s="58" t="s">
        <v>92</v>
      </c>
      <c r="C15" s="301" t="s">
        <v>101</v>
      </c>
      <c r="D15" s="302"/>
      <c r="E15" s="303"/>
      <c r="F15" s="57">
        <f>F9+F14</f>
        <v>0</v>
      </c>
      <c r="G15" s="57">
        <f>G9+G14</f>
        <v>0</v>
      </c>
      <c r="H15" s="57">
        <f t="shared" ref="H15:Q15" si="5">H9+H14</f>
        <v>0</v>
      </c>
      <c r="I15" s="57">
        <f t="shared" si="5"/>
        <v>0</v>
      </c>
      <c r="J15" s="57">
        <f t="shared" si="5"/>
        <v>0</v>
      </c>
      <c r="K15" s="57">
        <f t="shared" si="5"/>
        <v>0</v>
      </c>
      <c r="L15" s="57">
        <f t="shared" si="5"/>
        <v>0</v>
      </c>
      <c r="M15" s="57">
        <f t="shared" si="5"/>
        <v>0</v>
      </c>
      <c r="N15" s="57">
        <f t="shared" si="5"/>
        <v>0</v>
      </c>
      <c r="O15" s="57">
        <f t="shared" si="5"/>
        <v>0</v>
      </c>
      <c r="P15" s="57">
        <f t="shared" si="5"/>
        <v>0</v>
      </c>
      <c r="Q15" s="57">
        <f t="shared" si="5"/>
        <v>0</v>
      </c>
      <c r="R15" s="55">
        <f t="shared" si="3"/>
        <v>0</v>
      </c>
    </row>
    <row r="16" spans="2:18" ht="32.25" customHeight="1" x14ac:dyDescent="0.25">
      <c r="B16" s="58" t="s">
        <v>91</v>
      </c>
      <c r="C16" s="304" t="s">
        <v>102</v>
      </c>
      <c r="D16" s="296"/>
      <c r="E16" s="297"/>
      <c r="F16" s="57">
        <f>F15-F6</f>
        <v>0</v>
      </c>
      <c r="G16" s="57">
        <f t="shared" ref="G16:Q16" si="6">G15-G6</f>
        <v>0</v>
      </c>
      <c r="H16" s="57">
        <f t="shared" si="6"/>
        <v>0</v>
      </c>
      <c r="I16" s="57">
        <f t="shared" si="6"/>
        <v>0</v>
      </c>
      <c r="J16" s="57">
        <f t="shared" si="6"/>
        <v>0</v>
      </c>
      <c r="K16" s="57">
        <f t="shared" si="6"/>
        <v>0</v>
      </c>
      <c r="L16" s="57">
        <f t="shared" si="6"/>
        <v>0</v>
      </c>
      <c r="M16" s="57">
        <f t="shared" si="6"/>
        <v>0</v>
      </c>
      <c r="N16" s="57">
        <f t="shared" si="6"/>
        <v>0</v>
      </c>
      <c r="O16" s="57">
        <f t="shared" si="6"/>
        <v>0</v>
      </c>
      <c r="P16" s="57">
        <f t="shared" si="6"/>
        <v>0</v>
      </c>
      <c r="Q16" s="57">
        <f t="shared" si="6"/>
        <v>0</v>
      </c>
      <c r="R16" s="55">
        <f t="shared" si="3"/>
        <v>0</v>
      </c>
    </row>
    <row r="17" spans="2:18" x14ac:dyDescent="0.25">
      <c r="B17" s="58" t="s">
        <v>90</v>
      </c>
      <c r="C17" s="305" t="s">
        <v>96</v>
      </c>
      <c r="D17" s="305"/>
      <c r="E17" s="306"/>
      <c r="F17" s="57">
        <f>F20</f>
        <v>0</v>
      </c>
      <c r="G17" s="57">
        <f t="shared" ref="G17:R17" si="7">G20</f>
        <v>0</v>
      </c>
      <c r="H17" s="57">
        <f t="shared" si="7"/>
        <v>0</v>
      </c>
      <c r="I17" s="57">
        <f t="shared" si="7"/>
        <v>0</v>
      </c>
      <c r="J17" s="57">
        <f t="shared" si="7"/>
        <v>0</v>
      </c>
      <c r="K17" s="57">
        <f t="shared" si="7"/>
        <v>0</v>
      </c>
      <c r="L17" s="57">
        <f t="shared" si="7"/>
        <v>0</v>
      </c>
      <c r="M17" s="57">
        <f t="shared" si="7"/>
        <v>0</v>
      </c>
      <c r="N17" s="57">
        <f t="shared" si="7"/>
        <v>0</v>
      </c>
      <c r="O17" s="57">
        <f t="shared" si="7"/>
        <v>0</v>
      </c>
      <c r="P17" s="57">
        <f t="shared" si="7"/>
        <v>0</v>
      </c>
      <c r="Q17" s="57">
        <f t="shared" si="7"/>
        <v>0</v>
      </c>
      <c r="R17" s="57">
        <f t="shared" si="7"/>
        <v>0</v>
      </c>
    </row>
    <row r="18" spans="2:18" x14ac:dyDescent="0.25">
      <c r="B18" s="39" t="s">
        <v>79</v>
      </c>
      <c r="C18" s="292" t="s">
        <v>103</v>
      </c>
      <c r="D18" s="293"/>
      <c r="E18" s="294"/>
      <c r="F18" s="40"/>
      <c r="G18" s="41"/>
      <c r="H18" s="42"/>
      <c r="I18" s="42"/>
      <c r="J18" s="42"/>
      <c r="K18" s="42"/>
      <c r="L18" s="42"/>
      <c r="M18" s="42"/>
      <c r="N18" s="42"/>
      <c r="O18" s="42"/>
      <c r="P18" s="42"/>
      <c r="Q18" s="42"/>
      <c r="R18" s="38">
        <f t="shared" si="3"/>
        <v>0</v>
      </c>
    </row>
    <row r="19" spans="2:18" x14ac:dyDescent="0.25">
      <c r="B19" s="39" t="s">
        <v>80</v>
      </c>
      <c r="C19" s="292" t="s">
        <v>105</v>
      </c>
      <c r="D19" s="307"/>
      <c r="E19" s="308"/>
      <c r="F19" s="40"/>
      <c r="G19" s="41"/>
      <c r="H19" s="42"/>
      <c r="I19" s="42"/>
      <c r="J19" s="42"/>
      <c r="K19" s="42"/>
      <c r="L19" s="42"/>
      <c r="M19" s="42"/>
      <c r="N19" s="42"/>
      <c r="O19" s="42"/>
      <c r="P19" s="42"/>
      <c r="Q19" s="42"/>
      <c r="R19" s="38">
        <f t="shared" si="3"/>
        <v>0</v>
      </c>
    </row>
    <row r="20" spans="2:18" x14ac:dyDescent="0.25">
      <c r="B20" s="39" t="s">
        <v>81</v>
      </c>
      <c r="C20" s="287" t="s">
        <v>149</v>
      </c>
      <c r="D20" s="287"/>
      <c r="E20" s="287"/>
      <c r="F20" s="40"/>
      <c r="G20" s="41"/>
      <c r="H20" s="42"/>
      <c r="I20" s="42"/>
      <c r="J20" s="42"/>
      <c r="K20" s="42"/>
      <c r="L20" s="42"/>
      <c r="M20" s="42"/>
      <c r="N20" s="42"/>
      <c r="O20" s="42"/>
      <c r="P20" s="42"/>
      <c r="Q20" s="42"/>
      <c r="R20" s="38">
        <f t="shared" si="3"/>
        <v>0</v>
      </c>
    </row>
    <row r="21" spans="2:18" s="26" customFormat="1" x14ac:dyDescent="0.25">
      <c r="B21" s="39" t="s">
        <v>82</v>
      </c>
      <c r="C21" s="108" t="s">
        <v>148</v>
      </c>
      <c r="D21" s="106"/>
      <c r="E21" s="107"/>
      <c r="F21" s="40"/>
      <c r="G21" s="41"/>
      <c r="H21" s="42"/>
      <c r="I21" s="42"/>
      <c r="J21" s="42"/>
      <c r="K21" s="42"/>
      <c r="L21" s="42"/>
      <c r="M21" s="42"/>
      <c r="N21" s="42"/>
      <c r="O21" s="42"/>
      <c r="P21" s="42"/>
      <c r="Q21" s="42"/>
      <c r="R21" s="38"/>
    </row>
    <row r="22" spans="2:18" x14ac:dyDescent="0.25">
      <c r="B22" s="39" t="s">
        <v>145</v>
      </c>
      <c r="C22" s="288" t="s">
        <v>83</v>
      </c>
      <c r="D22" s="289"/>
      <c r="E22" s="290"/>
      <c r="F22" s="40"/>
      <c r="G22" s="41"/>
      <c r="H22" s="42"/>
      <c r="I22" s="42"/>
      <c r="J22" s="42"/>
      <c r="K22" s="42"/>
      <c r="L22" s="42"/>
      <c r="M22" s="42"/>
      <c r="N22" s="42"/>
      <c r="O22" s="42"/>
      <c r="P22" s="42"/>
      <c r="Q22" s="42"/>
      <c r="R22" s="38">
        <f t="shared" si="3"/>
        <v>0</v>
      </c>
    </row>
    <row r="23" spans="2:18" x14ac:dyDescent="0.25">
      <c r="B23" s="63" t="s">
        <v>93</v>
      </c>
      <c r="C23" s="305" t="s">
        <v>84</v>
      </c>
      <c r="D23" s="305"/>
      <c r="E23" s="306"/>
      <c r="F23" s="45">
        <f t="shared" ref="F23:Q23" si="8">F24*F17</f>
        <v>0</v>
      </c>
      <c r="G23" s="45">
        <f t="shared" si="8"/>
        <v>0</v>
      </c>
      <c r="H23" s="45">
        <f t="shared" si="8"/>
        <v>0</v>
      </c>
      <c r="I23" s="45">
        <f t="shared" si="8"/>
        <v>0</v>
      </c>
      <c r="J23" s="45">
        <f t="shared" si="8"/>
        <v>0</v>
      </c>
      <c r="K23" s="45">
        <f t="shared" si="8"/>
        <v>0</v>
      </c>
      <c r="L23" s="45">
        <f t="shared" si="8"/>
        <v>0</v>
      </c>
      <c r="M23" s="45">
        <f t="shared" si="8"/>
        <v>0</v>
      </c>
      <c r="N23" s="45">
        <f t="shared" si="8"/>
        <v>0</v>
      </c>
      <c r="O23" s="45">
        <f t="shared" si="8"/>
        <v>0</v>
      </c>
      <c r="P23" s="45">
        <f t="shared" si="8"/>
        <v>0</v>
      </c>
      <c r="Q23" s="45">
        <f t="shared" si="8"/>
        <v>0</v>
      </c>
      <c r="R23" s="55">
        <f t="shared" si="3"/>
        <v>0</v>
      </c>
    </row>
    <row r="24" spans="2:18" x14ac:dyDescent="0.25">
      <c r="B24" s="39" t="s">
        <v>85</v>
      </c>
      <c r="C24" s="292" t="s">
        <v>86</v>
      </c>
      <c r="D24" s="293"/>
      <c r="E24" s="294"/>
      <c r="F24" s="40"/>
      <c r="G24" s="41"/>
      <c r="H24" s="42"/>
      <c r="I24" s="42"/>
      <c r="J24" s="42"/>
      <c r="K24" s="42"/>
      <c r="L24" s="42"/>
      <c r="M24" s="42"/>
      <c r="N24" s="42"/>
      <c r="O24" s="42"/>
      <c r="P24" s="42"/>
      <c r="Q24" s="42"/>
      <c r="R24" s="38">
        <f t="shared" si="3"/>
        <v>0</v>
      </c>
    </row>
    <row r="25" spans="2:18" x14ac:dyDescent="0.25">
      <c r="B25" s="64" t="s">
        <v>94</v>
      </c>
      <c r="C25" s="319" t="s">
        <v>106</v>
      </c>
      <c r="D25" s="320"/>
      <c r="E25" s="321"/>
      <c r="F25" s="45" t="e">
        <f t="shared" ref="F25:Q25" si="9">F24/F17</f>
        <v>#DIV/0!</v>
      </c>
      <c r="G25" s="45" t="e">
        <f t="shared" si="9"/>
        <v>#DIV/0!</v>
      </c>
      <c r="H25" s="45" t="e">
        <f t="shared" si="9"/>
        <v>#DIV/0!</v>
      </c>
      <c r="I25" s="45" t="e">
        <f t="shared" si="9"/>
        <v>#DIV/0!</v>
      </c>
      <c r="J25" s="45" t="e">
        <f t="shared" si="9"/>
        <v>#DIV/0!</v>
      </c>
      <c r="K25" s="45" t="e">
        <f t="shared" si="9"/>
        <v>#DIV/0!</v>
      </c>
      <c r="L25" s="45" t="e">
        <f t="shared" si="9"/>
        <v>#DIV/0!</v>
      </c>
      <c r="M25" s="45" t="e">
        <f t="shared" si="9"/>
        <v>#DIV/0!</v>
      </c>
      <c r="N25" s="45" t="e">
        <f t="shared" si="9"/>
        <v>#DIV/0!</v>
      </c>
      <c r="O25" s="45" t="e">
        <f t="shared" si="9"/>
        <v>#DIV/0!</v>
      </c>
      <c r="P25" s="45" t="e">
        <f t="shared" si="9"/>
        <v>#DIV/0!</v>
      </c>
      <c r="Q25" s="45" t="e">
        <f t="shared" si="9"/>
        <v>#DIV/0!</v>
      </c>
      <c r="R25" s="55" t="e">
        <f>SUM(F25:Q25)/12</f>
        <v>#DIV/0!</v>
      </c>
    </row>
    <row r="26" spans="2:18" x14ac:dyDescent="0.25">
      <c r="B26" s="64" t="s">
        <v>95</v>
      </c>
      <c r="C26" s="322" t="s">
        <v>107</v>
      </c>
      <c r="D26" s="302"/>
      <c r="E26" s="303"/>
      <c r="F26" s="57" t="e">
        <f>F8/F17</f>
        <v>#DIV/0!</v>
      </c>
      <c r="G26" s="57" t="e">
        <f t="shared" ref="G26:Q26" si="10">G8/G17</f>
        <v>#DIV/0!</v>
      </c>
      <c r="H26" s="57" t="e">
        <f t="shared" si="10"/>
        <v>#DIV/0!</v>
      </c>
      <c r="I26" s="57" t="e">
        <f t="shared" si="10"/>
        <v>#DIV/0!</v>
      </c>
      <c r="J26" s="57" t="e">
        <f t="shared" si="10"/>
        <v>#DIV/0!</v>
      </c>
      <c r="K26" s="57" t="e">
        <f t="shared" si="10"/>
        <v>#DIV/0!</v>
      </c>
      <c r="L26" s="57" t="e">
        <f t="shared" si="10"/>
        <v>#DIV/0!</v>
      </c>
      <c r="M26" s="57" t="e">
        <f t="shared" si="10"/>
        <v>#DIV/0!</v>
      </c>
      <c r="N26" s="57" t="e">
        <f t="shared" si="10"/>
        <v>#DIV/0!</v>
      </c>
      <c r="O26" s="57" t="e">
        <f t="shared" si="10"/>
        <v>#DIV/0!</v>
      </c>
      <c r="P26" s="57" t="e">
        <f t="shared" si="10"/>
        <v>#DIV/0!</v>
      </c>
      <c r="Q26" s="57" t="e">
        <f t="shared" si="10"/>
        <v>#DIV/0!</v>
      </c>
      <c r="R26" s="55" t="e">
        <f>SUM(F26:Q26)/12</f>
        <v>#DIV/0!</v>
      </c>
    </row>
    <row r="27" spans="2:18" x14ac:dyDescent="0.25">
      <c r="B27" s="46"/>
      <c r="C27" s="323"/>
      <c r="D27" s="323"/>
      <c r="E27" s="323"/>
      <c r="F27" s="47"/>
      <c r="G27" s="48"/>
      <c r="H27" s="49"/>
      <c r="I27" s="49"/>
      <c r="J27" s="49"/>
      <c r="K27" s="49"/>
      <c r="L27" s="49"/>
      <c r="M27" s="49"/>
      <c r="N27" s="49"/>
      <c r="O27" s="49"/>
      <c r="P27" s="49"/>
      <c r="Q27" s="49"/>
      <c r="R27" s="50"/>
    </row>
    <row r="28" spans="2:18" s="26" customFormat="1" x14ac:dyDescent="0.25">
      <c r="B28" s="243" t="s">
        <v>71</v>
      </c>
      <c r="C28" s="243"/>
      <c r="D28" s="243"/>
      <c r="E28" s="65"/>
      <c r="F28" s="66"/>
      <c r="G28" s="67"/>
      <c r="H28" s="49"/>
      <c r="I28" s="49"/>
      <c r="J28" s="49"/>
      <c r="K28" s="49"/>
      <c r="L28" s="49"/>
      <c r="M28" s="49"/>
      <c r="N28" s="49"/>
      <c r="O28" s="49"/>
      <c r="P28" s="49"/>
      <c r="Q28" s="49"/>
      <c r="R28" s="50"/>
    </row>
    <row r="29" spans="2:18" s="26" customFormat="1" x14ac:dyDescent="0.25">
      <c r="B29" s="241" t="s">
        <v>104</v>
      </c>
      <c r="C29" s="241"/>
      <c r="D29" s="241"/>
      <c r="E29" s="241"/>
      <c r="F29" s="241"/>
      <c r="G29" s="67"/>
      <c r="H29" s="49"/>
      <c r="I29" s="49"/>
      <c r="J29" s="49"/>
      <c r="K29" s="49"/>
      <c r="L29" s="49"/>
      <c r="M29" s="49"/>
      <c r="N29" s="49"/>
      <c r="O29" s="49"/>
      <c r="P29" s="49"/>
      <c r="Q29" s="49"/>
      <c r="R29" s="50"/>
    </row>
    <row r="30" spans="2:18" s="26" customFormat="1" x14ac:dyDescent="0.25">
      <c r="B30" s="241"/>
      <c r="C30" s="241"/>
      <c r="D30" s="241"/>
      <c r="E30" s="241"/>
      <c r="F30" s="241"/>
      <c r="G30" s="67"/>
      <c r="H30" s="49"/>
      <c r="I30" s="49"/>
      <c r="J30" s="49"/>
      <c r="K30" s="49"/>
      <c r="L30" s="49"/>
      <c r="M30" s="49"/>
      <c r="N30" s="49"/>
      <c r="O30" s="49"/>
      <c r="P30" s="49"/>
      <c r="Q30" s="49"/>
      <c r="R30" s="50"/>
    </row>
    <row r="31" spans="2:18" s="26" customFormat="1" x14ac:dyDescent="0.25">
      <c r="B31" s="243" t="s">
        <v>73</v>
      </c>
      <c r="C31" s="243"/>
      <c r="D31" s="65"/>
      <c r="E31" s="65"/>
      <c r="F31" s="66"/>
      <c r="G31" s="67"/>
      <c r="H31" s="49"/>
      <c r="I31" s="49"/>
      <c r="J31" s="49"/>
      <c r="K31" s="49"/>
      <c r="L31" s="49"/>
      <c r="M31" s="49"/>
      <c r="N31" s="49"/>
      <c r="O31" s="49"/>
      <c r="P31" s="49"/>
      <c r="Q31" s="49"/>
      <c r="R31" s="50"/>
    </row>
    <row r="32" spans="2:18" x14ac:dyDescent="0.25">
      <c r="B32" s="241" t="s">
        <v>108</v>
      </c>
      <c r="C32" s="241"/>
      <c r="D32" s="241"/>
      <c r="E32" s="241"/>
      <c r="F32" s="241"/>
      <c r="G32" s="241"/>
      <c r="H32" s="46"/>
      <c r="I32" s="46"/>
      <c r="J32" s="46"/>
      <c r="K32" s="46"/>
      <c r="L32" s="46"/>
      <c r="M32" s="46"/>
      <c r="N32" s="46"/>
      <c r="O32" s="46"/>
      <c r="P32" s="46"/>
      <c r="Q32" s="46"/>
      <c r="R32" s="46"/>
    </row>
    <row r="33" spans="2:18" x14ac:dyDescent="0.25">
      <c r="B33" s="241" t="s">
        <v>109</v>
      </c>
      <c r="C33" s="241"/>
      <c r="D33" s="241"/>
      <c r="E33" s="241"/>
      <c r="F33" s="241"/>
      <c r="G33" s="241"/>
      <c r="H33" s="46"/>
      <c r="I33" s="46"/>
      <c r="J33" s="46"/>
      <c r="K33" s="46"/>
      <c r="L33" s="46"/>
      <c r="M33" s="46"/>
      <c r="N33" s="46"/>
      <c r="O33" s="46"/>
      <c r="P33" s="46"/>
      <c r="Q33" s="46"/>
      <c r="R33" s="46"/>
    </row>
    <row r="34" spans="2:18" x14ac:dyDescent="0.25">
      <c r="B34" s="26"/>
      <c r="C34" s="26"/>
      <c r="D34" s="26"/>
      <c r="E34" s="26"/>
      <c r="F34" s="51"/>
      <c r="G34" s="52"/>
      <c r="H34" s="26"/>
      <c r="I34" s="26"/>
      <c r="J34" s="26"/>
      <c r="K34" s="26"/>
      <c r="L34" s="26"/>
      <c r="M34" s="26"/>
      <c r="N34" s="26"/>
      <c r="O34" s="26"/>
      <c r="P34" s="26"/>
      <c r="Q34" s="26"/>
      <c r="R34" s="26"/>
    </row>
  </sheetData>
  <mergeCells count="30">
    <mergeCell ref="B29:F29"/>
    <mergeCell ref="B30:F30"/>
    <mergeCell ref="B28:D28"/>
    <mergeCell ref="B31:C31"/>
    <mergeCell ref="B33:G33"/>
    <mergeCell ref="B32:G32"/>
    <mergeCell ref="C23:E23"/>
    <mergeCell ref="C24:E24"/>
    <mergeCell ref="C25:E25"/>
    <mergeCell ref="C26:E26"/>
    <mergeCell ref="C27:E27"/>
    <mergeCell ref="B2:Q2"/>
    <mergeCell ref="C16:E16"/>
    <mergeCell ref="C17:E17"/>
    <mergeCell ref="C18:E18"/>
    <mergeCell ref="C19:E19"/>
    <mergeCell ref="B4:E4"/>
    <mergeCell ref="C5:E5"/>
    <mergeCell ref="C6:E6"/>
    <mergeCell ref="C7:E7"/>
    <mergeCell ref="C8:E8"/>
    <mergeCell ref="C9:E9"/>
    <mergeCell ref="C20:E20"/>
    <mergeCell ref="C22:E22"/>
    <mergeCell ref="C10:E10"/>
    <mergeCell ref="C11:E11"/>
    <mergeCell ref="C12:E12"/>
    <mergeCell ref="C13:E13"/>
    <mergeCell ref="C14:E14"/>
    <mergeCell ref="C15:E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R136"/>
  <sheetViews>
    <sheetView showGridLines="0" topLeftCell="A58" workbookViewId="0">
      <selection activeCell="C80" sqref="C80:E82"/>
    </sheetView>
  </sheetViews>
  <sheetFormatPr defaultRowHeight="15" x14ac:dyDescent="0.25"/>
  <cols>
    <col min="1" max="1" width="4.7109375" customWidth="1"/>
    <col min="2" max="2" width="10.42578125" customWidth="1"/>
    <col min="5" max="5" width="32.140625" customWidth="1"/>
  </cols>
  <sheetData>
    <row r="2" spans="2:18" ht="18.75" x14ac:dyDescent="0.3">
      <c r="B2" s="266" t="s">
        <v>134</v>
      </c>
      <c r="C2" s="266"/>
      <c r="D2" s="266"/>
      <c r="E2" s="266"/>
      <c r="F2" s="266"/>
      <c r="G2" s="266"/>
      <c r="H2" s="266"/>
      <c r="I2" s="266"/>
      <c r="J2" s="266"/>
      <c r="K2" s="266"/>
      <c r="L2" s="266"/>
      <c r="M2" s="266"/>
      <c r="N2" s="266"/>
      <c r="O2" s="266"/>
      <c r="P2" s="266"/>
      <c r="Q2" s="266"/>
    </row>
    <row r="3" spans="2:18" ht="15.75" thickBot="1" x14ac:dyDescent="0.3"/>
    <row r="4" spans="2:18" ht="22.5" thickTop="1" thickBot="1" x14ac:dyDescent="0.3">
      <c r="B4" s="345" t="s">
        <v>137</v>
      </c>
      <c r="C4" s="346"/>
      <c r="D4" s="346"/>
      <c r="E4" s="347"/>
      <c r="F4" s="98" t="s">
        <v>0</v>
      </c>
      <c r="G4" s="98" t="s">
        <v>1</v>
      </c>
      <c r="H4" s="98" t="s">
        <v>2</v>
      </c>
      <c r="I4" s="98" t="s">
        <v>3</v>
      </c>
      <c r="J4" s="98" t="s">
        <v>4</v>
      </c>
      <c r="K4" s="98" t="s">
        <v>5</v>
      </c>
      <c r="L4" s="98" t="s">
        <v>6</v>
      </c>
      <c r="M4" s="98" t="s">
        <v>7</v>
      </c>
      <c r="N4" s="98" t="s">
        <v>8</v>
      </c>
      <c r="O4" s="98" t="s">
        <v>9</v>
      </c>
      <c r="P4" s="98" t="s">
        <v>10</v>
      </c>
      <c r="Q4" s="98" t="s">
        <v>11</v>
      </c>
      <c r="R4" s="99" t="s">
        <v>12</v>
      </c>
    </row>
    <row r="5" spans="2:18" ht="17.25" thickTop="1" thickBot="1" x14ac:dyDescent="0.3">
      <c r="B5" s="68" t="s">
        <v>110</v>
      </c>
      <c r="C5" s="348" t="s">
        <v>14</v>
      </c>
      <c r="D5" s="349"/>
      <c r="E5" s="350"/>
      <c r="F5" s="69"/>
      <c r="G5" s="69"/>
      <c r="H5" s="70"/>
      <c r="I5" s="70"/>
      <c r="J5" s="70"/>
      <c r="K5" s="70"/>
      <c r="L5" s="70"/>
      <c r="M5" s="70"/>
      <c r="N5" s="70"/>
      <c r="O5" s="70"/>
      <c r="P5" s="70"/>
      <c r="Q5" s="70"/>
      <c r="R5" s="71"/>
    </row>
    <row r="6" spans="2:18" ht="15.75" x14ac:dyDescent="0.25">
      <c r="B6" s="325" t="s">
        <v>111</v>
      </c>
      <c r="C6" s="351" t="s">
        <v>112</v>
      </c>
      <c r="D6" s="352"/>
      <c r="E6" s="353"/>
      <c r="F6" s="72"/>
      <c r="G6" s="72"/>
      <c r="H6" s="73"/>
      <c r="I6" s="73"/>
      <c r="J6" s="73"/>
      <c r="K6" s="73"/>
      <c r="L6" s="73"/>
      <c r="M6" s="73"/>
      <c r="N6" s="73"/>
      <c r="O6" s="73"/>
      <c r="P6" s="73"/>
      <c r="Q6" s="73"/>
      <c r="R6" s="74"/>
    </row>
    <row r="7" spans="2:18" ht="15.75" x14ac:dyDescent="0.25">
      <c r="B7" s="325"/>
      <c r="C7" s="330" t="s">
        <v>113</v>
      </c>
      <c r="D7" s="331"/>
      <c r="E7" s="332"/>
      <c r="F7" s="72"/>
      <c r="G7" s="72"/>
      <c r="H7" s="73"/>
      <c r="I7" s="73"/>
      <c r="J7" s="73"/>
      <c r="K7" s="73"/>
      <c r="L7" s="73"/>
      <c r="M7" s="73"/>
      <c r="N7" s="73"/>
      <c r="O7" s="73"/>
      <c r="P7" s="73"/>
      <c r="Q7" s="73"/>
      <c r="R7" s="74"/>
    </row>
    <row r="8" spans="2:18" ht="15.75" x14ac:dyDescent="0.25">
      <c r="B8" s="325"/>
      <c r="C8" s="330" t="s">
        <v>150</v>
      </c>
      <c r="D8" s="331"/>
      <c r="E8" s="332"/>
      <c r="F8" s="72"/>
      <c r="G8" s="72"/>
      <c r="H8" s="73"/>
      <c r="I8" s="73"/>
      <c r="J8" s="73"/>
      <c r="K8" s="73"/>
      <c r="L8" s="73"/>
      <c r="M8" s="73"/>
      <c r="N8" s="73"/>
      <c r="O8" s="73"/>
      <c r="P8" s="73"/>
      <c r="Q8" s="73"/>
      <c r="R8" s="74"/>
    </row>
    <row r="9" spans="2:18" s="26" customFormat="1" ht="15.75" x14ac:dyDescent="0.25">
      <c r="B9" s="325"/>
      <c r="C9" s="330" t="s">
        <v>151</v>
      </c>
      <c r="D9" s="331"/>
      <c r="E9" s="332"/>
      <c r="F9" s="72"/>
      <c r="G9" s="72"/>
      <c r="H9" s="73"/>
      <c r="I9" s="73"/>
      <c r="J9" s="73"/>
      <c r="K9" s="73"/>
      <c r="L9" s="73"/>
      <c r="M9" s="73"/>
      <c r="N9" s="73"/>
      <c r="O9" s="73"/>
      <c r="P9" s="73"/>
      <c r="Q9" s="73"/>
      <c r="R9" s="74"/>
    </row>
    <row r="10" spans="2:18" s="26" customFormat="1" ht="15.75" x14ac:dyDescent="0.25">
      <c r="B10" s="325"/>
      <c r="C10" s="330" t="s">
        <v>147</v>
      </c>
      <c r="D10" s="331"/>
      <c r="E10" s="332"/>
      <c r="F10" s="72"/>
      <c r="G10" s="72"/>
      <c r="H10" s="73"/>
      <c r="I10" s="73"/>
      <c r="J10" s="73"/>
      <c r="K10" s="73"/>
      <c r="L10" s="73"/>
      <c r="M10" s="73"/>
      <c r="N10" s="73"/>
      <c r="O10" s="73"/>
      <c r="P10" s="73"/>
      <c r="Q10" s="73"/>
      <c r="R10" s="74"/>
    </row>
    <row r="11" spans="2:18" ht="15.75" x14ac:dyDescent="0.25">
      <c r="B11" s="325"/>
      <c r="C11" s="333" t="s">
        <v>114</v>
      </c>
      <c r="D11" s="334"/>
      <c r="E11" s="335"/>
      <c r="F11" s="75"/>
      <c r="G11" s="75"/>
      <c r="H11" s="75"/>
      <c r="I11" s="75"/>
      <c r="J11" s="75"/>
      <c r="K11" s="75"/>
      <c r="L11" s="75"/>
      <c r="M11" s="75"/>
      <c r="N11" s="75"/>
      <c r="O11" s="75"/>
      <c r="P11" s="75"/>
      <c r="Q11" s="75"/>
      <c r="R11" s="76"/>
    </row>
    <row r="12" spans="2:18" x14ac:dyDescent="0.25">
      <c r="B12" s="325"/>
      <c r="C12" s="336" t="s">
        <v>115</v>
      </c>
      <c r="D12" s="337"/>
      <c r="E12" s="338"/>
      <c r="F12" s="9"/>
      <c r="G12" s="9"/>
      <c r="H12" s="9"/>
      <c r="I12" s="9"/>
      <c r="J12" s="9"/>
      <c r="K12" s="9"/>
      <c r="L12" s="9"/>
      <c r="M12" s="9"/>
      <c r="N12" s="9"/>
      <c r="O12" s="9"/>
      <c r="P12" s="9"/>
      <c r="Q12" s="9"/>
      <c r="R12" s="77"/>
    </row>
    <row r="13" spans="2:18" ht="15.75" thickBot="1" x14ac:dyDescent="0.3">
      <c r="B13" s="325"/>
      <c r="C13" s="339" t="s">
        <v>116</v>
      </c>
      <c r="D13" s="340"/>
      <c r="E13" s="341"/>
      <c r="F13" s="13"/>
      <c r="G13" s="13"/>
      <c r="H13" s="13"/>
      <c r="I13" s="13"/>
      <c r="J13" s="13"/>
      <c r="K13" s="13"/>
      <c r="L13" s="13"/>
      <c r="M13" s="13"/>
      <c r="N13" s="13"/>
      <c r="O13" s="13"/>
      <c r="P13" s="13"/>
      <c r="Q13" s="13"/>
      <c r="R13" s="78"/>
    </row>
    <row r="14" spans="2:18" ht="16.5" thickTop="1" thickBot="1" x14ac:dyDescent="0.3">
      <c r="B14" s="326"/>
      <c r="C14" s="342" t="s">
        <v>117</v>
      </c>
      <c r="D14" s="343"/>
      <c r="E14" s="344"/>
      <c r="F14" s="79">
        <f>SUM(F11:F13)</f>
        <v>0</v>
      </c>
      <c r="G14" s="79">
        <f t="shared" ref="G14:R14" si="0">SUM(G11:G13)</f>
        <v>0</v>
      </c>
      <c r="H14" s="79">
        <f t="shared" si="0"/>
        <v>0</v>
      </c>
      <c r="I14" s="79">
        <f t="shared" si="0"/>
        <v>0</v>
      </c>
      <c r="J14" s="79">
        <f t="shared" si="0"/>
        <v>0</v>
      </c>
      <c r="K14" s="79">
        <f t="shared" si="0"/>
        <v>0</v>
      </c>
      <c r="L14" s="79">
        <f>SUM(L11:L13)</f>
        <v>0</v>
      </c>
      <c r="M14" s="79">
        <f t="shared" si="0"/>
        <v>0</v>
      </c>
      <c r="N14" s="79">
        <f t="shared" si="0"/>
        <v>0</v>
      </c>
      <c r="O14" s="79">
        <f t="shared" si="0"/>
        <v>0</v>
      </c>
      <c r="P14" s="79">
        <f t="shared" si="0"/>
        <v>0</v>
      </c>
      <c r="Q14" s="79">
        <f t="shared" si="0"/>
        <v>0</v>
      </c>
      <c r="R14" s="80">
        <f t="shared" si="0"/>
        <v>0</v>
      </c>
    </row>
    <row r="15" spans="2:18" ht="15.75" thickTop="1" x14ac:dyDescent="0.25">
      <c r="B15" s="324" t="s">
        <v>118</v>
      </c>
      <c r="C15" s="327" t="s">
        <v>119</v>
      </c>
      <c r="D15" s="328"/>
      <c r="E15" s="329"/>
      <c r="F15" s="11"/>
      <c r="G15" s="11"/>
      <c r="H15" s="11"/>
      <c r="I15" s="11"/>
      <c r="J15" s="11"/>
      <c r="K15" s="11"/>
      <c r="L15" s="11"/>
      <c r="M15" s="11"/>
      <c r="N15" s="11"/>
      <c r="O15" s="11"/>
      <c r="P15" s="11"/>
      <c r="Q15" s="11"/>
      <c r="R15" s="81"/>
    </row>
    <row r="16" spans="2:18" x14ac:dyDescent="0.25">
      <c r="B16" s="325"/>
      <c r="C16" s="330" t="s">
        <v>113</v>
      </c>
      <c r="D16" s="331"/>
      <c r="E16" s="332"/>
      <c r="F16" s="11"/>
      <c r="G16" s="11"/>
      <c r="H16" s="11"/>
      <c r="I16" s="11"/>
      <c r="J16" s="11"/>
      <c r="K16" s="11"/>
      <c r="L16" s="11"/>
      <c r="M16" s="11"/>
      <c r="N16" s="11"/>
      <c r="O16" s="11"/>
      <c r="P16" s="11"/>
      <c r="Q16" s="11"/>
      <c r="R16" s="81"/>
    </row>
    <row r="17" spans="2:18" x14ac:dyDescent="0.25">
      <c r="B17" s="325"/>
      <c r="C17" s="330" t="s">
        <v>150</v>
      </c>
      <c r="D17" s="331"/>
      <c r="E17" s="332"/>
      <c r="F17" s="11"/>
      <c r="G17" s="11"/>
      <c r="H17" s="11"/>
      <c r="I17" s="11"/>
      <c r="J17" s="11"/>
      <c r="K17" s="11"/>
      <c r="L17" s="11"/>
      <c r="M17" s="11"/>
      <c r="N17" s="11"/>
      <c r="O17" s="11"/>
      <c r="P17" s="11"/>
      <c r="Q17" s="11"/>
      <c r="R17" s="81"/>
    </row>
    <row r="18" spans="2:18" s="26" customFormat="1" x14ac:dyDescent="0.25">
      <c r="B18" s="325"/>
      <c r="C18" s="330" t="s">
        <v>151</v>
      </c>
      <c r="D18" s="331"/>
      <c r="E18" s="332"/>
      <c r="F18" s="11"/>
      <c r="G18" s="11"/>
      <c r="H18" s="11"/>
      <c r="I18" s="11"/>
      <c r="J18" s="11"/>
      <c r="K18" s="11"/>
      <c r="L18" s="11"/>
      <c r="M18" s="11"/>
      <c r="N18" s="11"/>
      <c r="O18" s="11"/>
      <c r="P18" s="11"/>
      <c r="Q18" s="11"/>
      <c r="R18" s="81"/>
    </row>
    <row r="19" spans="2:18" s="26" customFormat="1" x14ac:dyDescent="0.25">
      <c r="B19" s="325"/>
      <c r="C19" s="330" t="s">
        <v>147</v>
      </c>
      <c r="D19" s="331"/>
      <c r="E19" s="332"/>
      <c r="F19" s="11"/>
      <c r="G19" s="11"/>
      <c r="H19" s="11"/>
      <c r="I19" s="11"/>
      <c r="J19" s="11"/>
      <c r="K19" s="11"/>
      <c r="L19" s="11"/>
      <c r="M19" s="11"/>
      <c r="N19" s="11"/>
      <c r="O19" s="11"/>
      <c r="P19" s="11"/>
      <c r="Q19" s="11"/>
      <c r="R19" s="81"/>
    </row>
    <row r="20" spans="2:18" x14ac:dyDescent="0.25">
      <c r="B20" s="325"/>
      <c r="C20" s="333" t="s">
        <v>114</v>
      </c>
      <c r="D20" s="334"/>
      <c r="E20" s="335"/>
      <c r="F20" s="11"/>
      <c r="G20" s="11"/>
      <c r="H20" s="11"/>
      <c r="I20" s="11"/>
      <c r="J20" s="11"/>
      <c r="K20" s="11"/>
      <c r="L20" s="11"/>
      <c r="M20" s="11"/>
      <c r="N20" s="11"/>
      <c r="O20" s="11"/>
      <c r="P20" s="11"/>
      <c r="Q20" s="11"/>
      <c r="R20" s="81"/>
    </row>
    <row r="21" spans="2:18" x14ac:dyDescent="0.25">
      <c r="B21" s="325"/>
      <c r="C21" s="336" t="s">
        <v>115</v>
      </c>
      <c r="D21" s="337"/>
      <c r="E21" s="338"/>
      <c r="F21" s="11"/>
      <c r="G21" s="11"/>
      <c r="H21" s="11"/>
      <c r="I21" s="11"/>
      <c r="J21" s="11"/>
      <c r="K21" s="11"/>
      <c r="L21" s="11"/>
      <c r="M21" s="11"/>
      <c r="N21" s="11"/>
      <c r="O21" s="11"/>
      <c r="P21" s="11"/>
      <c r="Q21" s="11"/>
      <c r="R21" s="81"/>
    </row>
    <row r="22" spans="2:18" ht="15.75" thickBot="1" x14ac:dyDescent="0.3">
      <c r="B22" s="325"/>
      <c r="C22" s="339" t="s">
        <v>116</v>
      </c>
      <c r="D22" s="340"/>
      <c r="E22" s="341"/>
      <c r="F22" s="11"/>
      <c r="G22" s="11"/>
      <c r="H22" s="11"/>
      <c r="I22" s="11"/>
      <c r="J22" s="11"/>
      <c r="K22" s="11"/>
      <c r="L22" s="11"/>
      <c r="M22" s="11"/>
      <c r="N22" s="11"/>
      <c r="O22" s="11"/>
      <c r="P22" s="11"/>
      <c r="Q22" s="11"/>
      <c r="R22" s="81"/>
    </row>
    <row r="23" spans="2:18" ht="16.5" thickTop="1" thickBot="1" x14ac:dyDescent="0.3">
      <c r="B23" s="326"/>
      <c r="C23" s="342" t="s">
        <v>117</v>
      </c>
      <c r="D23" s="343"/>
      <c r="E23" s="344"/>
      <c r="F23" s="79">
        <f>SUM(F20:F22)</f>
        <v>0</v>
      </c>
      <c r="G23" s="79">
        <f t="shared" ref="G23:R23" si="1">SUM(G20:G22)</f>
        <v>0</v>
      </c>
      <c r="H23" s="79">
        <f t="shared" si="1"/>
        <v>0</v>
      </c>
      <c r="I23" s="79">
        <f t="shared" si="1"/>
        <v>0</v>
      </c>
      <c r="J23" s="79">
        <f t="shared" si="1"/>
        <v>0</v>
      </c>
      <c r="K23" s="79">
        <f t="shared" si="1"/>
        <v>0</v>
      </c>
      <c r="L23" s="79">
        <f t="shared" si="1"/>
        <v>0</v>
      </c>
      <c r="M23" s="79">
        <f t="shared" si="1"/>
        <v>0</v>
      </c>
      <c r="N23" s="79">
        <f t="shared" si="1"/>
        <v>0</v>
      </c>
      <c r="O23" s="79">
        <f t="shared" si="1"/>
        <v>0</v>
      </c>
      <c r="P23" s="79">
        <f t="shared" si="1"/>
        <v>0</v>
      </c>
      <c r="Q23" s="79">
        <f t="shared" si="1"/>
        <v>0</v>
      </c>
      <c r="R23" s="80">
        <f t="shared" si="1"/>
        <v>0</v>
      </c>
    </row>
    <row r="24" spans="2:18" ht="16.5" thickTop="1" x14ac:dyDescent="0.25">
      <c r="B24" s="324" t="s">
        <v>120</v>
      </c>
      <c r="C24" s="354" t="s">
        <v>119</v>
      </c>
      <c r="D24" s="355"/>
      <c r="E24" s="356"/>
      <c r="F24" s="75"/>
      <c r="G24" s="75"/>
      <c r="H24" s="75"/>
      <c r="I24" s="75"/>
      <c r="J24" s="75"/>
      <c r="K24" s="75"/>
      <c r="L24" s="75"/>
      <c r="M24" s="75"/>
      <c r="N24" s="75"/>
      <c r="O24" s="75"/>
      <c r="P24" s="75"/>
      <c r="Q24" s="75"/>
      <c r="R24" s="76"/>
    </row>
    <row r="25" spans="2:18" x14ac:dyDescent="0.25">
      <c r="B25" s="325"/>
      <c r="C25" s="330" t="s">
        <v>113</v>
      </c>
      <c r="D25" s="331"/>
      <c r="E25" s="332"/>
      <c r="F25" s="9"/>
      <c r="G25" s="9"/>
      <c r="H25" s="9"/>
      <c r="I25" s="9"/>
      <c r="J25" s="9"/>
      <c r="K25" s="9"/>
      <c r="L25" s="9"/>
      <c r="M25" s="9"/>
      <c r="N25" s="9"/>
      <c r="O25" s="9"/>
      <c r="P25" s="9"/>
      <c r="Q25" s="9"/>
      <c r="R25" s="77"/>
    </row>
    <row r="26" spans="2:18" x14ac:dyDescent="0.25">
      <c r="B26" s="325"/>
      <c r="C26" s="330" t="s">
        <v>150</v>
      </c>
      <c r="D26" s="331"/>
      <c r="E26" s="332"/>
      <c r="F26" s="20"/>
      <c r="G26" s="20"/>
      <c r="H26" s="20"/>
      <c r="I26" s="20"/>
      <c r="J26" s="20"/>
      <c r="K26" s="20"/>
      <c r="L26" s="20"/>
      <c r="M26" s="20"/>
      <c r="N26" s="20"/>
      <c r="O26" s="20"/>
      <c r="P26" s="20"/>
      <c r="Q26" s="20"/>
      <c r="R26" s="82"/>
    </row>
    <row r="27" spans="2:18" s="26" customFormat="1" x14ac:dyDescent="0.25">
      <c r="B27" s="325"/>
      <c r="C27" s="330" t="s">
        <v>151</v>
      </c>
      <c r="D27" s="331"/>
      <c r="E27" s="332"/>
      <c r="F27" s="20"/>
      <c r="G27" s="20"/>
      <c r="H27" s="20"/>
      <c r="I27" s="20"/>
      <c r="J27" s="20"/>
      <c r="K27" s="20"/>
      <c r="L27" s="20"/>
      <c r="M27" s="20"/>
      <c r="N27" s="20"/>
      <c r="O27" s="20"/>
      <c r="P27" s="20"/>
      <c r="Q27" s="20"/>
      <c r="R27" s="82"/>
    </row>
    <row r="28" spans="2:18" s="26" customFormat="1" x14ac:dyDescent="0.25">
      <c r="B28" s="325"/>
      <c r="C28" s="330" t="s">
        <v>147</v>
      </c>
      <c r="D28" s="331"/>
      <c r="E28" s="332"/>
      <c r="F28" s="20"/>
      <c r="G28" s="20"/>
      <c r="H28" s="20"/>
      <c r="I28" s="20"/>
      <c r="J28" s="20"/>
      <c r="K28" s="20"/>
      <c r="L28" s="20"/>
      <c r="M28" s="20"/>
      <c r="N28" s="20"/>
      <c r="O28" s="20"/>
      <c r="P28" s="20"/>
      <c r="Q28" s="20"/>
      <c r="R28" s="82"/>
    </row>
    <row r="29" spans="2:18" x14ac:dyDescent="0.25">
      <c r="B29" s="325"/>
      <c r="C29" s="333" t="s">
        <v>114</v>
      </c>
      <c r="D29" s="334"/>
      <c r="E29" s="335"/>
      <c r="F29" s="13"/>
      <c r="G29" s="13"/>
      <c r="H29" s="13"/>
      <c r="I29" s="13"/>
      <c r="J29" s="13"/>
      <c r="K29" s="13"/>
      <c r="L29" s="13"/>
      <c r="M29" s="13"/>
      <c r="N29" s="13"/>
      <c r="O29" s="13"/>
      <c r="P29" s="13"/>
      <c r="Q29" s="13"/>
      <c r="R29" s="78"/>
    </row>
    <row r="30" spans="2:18" x14ac:dyDescent="0.25">
      <c r="B30" s="325"/>
      <c r="C30" s="336" t="s">
        <v>115</v>
      </c>
      <c r="D30" s="337"/>
      <c r="E30" s="338"/>
      <c r="F30" s="11"/>
      <c r="G30" s="11"/>
      <c r="H30" s="11"/>
      <c r="I30" s="11"/>
      <c r="J30" s="11"/>
      <c r="K30" s="11"/>
      <c r="L30" s="11"/>
      <c r="M30" s="11"/>
      <c r="N30" s="11"/>
      <c r="O30" s="11"/>
      <c r="P30" s="11"/>
      <c r="Q30" s="11"/>
      <c r="R30" s="81"/>
    </row>
    <row r="31" spans="2:18" ht="15.75" thickBot="1" x14ac:dyDescent="0.3">
      <c r="B31" s="325"/>
      <c r="C31" s="339" t="s">
        <v>116</v>
      </c>
      <c r="D31" s="340"/>
      <c r="E31" s="341"/>
      <c r="F31" s="11"/>
      <c r="G31" s="11"/>
      <c r="H31" s="11"/>
      <c r="I31" s="11"/>
      <c r="J31" s="11"/>
      <c r="K31" s="11"/>
      <c r="L31" s="11"/>
      <c r="M31" s="11"/>
      <c r="N31" s="11"/>
      <c r="O31" s="11"/>
      <c r="P31" s="11"/>
      <c r="Q31" s="11"/>
      <c r="R31" s="81"/>
    </row>
    <row r="32" spans="2:18" ht="16.5" thickTop="1" thickBot="1" x14ac:dyDescent="0.3">
      <c r="B32" s="326"/>
      <c r="C32" s="342" t="s">
        <v>117</v>
      </c>
      <c r="D32" s="343"/>
      <c r="E32" s="344"/>
      <c r="F32" s="79">
        <f>SUM(F29:F31)</f>
        <v>0</v>
      </c>
      <c r="G32" s="79">
        <f t="shared" ref="G32:R32" si="2">SUM(G29:G31)</f>
        <v>0</v>
      </c>
      <c r="H32" s="79">
        <f t="shared" si="2"/>
        <v>0</v>
      </c>
      <c r="I32" s="79">
        <f t="shared" si="2"/>
        <v>0</v>
      </c>
      <c r="J32" s="79">
        <f t="shared" si="2"/>
        <v>0</v>
      </c>
      <c r="K32" s="79">
        <f t="shared" si="2"/>
        <v>0</v>
      </c>
      <c r="L32" s="79">
        <f>SUM(L29:L31)</f>
        <v>0</v>
      </c>
      <c r="M32" s="79">
        <f t="shared" si="2"/>
        <v>0</v>
      </c>
      <c r="N32" s="79">
        <f t="shared" si="2"/>
        <v>0</v>
      </c>
      <c r="O32" s="79">
        <f t="shared" si="2"/>
        <v>0</v>
      </c>
      <c r="P32" s="79">
        <f t="shared" si="2"/>
        <v>0</v>
      </c>
      <c r="Q32" s="79">
        <f t="shared" si="2"/>
        <v>0</v>
      </c>
      <c r="R32" s="80">
        <f t="shared" si="2"/>
        <v>0</v>
      </c>
    </row>
    <row r="33" spans="2:18" ht="16.5" thickTop="1" x14ac:dyDescent="0.25">
      <c r="B33" s="324" t="s">
        <v>121</v>
      </c>
      <c r="C33" s="354" t="s">
        <v>112</v>
      </c>
      <c r="D33" s="355"/>
      <c r="E33" s="356"/>
      <c r="F33" s="75"/>
      <c r="G33" s="75"/>
      <c r="H33" s="75"/>
      <c r="I33" s="75"/>
      <c r="J33" s="75"/>
      <c r="K33" s="75"/>
      <c r="L33" s="75"/>
      <c r="M33" s="75"/>
      <c r="N33" s="75"/>
      <c r="O33" s="75"/>
      <c r="P33" s="75"/>
      <c r="Q33" s="75"/>
      <c r="R33" s="76"/>
    </row>
    <row r="34" spans="2:18" x14ac:dyDescent="0.25">
      <c r="B34" s="325"/>
      <c r="C34" s="330" t="s">
        <v>113</v>
      </c>
      <c r="D34" s="331"/>
      <c r="E34" s="332"/>
      <c r="F34" s="9"/>
      <c r="G34" s="9"/>
      <c r="H34" s="9"/>
      <c r="I34" s="9"/>
      <c r="J34" s="9"/>
      <c r="K34" s="9"/>
      <c r="L34" s="9"/>
      <c r="M34" s="9"/>
      <c r="N34" s="9"/>
      <c r="O34" s="9"/>
      <c r="P34" s="9"/>
      <c r="Q34" s="9"/>
      <c r="R34" s="77"/>
    </row>
    <row r="35" spans="2:18" x14ac:dyDescent="0.25">
      <c r="B35" s="325"/>
      <c r="C35" s="330" t="s">
        <v>150</v>
      </c>
      <c r="D35" s="331"/>
      <c r="E35" s="332"/>
      <c r="F35" s="20"/>
      <c r="G35" s="20"/>
      <c r="H35" s="20"/>
      <c r="I35" s="20"/>
      <c r="J35" s="20"/>
      <c r="K35" s="20"/>
      <c r="L35" s="20"/>
      <c r="M35" s="20"/>
      <c r="N35" s="20"/>
      <c r="O35" s="20"/>
      <c r="P35" s="20"/>
      <c r="Q35" s="20"/>
      <c r="R35" s="82"/>
    </row>
    <row r="36" spans="2:18" s="26" customFormat="1" x14ac:dyDescent="0.25">
      <c r="B36" s="325"/>
      <c r="C36" s="330" t="s">
        <v>151</v>
      </c>
      <c r="D36" s="331"/>
      <c r="E36" s="332"/>
      <c r="F36" s="20"/>
      <c r="G36" s="20"/>
      <c r="H36" s="20"/>
      <c r="I36" s="20"/>
      <c r="J36" s="20"/>
      <c r="K36" s="20"/>
      <c r="L36" s="20"/>
      <c r="M36" s="20"/>
      <c r="N36" s="20"/>
      <c r="O36" s="20"/>
      <c r="P36" s="20"/>
      <c r="Q36" s="20"/>
      <c r="R36" s="82"/>
    </row>
    <row r="37" spans="2:18" s="26" customFormat="1" x14ac:dyDescent="0.25">
      <c r="B37" s="325"/>
      <c r="C37" s="330" t="s">
        <v>147</v>
      </c>
      <c r="D37" s="331"/>
      <c r="E37" s="332"/>
      <c r="F37" s="20"/>
      <c r="G37" s="20"/>
      <c r="H37" s="20"/>
      <c r="I37" s="20"/>
      <c r="J37" s="20"/>
      <c r="K37" s="20"/>
      <c r="L37" s="20"/>
      <c r="M37" s="20"/>
      <c r="N37" s="20"/>
      <c r="O37" s="20"/>
      <c r="P37" s="20"/>
      <c r="Q37" s="20"/>
      <c r="R37" s="82"/>
    </row>
    <row r="38" spans="2:18" x14ac:dyDescent="0.25">
      <c r="B38" s="325"/>
      <c r="C38" s="333" t="s">
        <v>114</v>
      </c>
      <c r="D38" s="334"/>
      <c r="E38" s="335"/>
      <c r="F38" s="13"/>
      <c r="G38" s="13"/>
      <c r="H38" s="13"/>
      <c r="I38" s="13"/>
      <c r="J38" s="13"/>
      <c r="K38" s="13"/>
      <c r="L38" s="13"/>
      <c r="M38" s="13"/>
      <c r="N38" s="13"/>
      <c r="O38" s="13"/>
      <c r="P38" s="13"/>
      <c r="Q38" s="13"/>
      <c r="R38" s="78"/>
    </row>
    <row r="39" spans="2:18" x14ac:dyDescent="0.25">
      <c r="B39" s="325"/>
      <c r="C39" s="336" t="s">
        <v>115</v>
      </c>
      <c r="D39" s="337"/>
      <c r="E39" s="338"/>
      <c r="F39" s="11"/>
      <c r="G39" s="11"/>
      <c r="H39" s="11"/>
      <c r="I39" s="11"/>
      <c r="J39" s="11"/>
      <c r="K39" s="11"/>
      <c r="L39" s="11"/>
      <c r="M39" s="11"/>
      <c r="N39" s="11"/>
      <c r="O39" s="11"/>
      <c r="P39" s="11"/>
      <c r="Q39" s="11"/>
      <c r="R39" s="81"/>
    </row>
    <row r="40" spans="2:18" ht="16.5" thickBot="1" x14ac:dyDescent="0.3">
      <c r="B40" s="325"/>
      <c r="C40" s="339" t="s">
        <v>116</v>
      </c>
      <c r="D40" s="340"/>
      <c r="E40" s="341"/>
      <c r="F40" s="83"/>
      <c r="G40" s="83"/>
      <c r="H40" s="9"/>
      <c r="I40" s="9"/>
      <c r="J40" s="9"/>
      <c r="K40" s="9"/>
      <c r="L40" s="9"/>
      <c r="M40" s="9"/>
      <c r="N40" s="9"/>
      <c r="O40" s="9"/>
      <c r="P40" s="9"/>
      <c r="Q40" s="9"/>
      <c r="R40" s="77"/>
    </row>
    <row r="41" spans="2:18" ht="16.5" thickTop="1" thickBot="1" x14ac:dyDescent="0.3">
      <c r="B41" s="326"/>
      <c r="C41" s="342" t="s">
        <v>117</v>
      </c>
      <c r="D41" s="343"/>
      <c r="E41" s="344"/>
      <c r="F41" s="79">
        <f>SUM(F38:F40)</f>
        <v>0</v>
      </c>
      <c r="G41" s="79">
        <f t="shared" ref="G41:R41" si="3">SUM(G38:G40)</f>
        <v>0</v>
      </c>
      <c r="H41" s="79">
        <f t="shared" si="3"/>
        <v>0</v>
      </c>
      <c r="I41" s="79">
        <f t="shared" si="3"/>
        <v>0</v>
      </c>
      <c r="J41" s="79">
        <f t="shared" si="3"/>
        <v>0</v>
      </c>
      <c r="K41" s="79">
        <f t="shared" si="3"/>
        <v>0</v>
      </c>
      <c r="L41" s="79">
        <f t="shared" si="3"/>
        <v>0</v>
      </c>
      <c r="M41" s="79">
        <f t="shared" si="3"/>
        <v>0</v>
      </c>
      <c r="N41" s="79">
        <f t="shared" si="3"/>
        <v>0</v>
      </c>
      <c r="O41" s="79">
        <f t="shared" si="3"/>
        <v>0</v>
      </c>
      <c r="P41" s="79">
        <f t="shared" si="3"/>
        <v>0</v>
      </c>
      <c r="Q41" s="79">
        <f t="shared" si="3"/>
        <v>0</v>
      </c>
      <c r="R41" s="80">
        <f t="shared" si="3"/>
        <v>0</v>
      </c>
    </row>
    <row r="42" spans="2:18" ht="15.75" thickTop="1" x14ac:dyDescent="0.25">
      <c r="B42" s="324" t="s">
        <v>122</v>
      </c>
      <c r="C42" s="354" t="s">
        <v>119</v>
      </c>
      <c r="D42" s="355"/>
      <c r="E42" s="356"/>
      <c r="F42" s="9"/>
      <c r="G42" s="9"/>
      <c r="H42" s="9"/>
      <c r="I42" s="9"/>
      <c r="J42" s="9"/>
      <c r="K42" s="9"/>
      <c r="L42" s="9"/>
      <c r="M42" s="9"/>
      <c r="N42" s="9"/>
      <c r="O42" s="9"/>
      <c r="P42" s="9"/>
      <c r="Q42" s="9"/>
      <c r="R42" s="77"/>
    </row>
    <row r="43" spans="2:18" x14ac:dyDescent="0.25">
      <c r="B43" s="325"/>
      <c r="C43" s="330" t="s">
        <v>113</v>
      </c>
      <c r="D43" s="331"/>
      <c r="E43" s="332"/>
      <c r="F43" s="13"/>
      <c r="G43" s="13"/>
      <c r="H43" s="13"/>
      <c r="I43" s="13"/>
      <c r="J43" s="13"/>
      <c r="K43" s="13"/>
      <c r="L43" s="13"/>
      <c r="M43" s="13"/>
      <c r="N43" s="13"/>
      <c r="O43" s="13"/>
      <c r="P43" s="13"/>
      <c r="Q43" s="13"/>
      <c r="R43" s="78"/>
    </row>
    <row r="44" spans="2:18" x14ac:dyDescent="0.25">
      <c r="B44" s="325"/>
      <c r="C44" s="330" t="s">
        <v>150</v>
      </c>
      <c r="D44" s="331"/>
      <c r="E44" s="332"/>
      <c r="F44" s="13"/>
      <c r="G44" s="13"/>
      <c r="H44" s="13"/>
      <c r="I44" s="13"/>
      <c r="J44" s="13"/>
      <c r="K44" s="13"/>
      <c r="L44" s="13"/>
      <c r="M44" s="13"/>
      <c r="N44" s="13"/>
      <c r="O44" s="13"/>
      <c r="P44" s="13"/>
      <c r="Q44" s="13"/>
      <c r="R44" s="78"/>
    </row>
    <row r="45" spans="2:18" s="26" customFormat="1" x14ac:dyDescent="0.25">
      <c r="B45" s="325"/>
      <c r="C45" s="330" t="s">
        <v>151</v>
      </c>
      <c r="D45" s="331"/>
      <c r="E45" s="332"/>
      <c r="F45" s="13"/>
      <c r="G45" s="13"/>
      <c r="H45" s="13"/>
      <c r="I45" s="13"/>
      <c r="J45" s="13"/>
      <c r="K45" s="13"/>
      <c r="L45" s="13"/>
      <c r="M45" s="13"/>
      <c r="N45" s="13"/>
      <c r="O45" s="13"/>
      <c r="P45" s="13"/>
      <c r="Q45" s="13"/>
      <c r="R45" s="78"/>
    </row>
    <row r="46" spans="2:18" s="26" customFormat="1" x14ac:dyDescent="0.25">
      <c r="B46" s="325"/>
      <c r="C46" s="330" t="s">
        <v>147</v>
      </c>
      <c r="D46" s="331"/>
      <c r="E46" s="332"/>
      <c r="F46" s="13"/>
      <c r="G46" s="13"/>
      <c r="H46" s="13"/>
      <c r="I46" s="13"/>
      <c r="J46" s="13"/>
      <c r="K46" s="13"/>
      <c r="L46" s="13"/>
      <c r="M46" s="13"/>
      <c r="N46" s="13"/>
      <c r="O46" s="13"/>
      <c r="P46" s="13"/>
      <c r="Q46" s="13"/>
      <c r="R46" s="78"/>
    </row>
    <row r="47" spans="2:18" x14ac:dyDescent="0.25">
      <c r="B47" s="325"/>
      <c r="C47" s="333" t="s">
        <v>114</v>
      </c>
      <c r="D47" s="334"/>
      <c r="E47" s="335"/>
      <c r="F47" s="11"/>
      <c r="G47" s="11"/>
      <c r="H47" s="11"/>
      <c r="I47" s="11"/>
      <c r="J47" s="11"/>
      <c r="K47" s="11"/>
      <c r="L47" s="11"/>
      <c r="M47" s="11"/>
      <c r="N47" s="11"/>
      <c r="O47" s="11"/>
      <c r="P47" s="11"/>
      <c r="Q47" s="11"/>
      <c r="R47" s="81"/>
    </row>
    <row r="48" spans="2:18" ht="15.75" x14ac:dyDescent="0.25">
      <c r="B48" s="325"/>
      <c r="C48" s="336" t="s">
        <v>115</v>
      </c>
      <c r="D48" s="337"/>
      <c r="E48" s="338"/>
      <c r="F48" s="75"/>
      <c r="G48" s="75"/>
      <c r="H48" s="75"/>
      <c r="I48" s="75"/>
      <c r="J48" s="75"/>
      <c r="K48" s="75"/>
      <c r="L48" s="75"/>
      <c r="M48" s="75"/>
      <c r="N48" s="75"/>
      <c r="O48" s="75"/>
      <c r="P48" s="75"/>
      <c r="Q48" s="75"/>
      <c r="R48" s="76"/>
    </row>
    <row r="49" spans="2:18" ht="15.75" thickBot="1" x14ac:dyDescent="0.3">
      <c r="B49" s="325"/>
      <c r="C49" s="339" t="s">
        <v>116</v>
      </c>
      <c r="D49" s="340"/>
      <c r="E49" s="341"/>
      <c r="F49" s="84"/>
      <c r="G49" s="84"/>
      <c r="H49" s="84"/>
      <c r="I49" s="84"/>
      <c r="J49" s="84"/>
      <c r="K49" s="84"/>
      <c r="L49" s="84"/>
      <c r="M49" s="84"/>
      <c r="N49" s="84"/>
      <c r="O49" s="84"/>
      <c r="P49" s="84"/>
      <c r="Q49" s="84"/>
      <c r="R49" s="85"/>
    </row>
    <row r="50" spans="2:18" ht="16.5" thickTop="1" thickBot="1" x14ac:dyDescent="0.3">
      <c r="B50" s="326"/>
      <c r="C50" s="342" t="s">
        <v>117</v>
      </c>
      <c r="D50" s="343"/>
      <c r="E50" s="344"/>
      <c r="F50" s="79">
        <f>SUM(F47:F49)</f>
        <v>0</v>
      </c>
      <c r="G50" s="79">
        <f t="shared" ref="G50:R50" si="4">SUM(G47:G49)</f>
        <v>0</v>
      </c>
      <c r="H50" s="79">
        <f t="shared" si="4"/>
        <v>0</v>
      </c>
      <c r="I50" s="79">
        <f t="shared" si="4"/>
        <v>0</v>
      </c>
      <c r="J50" s="79">
        <f t="shared" si="4"/>
        <v>0</v>
      </c>
      <c r="K50" s="79">
        <f t="shared" si="4"/>
        <v>0</v>
      </c>
      <c r="L50" s="79">
        <f t="shared" si="4"/>
        <v>0</v>
      </c>
      <c r="M50" s="79">
        <f t="shared" si="4"/>
        <v>0</v>
      </c>
      <c r="N50" s="79">
        <f t="shared" si="4"/>
        <v>0</v>
      </c>
      <c r="O50" s="79">
        <f t="shared" si="4"/>
        <v>0</v>
      </c>
      <c r="P50" s="79">
        <f t="shared" si="4"/>
        <v>0</v>
      </c>
      <c r="Q50" s="79">
        <f t="shared" si="4"/>
        <v>0</v>
      </c>
      <c r="R50" s="80">
        <f t="shared" si="4"/>
        <v>0</v>
      </c>
    </row>
    <row r="51" spans="2:18" ht="15.75" thickTop="1" x14ac:dyDescent="0.25">
      <c r="B51" s="324" t="s">
        <v>123</v>
      </c>
      <c r="C51" s="354" t="s">
        <v>119</v>
      </c>
      <c r="D51" s="355"/>
      <c r="E51" s="356"/>
      <c r="F51" s="13"/>
      <c r="G51" s="13"/>
      <c r="H51" s="13"/>
      <c r="I51" s="13"/>
      <c r="J51" s="13"/>
      <c r="K51" s="13"/>
      <c r="L51" s="13"/>
      <c r="M51" s="13"/>
      <c r="N51" s="13"/>
      <c r="O51" s="13"/>
      <c r="P51" s="13"/>
      <c r="Q51" s="13"/>
      <c r="R51" s="78"/>
    </row>
    <row r="52" spans="2:18" x14ac:dyDescent="0.25">
      <c r="B52" s="325"/>
      <c r="C52" s="330" t="s">
        <v>113</v>
      </c>
      <c r="D52" s="331"/>
      <c r="E52" s="332"/>
      <c r="F52" s="11"/>
      <c r="G52" s="11"/>
      <c r="H52" s="11"/>
      <c r="I52" s="11"/>
      <c r="J52" s="11"/>
      <c r="K52" s="11"/>
      <c r="L52" s="11"/>
      <c r="M52" s="11"/>
      <c r="N52" s="11"/>
      <c r="O52" s="11"/>
      <c r="P52" s="11"/>
      <c r="Q52" s="11"/>
      <c r="R52" s="81"/>
    </row>
    <row r="53" spans="2:18" x14ac:dyDescent="0.25">
      <c r="B53" s="325"/>
      <c r="C53" s="330" t="s">
        <v>150</v>
      </c>
      <c r="D53" s="331"/>
      <c r="E53" s="332"/>
      <c r="F53" s="9"/>
      <c r="G53" s="9"/>
      <c r="H53" s="9"/>
      <c r="I53" s="9"/>
      <c r="J53" s="9"/>
      <c r="K53" s="9"/>
      <c r="L53" s="9"/>
      <c r="M53" s="9"/>
      <c r="N53" s="9"/>
      <c r="O53" s="9"/>
      <c r="P53" s="9"/>
      <c r="Q53" s="9"/>
      <c r="R53" s="77"/>
    </row>
    <row r="54" spans="2:18" s="26" customFormat="1" x14ac:dyDescent="0.25">
      <c r="B54" s="325"/>
      <c r="C54" s="330" t="s">
        <v>151</v>
      </c>
      <c r="D54" s="331"/>
      <c r="E54" s="332"/>
      <c r="F54" s="9"/>
      <c r="G54" s="9"/>
      <c r="H54" s="9"/>
      <c r="I54" s="9"/>
      <c r="J54" s="9"/>
      <c r="K54" s="9"/>
      <c r="L54" s="9"/>
      <c r="M54" s="9"/>
      <c r="N54" s="9"/>
      <c r="O54" s="9"/>
      <c r="P54" s="9"/>
      <c r="Q54" s="9"/>
      <c r="R54" s="77"/>
    </row>
    <row r="55" spans="2:18" s="26" customFormat="1" x14ac:dyDescent="0.25">
      <c r="B55" s="325"/>
      <c r="C55" s="330" t="s">
        <v>147</v>
      </c>
      <c r="D55" s="331"/>
      <c r="E55" s="332"/>
      <c r="F55" s="9"/>
      <c r="G55" s="9"/>
      <c r="H55" s="9"/>
      <c r="I55" s="9"/>
      <c r="J55" s="9"/>
      <c r="K55" s="9"/>
      <c r="L55" s="9"/>
      <c r="M55" s="9"/>
      <c r="N55" s="9"/>
      <c r="O55" s="9"/>
      <c r="P55" s="9"/>
      <c r="Q55" s="9"/>
      <c r="R55" s="77"/>
    </row>
    <row r="56" spans="2:18" x14ac:dyDescent="0.25">
      <c r="B56" s="325"/>
      <c r="C56" s="333" t="s">
        <v>114</v>
      </c>
      <c r="D56" s="334"/>
      <c r="E56" s="335"/>
      <c r="F56" s="9"/>
      <c r="G56" s="9"/>
      <c r="H56" s="9"/>
      <c r="I56" s="9"/>
      <c r="J56" s="9"/>
      <c r="K56" s="9"/>
      <c r="L56" s="9"/>
      <c r="M56" s="9"/>
      <c r="N56" s="9"/>
      <c r="O56" s="9"/>
      <c r="P56" s="9"/>
      <c r="Q56" s="9"/>
      <c r="R56" s="77"/>
    </row>
    <row r="57" spans="2:18" x14ac:dyDescent="0.25">
      <c r="B57" s="325"/>
      <c r="C57" s="336" t="s">
        <v>115</v>
      </c>
      <c r="D57" s="337"/>
      <c r="E57" s="338"/>
      <c r="F57" s="9"/>
      <c r="G57" s="9"/>
      <c r="H57" s="9"/>
      <c r="I57" s="9"/>
      <c r="J57" s="9"/>
      <c r="K57" s="9"/>
      <c r="L57" s="9"/>
      <c r="M57" s="9"/>
      <c r="N57" s="9"/>
      <c r="O57" s="9"/>
      <c r="P57" s="9"/>
      <c r="Q57" s="9"/>
      <c r="R57" s="77"/>
    </row>
    <row r="58" spans="2:18" ht="15.75" thickBot="1" x14ac:dyDescent="0.3">
      <c r="B58" s="325"/>
      <c r="C58" s="339" t="s">
        <v>116</v>
      </c>
      <c r="D58" s="340"/>
      <c r="E58" s="341"/>
      <c r="F58" s="11"/>
      <c r="G58" s="11"/>
      <c r="H58" s="11"/>
      <c r="I58" s="11"/>
      <c r="J58" s="11"/>
      <c r="K58" s="11"/>
      <c r="L58" s="11"/>
      <c r="M58" s="11"/>
      <c r="N58" s="11"/>
      <c r="O58" s="11"/>
      <c r="P58" s="11"/>
      <c r="Q58" s="11"/>
      <c r="R58" s="81"/>
    </row>
    <row r="59" spans="2:18" ht="16.5" thickTop="1" thickBot="1" x14ac:dyDescent="0.3">
      <c r="B59" s="326"/>
      <c r="C59" s="342" t="s">
        <v>117</v>
      </c>
      <c r="D59" s="343"/>
      <c r="E59" s="344"/>
      <c r="F59" s="79">
        <f>SUM(F56:F58)</f>
        <v>0</v>
      </c>
      <c r="G59" s="79">
        <f t="shared" ref="G59:R59" si="5">SUM(G56:G58)</f>
        <v>0</v>
      </c>
      <c r="H59" s="79">
        <f t="shared" si="5"/>
        <v>0</v>
      </c>
      <c r="I59" s="79">
        <f t="shared" si="5"/>
        <v>0</v>
      </c>
      <c r="J59" s="79">
        <f t="shared" si="5"/>
        <v>0</v>
      </c>
      <c r="K59" s="79">
        <f t="shared" si="5"/>
        <v>0</v>
      </c>
      <c r="L59" s="79">
        <f t="shared" si="5"/>
        <v>0</v>
      </c>
      <c r="M59" s="79">
        <f t="shared" si="5"/>
        <v>0</v>
      </c>
      <c r="N59" s="79">
        <f t="shared" si="5"/>
        <v>0</v>
      </c>
      <c r="O59" s="79">
        <f t="shared" si="5"/>
        <v>0</v>
      </c>
      <c r="P59" s="79">
        <f t="shared" si="5"/>
        <v>0</v>
      </c>
      <c r="Q59" s="79">
        <f t="shared" si="5"/>
        <v>0</v>
      </c>
      <c r="R59" s="80">
        <f t="shared" si="5"/>
        <v>0</v>
      </c>
    </row>
    <row r="60" spans="2:18" ht="15.75" thickTop="1" x14ac:dyDescent="0.25">
      <c r="B60" s="357" t="s">
        <v>124</v>
      </c>
      <c r="C60" s="354" t="s">
        <v>125</v>
      </c>
      <c r="D60" s="355"/>
      <c r="E60" s="356"/>
      <c r="F60" s="13"/>
      <c r="G60" s="13"/>
      <c r="H60" s="13"/>
      <c r="I60" s="13"/>
      <c r="J60" s="13"/>
      <c r="K60" s="13"/>
      <c r="L60" s="13"/>
      <c r="M60" s="13"/>
      <c r="N60" s="13"/>
      <c r="O60" s="13"/>
      <c r="P60" s="13"/>
      <c r="Q60" s="13"/>
      <c r="R60" s="78"/>
    </row>
    <row r="61" spans="2:18" x14ac:dyDescent="0.25">
      <c r="B61" s="358"/>
      <c r="C61" s="330" t="s">
        <v>113</v>
      </c>
      <c r="D61" s="331"/>
      <c r="E61" s="332"/>
      <c r="F61" s="13"/>
      <c r="G61" s="13"/>
      <c r="H61" s="13"/>
      <c r="I61" s="13"/>
      <c r="J61" s="13"/>
      <c r="K61" s="13"/>
      <c r="L61" s="13"/>
      <c r="M61" s="13"/>
      <c r="N61" s="13"/>
      <c r="O61" s="13"/>
      <c r="P61" s="13"/>
      <c r="Q61" s="13"/>
      <c r="R61" s="78"/>
    </row>
    <row r="62" spans="2:18" x14ac:dyDescent="0.25">
      <c r="B62" s="358"/>
      <c r="C62" s="330" t="s">
        <v>150</v>
      </c>
      <c r="D62" s="331"/>
      <c r="E62" s="332"/>
      <c r="F62" s="13"/>
      <c r="G62" s="13"/>
      <c r="H62" s="13"/>
      <c r="I62" s="13"/>
      <c r="J62" s="13"/>
      <c r="K62" s="13"/>
      <c r="L62" s="13"/>
      <c r="M62" s="13"/>
      <c r="N62" s="13"/>
      <c r="O62" s="13"/>
      <c r="P62" s="13"/>
      <c r="Q62" s="13"/>
      <c r="R62" s="78"/>
    </row>
    <row r="63" spans="2:18" s="26" customFormat="1" x14ac:dyDescent="0.25">
      <c r="B63" s="358"/>
      <c r="C63" s="330" t="s">
        <v>151</v>
      </c>
      <c r="D63" s="331"/>
      <c r="E63" s="332"/>
      <c r="F63" s="13"/>
      <c r="G63" s="13"/>
      <c r="H63" s="13"/>
      <c r="I63" s="13"/>
      <c r="J63" s="13"/>
      <c r="K63" s="13"/>
      <c r="L63" s="13"/>
      <c r="M63" s="13"/>
      <c r="N63" s="13"/>
      <c r="O63" s="13"/>
      <c r="P63" s="13"/>
      <c r="Q63" s="13"/>
      <c r="R63" s="78"/>
    </row>
    <row r="64" spans="2:18" s="26" customFormat="1" x14ac:dyDescent="0.25">
      <c r="B64" s="358"/>
      <c r="C64" s="330" t="s">
        <v>147</v>
      </c>
      <c r="D64" s="331"/>
      <c r="E64" s="332"/>
      <c r="F64" s="13"/>
      <c r="G64" s="13"/>
      <c r="H64" s="13"/>
      <c r="I64" s="13"/>
      <c r="J64" s="13"/>
      <c r="K64" s="13"/>
      <c r="L64" s="13"/>
      <c r="M64" s="13"/>
      <c r="N64" s="13"/>
      <c r="O64" s="13"/>
      <c r="P64" s="13"/>
      <c r="Q64" s="13"/>
      <c r="R64" s="78"/>
    </row>
    <row r="65" spans="2:18" ht="18.75" x14ac:dyDescent="0.25">
      <c r="B65" s="358"/>
      <c r="C65" s="333" t="s">
        <v>114</v>
      </c>
      <c r="D65" s="334"/>
      <c r="E65" s="335"/>
      <c r="F65" s="86"/>
      <c r="G65" s="86"/>
      <c r="H65" s="86"/>
      <c r="I65" s="86"/>
      <c r="J65" s="86"/>
      <c r="K65" s="86"/>
      <c r="L65" s="86"/>
      <c r="M65" s="86"/>
      <c r="N65" s="86"/>
      <c r="O65" s="86"/>
      <c r="P65" s="86"/>
      <c r="Q65" s="86"/>
      <c r="R65" s="87"/>
    </row>
    <row r="66" spans="2:18" x14ac:dyDescent="0.25">
      <c r="B66" s="358"/>
      <c r="C66" s="336" t="s">
        <v>115</v>
      </c>
      <c r="D66" s="337"/>
      <c r="E66" s="338"/>
      <c r="F66" s="9"/>
      <c r="G66" s="9"/>
      <c r="H66" s="9"/>
      <c r="I66" s="9"/>
      <c r="J66" s="9"/>
      <c r="K66" s="9"/>
      <c r="L66" s="9"/>
      <c r="M66" s="9"/>
      <c r="N66" s="9"/>
      <c r="O66" s="9"/>
      <c r="P66" s="9"/>
      <c r="Q66" s="9"/>
      <c r="R66" s="77"/>
    </row>
    <row r="67" spans="2:18" ht="15.75" thickBot="1" x14ac:dyDescent="0.3">
      <c r="B67" s="358"/>
      <c r="C67" s="339" t="s">
        <v>116</v>
      </c>
      <c r="D67" s="340"/>
      <c r="E67" s="341"/>
      <c r="F67" s="11"/>
      <c r="G67" s="11"/>
      <c r="H67" s="11"/>
      <c r="I67" s="11"/>
      <c r="J67" s="11"/>
      <c r="K67" s="11"/>
      <c r="L67" s="11"/>
      <c r="M67" s="11"/>
      <c r="N67" s="11"/>
      <c r="O67" s="11"/>
      <c r="P67" s="11"/>
      <c r="Q67" s="11"/>
      <c r="R67" s="81"/>
    </row>
    <row r="68" spans="2:18" ht="16.5" thickTop="1" thickBot="1" x14ac:dyDescent="0.3">
      <c r="B68" s="359"/>
      <c r="C68" s="360" t="s">
        <v>117</v>
      </c>
      <c r="D68" s="361"/>
      <c r="E68" s="362"/>
      <c r="F68" s="88">
        <f>SUM(F65:F67)</f>
        <v>0</v>
      </c>
      <c r="G68" s="88">
        <f t="shared" ref="G68:R68" si="6">SUM(G65:G67)</f>
        <v>0</v>
      </c>
      <c r="H68" s="88">
        <f t="shared" si="6"/>
        <v>0</v>
      </c>
      <c r="I68" s="88">
        <f t="shared" si="6"/>
        <v>0</v>
      </c>
      <c r="J68" s="88">
        <f t="shared" si="6"/>
        <v>0</v>
      </c>
      <c r="K68" s="88">
        <f t="shared" si="6"/>
        <v>0</v>
      </c>
      <c r="L68" s="88">
        <f t="shared" si="6"/>
        <v>0</v>
      </c>
      <c r="M68" s="88">
        <f t="shared" si="6"/>
        <v>0</v>
      </c>
      <c r="N68" s="88">
        <f t="shared" si="6"/>
        <v>0</v>
      </c>
      <c r="O68" s="88">
        <f t="shared" si="6"/>
        <v>0</v>
      </c>
      <c r="P68" s="88">
        <f t="shared" si="6"/>
        <v>0</v>
      </c>
      <c r="Q68" s="88">
        <f t="shared" si="6"/>
        <v>0</v>
      </c>
      <c r="R68" s="89">
        <f t="shared" si="6"/>
        <v>0</v>
      </c>
    </row>
    <row r="69" spans="2:18" ht="15.75" thickTop="1" x14ac:dyDescent="0.25">
      <c r="B69" s="357" t="s">
        <v>126</v>
      </c>
      <c r="C69" s="354" t="s">
        <v>112</v>
      </c>
      <c r="D69" s="355"/>
      <c r="E69" s="356"/>
      <c r="F69" s="11"/>
      <c r="G69" s="11"/>
      <c r="H69" s="11"/>
      <c r="I69" s="11"/>
      <c r="J69" s="11"/>
      <c r="K69" s="11"/>
      <c r="L69" s="11"/>
      <c r="M69" s="11"/>
      <c r="N69" s="11"/>
      <c r="O69" s="11"/>
      <c r="P69" s="11"/>
      <c r="Q69" s="11"/>
      <c r="R69" s="81"/>
    </row>
    <row r="70" spans="2:18" x14ac:dyDescent="0.25">
      <c r="B70" s="358"/>
      <c r="C70" s="330" t="s">
        <v>113</v>
      </c>
      <c r="D70" s="331"/>
      <c r="E70" s="332"/>
      <c r="F70" s="11"/>
      <c r="G70" s="11"/>
      <c r="H70" s="11"/>
      <c r="I70" s="11"/>
      <c r="J70" s="11"/>
      <c r="K70" s="11"/>
      <c r="L70" s="11"/>
      <c r="M70" s="11"/>
      <c r="N70" s="11"/>
      <c r="O70" s="11"/>
      <c r="P70" s="11"/>
      <c r="Q70" s="11"/>
      <c r="R70" s="81"/>
    </row>
    <row r="71" spans="2:18" x14ac:dyDescent="0.25">
      <c r="B71" s="358"/>
      <c r="C71" s="330" t="s">
        <v>150</v>
      </c>
      <c r="D71" s="331"/>
      <c r="E71" s="332"/>
      <c r="F71" s="20"/>
      <c r="G71" s="20"/>
      <c r="H71" s="20"/>
      <c r="I71" s="20"/>
      <c r="J71" s="20"/>
      <c r="K71" s="20"/>
      <c r="L71" s="20"/>
      <c r="M71" s="20"/>
      <c r="N71" s="20"/>
      <c r="O71" s="20"/>
      <c r="P71" s="20"/>
      <c r="Q71" s="20"/>
      <c r="R71" s="82"/>
    </row>
    <row r="72" spans="2:18" s="26" customFormat="1" x14ac:dyDescent="0.25">
      <c r="B72" s="358"/>
      <c r="C72" s="330" t="s">
        <v>151</v>
      </c>
      <c r="D72" s="331"/>
      <c r="E72" s="332"/>
      <c r="F72" s="20"/>
      <c r="G72" s="20"/>
      <c r="H72" s="20"/>
      <c r="I72" s="20"/>
      <c r="J72" s="20"/>
      <c r="K72" s="20"/>
      <c r="L72" s="20"/>
      <c r="M72" s="20"/>
      <c r="N72" s="20"/>
      <c r="O72" s="20"/>
      <c r="P72" s="20"/>
      <c r="Q72" s="20"/>
      <c r="R72" s="82"/>
    </row>
    <row r="73" spans="2:18" s="26" customFormat="1" x14ac:dyDescent="0.25">
      <c r="B73" s="358"/>
      <c r="C73" s="330" t="s">
        <v>147</v>
      </c>
      <c r="D73" s="331"/>
      <c r="E73" s="332"/>
      <c r="F73" s="20"/>
      <c r="G73" s="20"/>
      <c r="H73" s="20"/>
      <c r="I73" s="20"/>
      <c r="J73" s="20"/>
      <c r="K73" s="20"/>
      <c r="L73" s="20"/>
      <c r="M73" s="20"/>
      <c r="N73" s="20"/>
      <c r="O73" s="20"/>
      <c r="P73" s="20"/>
      <c r="Q73" s="20"/>
      <c r="R73" s="82"/>
    </row>
    <row r="74" spans="2:18" x14ac:dyDescent="0.25">
      <c r="B74" s="358"/>
      <c r="C74" s="333" t="s">
        <v>114</v>
      </c>
      <c r="D74" s="334"/>
      <c r="E74" s="335"/>
      <c r="F74" s="11"/>
      <c r="G74" s="11"/>
      <c r="H74" s="11"/>
      <c r="I74" s="11"/>
      <c r="J74" s="11"/>
      <c r="K74" s="11"/>
      <c r="L74" s="11"/>
      <c r="M74" s="11"/>
      <c r="N74" s="11"/>
      <c r="O74" s="11"/>
      <c r="P74" s="11"/>
      <c r="Q74" s="11"/>
      <c r="R74" s="81"/>
    </row>
    <row r="75" spans="2:18" x14ac:dyDescent="0.25">
      <c r="B75" s="358"/>
      <c r="C75" s="336" t="s">
        <v>115</v>
      </c>
      <c r="D75" s="337"/>
      <c r="E75" s="338"/>
      <c r="F75" s="11"/>
      <c r="G75" s="11"/>
      <c r="H75" s="11"/>
      <c r="I75" s="11"/>
      <c r="J75" s="11"/>
      <c r="K75" s="11"/>
      <c r="L75" s="11"/>
      <c r="M75" s="11"/>
      <c r="N75" s="11"/>
      <c r="O75" s="11"/>
      <c r="P75" s="11"/>
      <c r="Q75" s="11"/>
      <c r="R75" s="81"/>
    </row>
    <row r="76" spans="2:18" ht="15.75" thickBot="1" x14ac:dyDescent="0.3">
      <c r="B76" s="358"/>
      <c r="C76" s="339" t="s">
        <v>116</v>
      </c>
      <c r="D76" s="340"/>
      <c r="E76" s="341"/>
      <c r="F76" s="11"/>
      <c r="G76" s="11"/>
      <c r="H76" s="11"/>
      <c r="I76" s="11"/>
      <c r="J76" s="11"/>
      <c r="K76" s="11"/>
      <c r="L76" s="11"/>
      <c r="M76" s="11"/>
      <c r="N76" s="11"/>
      <c r="O76" s="11"/>
      <c r="P76" s="11"/>
      <c r="Q76" s="11"/>
      <c r="R76" s="81"/>
    </row>
    <row r="77" spans="2:18" ht="16.5" thickTop="1" thickBot="1" x14ac:dyDescent="0.3">
      <c r="B77" s="359"/>
      <c r="C77" s="360" t="s">
        <v>117</v>
      </c>
      <c r="D77" s="361"/>
      <c r="E77" s="362"/>
      <c r="F77" s="88">
        <f>SUM(F74:F76)</f>
        <v>0</v>
      </c>
      <c r="G77" s="88">
        <f t="shared" ref="G77:R77" si="7">SUM(G74:G76)</f>
        <v>0</v>
      </c>
      <c r="H77" s="88">
        <f t="shared" si="7"/>
        <v>0</v>
      </c>
      <c r="I77" s="88">
        <f t="shared" si="7"/>
        <v>0</v>
      </c>
      <c r="J77" s="88">
        <f t="shared" si="7"/>
        <v>0</v>
      </c>
      <c r="K77" s="88">
        <f t="shared" si="7"/>
        <v>0</v>
      </c>
      <c r="L77" s="88">
        <f t="shared" si="7"/>
        <v>0</v>
      </c>
      <c r="M77" s="88">
        <f t="shared" si="7"/>
        <v>0</v>
      </c>
      <c r="N77" s="88">
        <f t="shared" si="7"/>
        <v>0</v>
      </c>
      <c r="O77" s="88">
        <f t="shared" si="7"/>
        <v>0</v>
      </c>
      <c r="P77" s="88">
        <f t="shared" si="7"/>
        <v>0</v>
      </c>
      <c r="Q77" s="88">
        <f t="shared" si="7"/>
        <v>0</v>
      </c>
      <c r="R77" s="89">
        <f t="shared" si="7"/>
        <v>0</v>
      </c>
    </row>
    <row r="78" spans="2:18" ht="15.75" thickTop="1" x14ac:dyDescent="0.25">
      <c r="B78" s="357" t="s">
        <v>127</v>
      </c>
      <c r="C78" s="354" t="s">
        <v>119</v>
      </c>
      <c r="D78" s="355"/>
      <c r="E78" s="356"/>
      <c r="F78" s="11"/>
      <c r="G78" s="11"/>
      <c r="H78" s="11"/>
      <c r="I78" s="11"/>
      <c r="J78" s="11"/>
      <c r="K78" s="11"/>
      <c r="L78" s="11"/>
      <c r="M78" s="11"/>
      <c r="N78" s="11"/>
      <c r="O78" s="11"/>
      <c r="P78" s="11"/>
      <c r="Q78" s="11"/>
      <c r="R78" s="81"/>
    </row>
    <row r="79" spans="2:18" x14ac:dyDescent="0.25">
      <c r="B79" s="358"/>
      <c r="C79" s="330" t="s">
        <v>113</v>
      </c>
      <c r="D79" s="331"/>
      <c r="E79" s="332"/>
      <c r="F79" s="11"/>
      <c r="G79" s="11"/>
      <c r="H79" s="11"/>
      <c r="I79" s="11"/>
      <c r="J79" s="11"/>
      <c r="K79" s="11"/>
      <c r="L79" s="11"/>
      <c r="M79" s="11"/>
      <c r="N79" s="11"/>
      <c r="O79" s="11"/>
      <c r="P79" s="11"/>
      <c r="Q79" s="11"/>
      <c r="R79" s="81"/>
    </row>
    <row r="80" spans="2:18" x14ac:dyDescent="0.25">
      <c r="B80" s="358"/>
      <c r="C80" s="330" t="s">
        <v>150</v>
      </c>
      <c r="D80" s="331"/>
      <c r="E80" s="332"/>
      <c r="F80" s="20"/>
      <c r="G80" s="20"/>
      <c r="H80" s="20"/>
      <c r="I80" s="20"/>
      <c r="J80" s="20"/>
      <c r="K80" s="20"/>
      <c r="L80" s="20"/>
      <c r="M80" s="20"/>
      <c r="N80" s="20"/>
      <c r="O80" s="20"/>
      <c r="P80" s="20"/>
      <c r="Q80" s="20"/>
      <c r="R80" s="82"/>
    </row>
    <row r="81" spans="2:18" s="26" customFormat="1" x14ac:dyDescent="0.25">
      <c r="B81" s="358"/>
      <c r="C81" s="330" t="s">
        <v>151</v>
      </c>
      <c r="D81" s="331"/>
      <c r="E81" s="332"/>
      <c r="F81" s="20"/>
      <c r="G81" s="20"/>
      <c r="H81" s="20"/>
      <c r="I81" s="20"/>
      <c r="J81" s="20"/>
      <c r="K81" s="20"/>
      <c r="L81" s="20"/>
      <c r="M81" s="20"/>
      <c r="N81" s="20"/>
      <c r="O81" s="20"/>
      <c r="P81" s="20"/>
      <c r="Q81" s="20"/>
      <c r="R81" s="82"/>
    </row>
    <row r="82" spans="2:18" s="26" customFormat="1" x14ac:dyDescent="0.25">
      <c r="B82" s="358"/>
      <c r="C82" s="330" t="s">
        <v>147</v>
      </c>
      <c r="D82" s="331"/>
      <c r="E82" s="332"/>
      <c r="F82" s="20"/>
      <c r="G82" s="20"/>
      <c r="H82" s="20"/>
      <c r="I82" s="20"/>
      <c r="J82" s="20"/>
      <c r="K82" s="20"/>
      <c r="L82" s="20"/>
      <c r="M82" s="20"/>
      <c r="N82" s="20"/>
      <c r="O82" s="20"/>
      <c r="P82" s="20"/>
      <c r="Q82" s="20"/>
      <c r="R82" s="82"/>
    </row>
    <row r="83" spans="2:18" ht="18.75" x14ac:dyDescent="0.25">
      <c r="B83" s="358"/>
      <c r="C83" s="333" t="s">
        <v>114</v>
      </c>
      <c r="D83" s="334"/>
      <c r="E83" s="335"/>
      <c r="F83" s="86"/>
      <c r="G83" s="86"/>
      <c r="H83" s="86"/>
      <c r="I83" s="86"/>
      <c r="J83" s="86"/>
      <c r="K83" s="86"/>
      <c r="L83" s="86"/>
      <c r="M83" s="86"/>
      <c r="N83" s="86"/>
      <c r="O83" s="86"/>
      <c r="P83" s="86"/>
      <c r="Q83" s="86"/>
      <c r="R83" s="87"/>
    </row>
    <row r="84" spans="2:18" x14ac:dyDescent="0.25">
      <c r="B84" s="358"/>
      <c r="C84" s="336" t="s">
        <v>115</v>
      </c>
      <c r="D84" s="337"/>
      <c r="E84" s="338"/>
      <c r="F84" s="9"/>
      <c r="G84" s="9"/>
      <c r="H84" s="9"/>
      <c r="I84" s="9"/>
      <c r="J84" s="9"/>
      <c r="K84" s="9"/>
      <c r="L84" s="9"/>
      <c r="M84" s="9"/>
      <c r="N84" s="9"/>
      <c r="O84" s="9"/>
      <c r="P84" s="9"/>
      <c r="Q84" s="9"/>
      <c r="R84" s="77"/>
    </row>
    <row r="85" spans="2:18" ht="15.75" thickBot="1" x14ac:dyDescent="0.3">
      <c r="B85" s="358"/>
      <c r="C85" s="339" t="s">
        <v>116</v>
      </c>
      <c r="D85" s="340"/>
      <c r="E85" s="341"/>
      <c r="F85" s="11"/>
      <c r="G85" s="11"/>
      <c r="H85" s="11"/>
      <c r="I85" s="11"/>
      <c r="J85" s="11"/>
      <c r="K85" s="11"/>
      <c r="L85" s="11"/>
      <c r="M85" s="11"/>
      <c r="N85" s="11"/>
      <c r="O85" s="11"/>
      <c r="P85" s="11"/>
      <c r="Q85" s="11"/>
      <c r="R85" s="81"/>
    </row>
    <row r="86" spans="2:18" ht="16.5" thickTop="1" thickBot="1" x14ac:dyDescent="0.3">
      <c r="B86" s="359"/>
      <c r="C86" s="360" t="s">
        <v>117</v>
      </c>
      <c r="D86" s="361"/>
      <c r="E86" s="362"/>
      <c r="F86" s="88">
        <f>SUM(F83:F85)</f>
        <v>0</v>
      </c>
      <c r="G86" s="88">
        <f t="shared" ref="G86:R86" si="8">SUM(G83:G85)</f>
        <v>0</v>
      </c>
      <c r="H86" s="88">
        <f t="shared" si="8"/>
        <v>0</v>
      </c>
      <c r="I86" s="88">
        <f t="shared" si="8"/>
        <v>0</v>
      </c>
      <c r="J86" s="88">
        <f t="shared" si="8"/>
        <v>0</v>
      </c>
      <c r="K86" s="88">
        <f t="shared" si="8"/>
        <v>0</v>
      </c>
      <c r="L86" s="88">
        <f t="shared" si="8"/>
        <v>0</v>
      </c>
      <c r="M86" s="88">
        <f t="shared" si="8"/>
        <v>0</v>
      </c>
      <c r="N86" s="88">
        <f t="shared" si="8"/>
        <v>0</v>
      </c>
      <c r="O86" s="88">
        <f t="shared" si="8"/>
        <v>0</v>
      </c>
      <c r="P86" s="88">
        <f t="shared" si="8"/>
        <v>0</v>
      </c>
      <c r="Q86" s="88">
        <f t="shared" si="8"/>
        <v>0</v>
      </c>
      <c r="R86" s="89">
        <f t="shared" si="8"/>
        <v>0</v>
      </c>
    </row>
    <row r="87" spans="2:18" ht="15.75" thickTop="1" x14ac:dyDescent="0.25">
      <c r="B87" s="357" t="s">
        <v>128</v>
      </c>
      <c r="C87" s="354" t="s">
        <v>112</v>
      </c>
      <c r="D87" s="355"/>
      <c r="E87" s="356"/>
      <c r="F87" s="11"/>
      <c r="G87" s="11"/>
      <c r="H87" s="11"/>
      <c r="I87" s="11"/>
      <c r="J87" s="11"/>
      <c r="K87" s="11"/>
      <c r="L87" s="11"/>
      <c r="M87" s="11"/>
      <c r="N87" s="11"/>
      <c r="O87" s="11"/>
      <c r="P87" s="11"/>
      <c r="Q87" s="11"/>
      <c r="R87" s="81"/>
    </row>
    <row r="88" spans="2:18" x14ac:dyDescent="0.25">
      <c r="B88" s="358"/>
      <c r="C88" s="330" t="s">
        <v>113</v>
      </c>
      <c r="D88" s="331"/>
      <c r="E88" s="332"/>
      <c r="F88" s="11"/>
      <c r="G88" s="11"/>
      <c r="H88" s="11"/>
      <c r="I88" s="11"/>
      <c r="J88" s="11"/>
      <c r="K88" s="11"/>
      <c r="L88" s="11"/>
      <c r="M88" s="11"/>
      <c r="N88" s="11"/>
      <c r="O88" s="11"/>
      <c r="P88" s="11"/>
      <c r="Q88" s="11"/>
      <c r="R88" s="81"/>
    </row>
    <row r="89" spans="2:18" s="26" customFormat="1" x14ac:dyDescent="0.25">
      <c r="B89" s="358"/>
      <c r="C89" s="330" t="s">
        <v>150</v>
      </c>
      <c r="D89" s="331"/>
      <c r="E89" s="332"/>
      <c r="F89" s="20"/>
      <c r="G89" s="20"/>
      <c r="H89" s="20"/>
      <c r="I89" s="20"/>
      <c r="J89" s="20"/>
      <c r="K89" s="20"/>
      <c r="L89" s="20"/>
      <c r="M89" s="20"/>
      <c r="N89" s="20"/>
      <c r="O89" s="20"/>
      <c r="P89" s="20"/>
      <c r="Q89" s="20"/>
      <c r="R89" s="82"/>
    </row>
    <row r="90" spans="2:18" s="26" customFormat="1" x14ac:dyDescent="0.25">
      <c r="B90" s="358"/>
      <c r="C90" s="330" t="s">
        <v>151</v>
      </c>
      <c r="D90" s="331"/>
      <c r="E90" s="332"/>
      <c r="F90" s="20"/>
      <c r="G90" s="20"/>
      <c r="H90" s="20"/>
      <c r="I90" s="20"/>
      <c r="J90" s="20"/>
      <c r="K90" s="20"/>
      <c r="L90" s="20"/>
      <c r="M90" s="20"/>
      <c r="N90" s="20"/>
      <c r="O90" s="20"/>
      <c r="P90" s="20"/>
      <c r="Q90" s="20"/>
      <c r="R90" s="82"/>
    </row>
    <row r="91" spans="2:18" x14ac:dyDescent="0.25">
      <c r="B91" s="358"/>
      <c r="C91" s="330" t="s">
        <v>147</v>
      </c>
      <c r="D91" s="331"/>
      <c r="E91" s="332"/>
      <c r="F91" s="20"/>
      <c r="G91" s="20"/>
      <c r="H91" s="20"/>
      <c r="I91" s="20"/>
      <c r="J91" s="20"/>
      <c r="K91" s="20"/>
      <c r="L91" s="20"/>
      <c r="M91" s="20"/>
      <c r="N91" s="20"/>
      <c r="O91" s="20"/>
      <c r="P91" s="20"/>
      <c r="Q91" s="20"/>
      <c r="R91" s="82"/>
    </row>
    <row r="92" spans="2:18" x14ac:dyDescent="0.25">
      <c r="B92" s="358"/>
      <c r="C92" s="333" t="s">
        <v>114</v>
      </c>
      <c r="D92" s="334"/>
      <c r="E92" s="335"/>
      <c r="F92" s="11"/>
      <c r="G92" s="11"/>
      <c r="H92" s="11"/>
      <c r="I92" s="11"/>
      <c r="J92" s="11"/>
      <c r="K92" s="11"/>
      <c r="L92" s="11"/>
      <c r="M92" s="11"/>
      <c r="N92" s="11"/>
      <c r="O92" s="11"/>
      <c r="P92" s="11"/>
      <c r="Q92" s="11"/>
      <c r="R92" s="81"/>
    </row>
    <row r="93" spans="2:18" x14ac:dyDescent="0.25">
      <c r="B93" s="358"/>
      <c r="C93" s="336" t="s">
        <v>115</v>
      </c>
      <c r="D93" s="337"/>
      <c r="E93" s="338"/>
      <c r="F93" s="11"/>
      <c r="G93" s="11"/>
      <c r="H93" s="11"/>
      <c r="I93" s="11"/>
      <c r="J93" s="11"/>
      <c r="K93" s="11"/>
      <c r="L93" s="11"/>
      <c r="M93" s="11"/>
      <c r="N93" s="11"/>
      <c r="O93" s="11"/>
      <c r="P93" s="11"/>
      <c r="Q93" s="11"/>
      <c r="R93" s="81"/>
    </row>
    <row r="94" spans="2:18" ht="15.75" thickBot="1" x14ac:dyDescent="0.3">
      <c r="B94" s="358"/>
      <c r="C94" s="339" t="s">
        <v>116</v>
      </c>
      <c r="D94" s="340"/>
      <c r="E94" s="341"/>
      <c r="F94" s="11"/>
      <c r="G94" s="11"/>
      <c r="H94" s="11"/>
      <c r="I94" s="11"/>
      <c r="J94" s="11"/>
      <c r="K94" s="11"/>
      <c r="L94" s="11"/>
      <c r="M94" s="11"/>
      <c r="N94" s="11"/>
      <c r="O94" s="11"/>
      <c r="P94" s="11"/>
      <c r="Q94" s="11"/>
      <c r="R94" s="81"/>
    </row>
    <row r="95" spans="2:18" ht="16.5" thickTop="1" thickBot="1" x14ac:dyDescent="0.3">
      <c r="B95" s="359"/>
      <c r="C95" s="360" t="s">
        <v>117</v>
      </c>
      <c r="D95" s="361"/>
      <c r="E95" s="362"/>
      <c r="F95" s="88">
        <f>SUM(F92:F94)</f>
        <v>0</v>
      </c>
      <c r="G95" s="88">
        <f t="shared" ref="G95:R95" si="9">SUM(G92:G94)</f>
        <v>0</v>
      </c>
      <c r="H95" s="88">
        <f t="shared" si="9"/>
        <v>0</v>
      </c>
      <c r="I95" s="88">
        <f t="shared" si="9"/>
        <v>0</v>
      </c>
      <c r="J95" s="88">
        <f t="shared" si="9"/>
        <v>0</v>
      </c>
      <c r="K95" s="88">
        <f t="shared" si="9"/>
        <v>0</v>
      </c>
      <c r="L95" s="88">
        <f t="shared" si="9"/>
        <v>0</v>
      </c>
      <c r="M95" s="88">
        <f t="shared" si="9"/>
        <v>0</v>
      </c>
      <c r="N95" s="88">
        <f t="shared" si="9"/>
        <v>0</v>
      </c>
      <c r="O95" s="88">
        <f t="shared" si="9"/>
        <v>0</v>
      </c>
      <c r="P95" s="88">
        <f t="shared" si="9"/>
        <v>0</v>
      </c>
      <c r="Q95" s="88">
        <f t="shared" si="9"/>
        <v>0</v>
      </c>
      <c r="R95" s="89">
        <f t="shared" si="9"/>
        <v>0</v>
      </c>
    </row>
    <row r="96" spans="2:18" ht="15.75" thickTop="1" x14ac:dyDescent="0.25">
      <c r="B96" s="363" t="s">
        <v>129</v>
      </c>
      <c r="C96" s="354" t="s">
        <v>119</v>
      </c>
      <c r="D96" s="355"/>
      <c r="E96" s="356"/>
      <c r="F96" s="11"/>
      <c r="G96" s="11"/>
      <c r="H96" s="11"/>
      <c r="I96" s="11"/>
      <c r="J96" s="11"/>
      <c r="K96" s="11"/>
      <c r="L96" s="11"/>
      <c r="M96" s="11"/>
      <c r="N96" s="11"/>
      <c r="O96" s="11"/>
      <c r="P96" s="11"/>
      <c r="Q96" s="11"/>
      <c r="R96" s="81"/>
    </row>
    <row r="97" spans="2:18" x14ac:dyDescent="0.25">
      <c r="B97" s="364"/>
      <c r="C97" s="330" t="s">
        <v>113</v>
      </c>
      <c r="D97" s="331"/>
      <c r="E97" s="332"/>
      <c r="F97" s="11"/>
      <c r="G97" s="11"/>
      <c r="H97" s="11"/>
      <c r="I97" s="11"/>
      <c r="J97" s="11"/>
      <c r="K97" s="11"/>
      <c r="L97" s="11"/>
      <c r="M97" s="11"/>
      <c r="N97" s="11"/>
      <c r="O97" s="11"/>
      <c r="P97" s="11"/>
      <c r="Q97" s="11"/>
      <c r="R97" s="81"/>
    </row>
    <row r="98" spans="2:18" x14ac:dyDescent="0.25">
      <c r="B98" s="364"/>
      <c r="C98" s="330" t="s">
        <v>150</v>
      </c>
      <c r="D98" s="331"/>
      <c r="E98" s="332"/>
      <c r="F98" s="20"/>
      <c r="G98" s="20"/>
      <c r="H98" s="20"/>
      <c r="I98" s="20"/>
      <c r="J98" s="20"/>
      <c r="K98" s="20"/>
      <c r="L98" s="20"/>
      <c r="M98" s="20"/>
      <c r="N98" s="20"/>
      <c r="O98" s="20"/>
      <c r="P98" s="20"/>
      <c r="Q98" s="20"/>
      <c r="R98" s="82"/>
    </row>
    <row r="99" spans="2:18" s="26" customFormat="1" x14ac:dyDescent="0.25">
      <c r="B99" s="364"/>
      <c r="C99" s="330" t="s">
        <v>151</v>
      </c>
      <c r="D99" s="331"/>
      <c r="E99" s="332"/>
      <c r="F99" s="20"/>
      <c r="G99" s="20"/>
      <c r="H99" s="20"/>
      <c r="I99" s="20"/>
      <c r="J99" s="20"/>
      <c r="K99" s="20"/>
      <c r="L99" s="20"/>
      <c r="M99" s="20"/>
      <c r="N99" s="20"/>
      <c r="O99" s="20"/>
      <c r="P99" s="20"/>
      <c r="Q99" s="20"/>
      <c r="R99" s="82"/>
    </row>
    <row r="100" spans="2:18" s="26" customFormat="1" x14ac:dyDescent="0.25">
      <c r="B100" s="364"/>
      <c r="C100" s="330" t="s">
        <v>147</v>
      </c>
      <c r="D100" s="331"/>
      <c r="E100" s="332"/>
      <c r="F100" s="20"/>
      <c r="G100" s="20"/>
      <c r="H100" s="20"/>
      <c r="I100" s="20"/>
      <c r="J100" s="20"/>
      <c r="K100" s="20"/>
      <c r="L100" s="20"/>
      <c r="M100" s="20"/>
      <c r="N100" s="20"/>
      <c r="O100" s="20"/>
      <c r="P100" s="20"/>
      <c r="Q100" s="20"/>
      <c r="R100" s="82"/>
    </row>
    <row r="101" spans="2:18" x14ac:dyDescent="0.25">
      <c r="B101" s="364"/>
      <c r="C101" s="333" t="s">
        <v>114</v>
      </c>
      <c r="D101" s="334"/>
      <c r="E101" s="335"/>
      <c r="F101" s="11"/>
      <c r="G101" s="11"/>
      <c r="H101" s="11"/>
      <c r="I101" s="11"/>
      <c r="J101" s="11"/>
      <c r="K101" s="11"/>
      <c r="L101" s="11"/>
      <c r="M101" s="11"/>
      <c r="N101" s="11"/>
      <c r="O101" s="11"/>
      <c r="P101" s="11"/>
      <c r="Q101" s="11"/>
      <c r="R101" s="81"/>
    </row>
    <row r="102" spans="2:18" x14ac:dyDescent="0.25">
      <c r="B102" s="364"/>
      <c r="C102" s="336" t="s">
        <v>115</v>
      </c>
      <c r="D102" s="337"/>
      <c r="E102" s="338"/>
      <c r="F102" s="11"/>
      <c r="G102" s="11"/>
      <c r="H102" s="11"/>
      <c r="I102" s="11"/>
      <c r="J102" s="11"/>
      <c r="K102" s="11"/>
      <c r="L102" s="11"/>
      <c r="M102" s="11"/>
      <c r="N102" s="11"/>
      <c r="O102" s="11"/>
      <c r="P102" s="11"/>
      <c r="Q102" s="11"/>
      <c r="R102" s="81"/>
    </row>
    <row r="103" spans="2:18" ht="15.75" thickBot="1" x14ac:dyDescent="0.3">
      <c r="B103" s="364"/>
      <c r="C103" s="339" t="s">
        <v>116</v>
      </c>
      <c r="D103" s="340"/>
      <c r="E103" s="341"/>
      <c r="F103" s="11"/>
      <c r="G103" s="11"/>
      <c r="H103" s="11"/>
      <c r="I103" s="11"/>
      <c r="J103" s="11"/>
      <c r="K103" s="11"/>
      <c r="L103" s="11"/>
      <c r="M103" s="11"/>
      <c r="N103" s="11"/>
      <c r="O103" s="11"/>
      <c r="P103" s="11"/>
      <c r="Q103" s="11"/>
      <c r="R103" s="81"/>
    </row>
    <row r="104" spans="2:18" ht="16.5" thickTop="1" thickBot="1" x14ac:dyDescent="0.3">
      <c r="B104" s="365"/>
      <c r="C104" s="366" t="s">
        <v>117</v>
      </c>
      <c r="D104" s="367"/>
      <c r="E104" s="368"/>
      <c r="F104" s="90">
        <f>SUM(F101:F103)</f>
        <v>0</v>
      </c>
      <c r="G104" s="90">
        <f t="shared" ref="G104:R104" si="10">SUM(G101:G103)</f>
        <v>0</v>
      </c>
      <c r="H104" s="90">
        <f t="shared" si="10"/>
        <v>0</v>
      </c>
      <c r="I104" s="90">
        <f t="shared" si="10"/>
        <v>0</v>
      </c>
      <c r="J104" s="90">
        <f t="shared" si="10"/>
        <v>0</v>
      </c>
      <c r="K104" s="90">
        <f t="shared" si="10"/>
        <v>0</v>
      </c>
      <c r="L104" s="90">
        <f t="shared" si="10"/>
        <v>0</v>
      </c>
      <c r="M104" s="90">
        <f t="shared" si="10"/>
        <v>0</v>
      </c>
      <c r="N104" s="90">
        <f t="shared" si="10"/>
        <v>0</v>
      </c>
      <c r="O104" s="90">
        <f t="shared" si="10"/>
        <v>0</v>
      </c>
      <c r="P104" s="90">
        <f t="shared" si="10"/>
        <v>0</v>
      </c>
      <c r="Q104" s="90">
        <f t="shared" si="10"/>
        <v>0</v>
      </c>
      <c r="R104" s="91">
        <f t="shared" si="10"/>
        <v>0</v>
      </c>
    </row>
    <row r="105" spans="2:18" ht="15.75" thickTop="1" x14ac:dyDescent="0.25">
      <c r="B105" s="363" t="s">
        <v>130</v>
      </c>
      <c r="C105" s="354" t="s">
        <v>112</v>
      </c>
      <c r="D105" s="355"/>
      <c r="E105" s="356"/>
      <c r="F105" s="13"/>
      <c r="G105" s="13"/>
      <c r="H105" s="13"/>
      <c r="I105" s="13"/>
      <c r="J105" s="13"/>
      <c r="K105" s="13"/>
      <c r="L105" s="13"/>
      <c r="M105" s="13"/>
      <c r="N105" s="13"/>
      <c r="O105" s="13"/>
      <c r="P105" s="13"/>
      <c r="Q105" s="13"/>
      <c r="R105" s="78"/>
    </row>
    <row r="106" spans="2:18" x14ac:dyDescent="0.25">
      <c r="B106" s="364"/>
      <c r="C106" s="330" t="s">
        <v>131</v>
      </c>
      <c r="D106" s="331"/>
      <c r="E106" s="332"/>
      <c r="F106" s="13"/>
      <c r="G106" s="13"/>
      <c r="H106" s="13"/>
      <c r="I106" s="13"/>
      <c r="J106" s="13"/>
      <c r="K106" s="13"/>
      <c r="L106" s="13"/>
      <c r="M106" s="13"/>
      <c r="N106" s="13"/>
      <c r="O106" s="13"/>
      <c r="P106" s="13"/>
      <c r="Q106" s="13"/>
      <c r="R106" s="78"/>
    </row>
    <row r="107" spans="2:18" x14ac:dyDescent="0.25">
      <c r="B107" s="364"/>
      <c r="C107" s="330" t="s">
        <v>150</v>
      </c>
      <c r="D107" s="331"/>
      <c r="E107" s="332"/>
      <c r="F107" s="13"/>
      <c r="G107" s="13"/>
      <c r="H107" s="13"/>
      <c r="I107" s="13"/>
      <c r="J107" s="13"/>
      <c r="K107" s="13"/>
      <c r="L107" s="13"/>
      <c r="M107" s="13"/>
      <c r="N107" s="13"/>
      <c r="O107" s="13"/>
      <c r="P107" s="13"/>
      <c r="Q107" s="13"/>
      <c r="R107" s="78"/>
    </row>
    <row r="108" spans="2:18" s="26" customFormat="1" x14ac:dyDescent="0.25">
      <c r="B108" s="364"/>
      <c r="C108" s="330" t="s">
        <v>151</v>
      </c>
      <c r="D108" s="331"/>
      <c r="E108" s="332"/>
      <c r="F108" s="13"/>
      <c r="G108" s="13"/>
      <c r="H108" s="13"/>
      <c r="I108" s="13"/>
      <c r="J108" s="13"/>
      <c r="K108" s="13"/>
      <c r="L108" s="13"/>
      <c r="M108" s="13"/>
      <c r="N108" s="13"/>
      <c r="O108" s="13"/>
      <c r="P108" s="13"/>
      <c r="Q108" s="13"/>
      <c r="R108" s="78"/>
    </row>
    <row r="109" spans="2:18" s="26" customFormat="1" x14ac:dyDescent="0.25">
      <c r="B109" s="364"/>
      <c r="C109" s="330" t="s">
        <v>147</v>
      </c>
      <c r="D109" s="331"/>
      <c r="E109" s="332"/>
      <c r="F109" s="13"/>
      <c r="G109" s="13"/>
      <c r="H109" s="13"/>
      <c r="I109" s="13"/>
      <c r="J109" s="13"/>
      <c r="K109" s="13"/>
      <c r="L109" s="13"/>
      <c r="M109" s="13"/>
      <c r="N109" s="13"/>
      <c r="O109" s="13"/>
      <c r="P109" s="13"/>
      <c r="Q109" s="13"/>
      <c r="R109" s="78"/>
    </row>
    <row r="110" spans="2:18" ht="18.75" x14ac:dyDescent="0.25">
      <c r="B110" s="364"/>
      <c r="C110" s="333" t="s">
        <v>114</v>
      </c>
      <c r="D110" s="334"/>
      <c r="E110" s="335"/>
      <c r="F110" s="86"/>
      <c r="G110" s="86"/>
      <c r="H110" s="92"/>
      <c r="I110" s="92"/>
      <c r="J110" s="92"/>
      <c r="K110" s="92"/>
      <c r="L110" s="92"/>
      <c r="M110" s="92"/>
      <c r="N110" s="92"/>
      <c r="O110" s="92"/>
      <c r="P110" s="92"/>
      <c r="Q110" s="92"/>
      <c r="R110" s="93"/>
    </row>
    <row r="111" spans="2:18" ht="18.75" x14ac:dyDescent="0.25">
      <c r="B111" s="364"/>
      <c r="C111" s="336" t="s">
        <v>115</v>
      </c>
      <c r="D111" s="337"/>
      <c r="E111" s="338"/>
      <c r="F111" s="9"/>
      <c r="G111" s="9"/>
      <c r="H111" s="86"/>
      <c r="I111" s="86"/>
      <c r="J111" s="86"/>
      <c r="K111" s="86"/>
      <c r="L111" s="86"/>
      <c r="M111" s="86"/>
      <c r="N111" s="86"/>
      <c r="O111" s="86"/>
      <c r="P111" s="86"/>
      <c r="Q111" s="86"/>
      <c r="R111" s="87"/>
    </row>
    <row r="112" spans="2:18" ht="15.75" thickBot="1" x14ac:dyDescent="0.3">
      <c r="B112" s="364"/>
      <c r="C112" s="339" t="s">
        <v>116</v>
      </c>
      <c r="D112" s="340"/>
      <c r="E112" s="341"/>
      <c r="F112" s="11"/>
      <c r="G112" s="11"/>
      <c r="H112" s="9"/>
      <c r="I112" s="9"/>
      <c r="J112" s="9"/>
      <c r="K112" s="9"/>
      <c r="L112" s="9"/>
      <c r="M112" s="9"/>
      <c r="N112" s="9"/>
      <c r="O112" s="9"/>
      <c r="P112" s="9"/>
      <c r="Q112" s="9"/>
      <c r="R112" s="77"/>
    </row>
    <row r="113" spans="2:18" ht="16.5" thickTop="1" thickBot="1" x14ac:dyDescent="0.3">
      <c r="B113" s="365"/>
      <c r="C113" s="366" t="s">
        <v>117</v>
      </c>
      <c r="D113" s="367"/>
      <c r="E113" s="368"/>
      <c r="F113" s="90">
        <f>SUM(F110:F112)</f>
        <v>0</v>
      </c>
      <c r="G113" s="90">
        <f t="shared" ref="G113:R113" si="11">SUM(G110:G112)</f>
        <v>0</v>
      </c>
      <c r="H113" s="90">
        <f t="shared" si="11"/>
        <v>0</v>
      </c>
      <c r="I113" s="90">
        <f t="shared" si="11"/>
        <v>0</v>
      </c>
      <c r="J113" s="90">
        <f t="shared" si="11"/>
        <v>0</v>
      </c>
      <c r="K113" s="90">
        <f t="shared" si="11"/>
        <v>0</v>
      </c>
      <c r="L113" s="90">
        <f t="shared" si="11"/>
        <v>0</v>
      </c>
      <c r="M113" s="90">
        <f t="shared" si="11"/>
        <v>0</v>
      </c>
      <c r="N113" s="90">
        <f t="shared" si="11"/>
        <v>0</v>
      </c>
      <c r="O113" s="90">
        <f t="shared" si="11"/>
        <v>0</v>
      </c>
      <c r="P113" s="90">
        <f t="shared" si="11"/>
        <v>0</v>
      </c>
      <c r="Q113" s="90">
        <f t="shared" si="11"/>
        <v>0</v>
      </c>
      <c r="R113" s="91">
        <f t="shared" si="11"/>
        <v>0</v>
      </c>
    </row>
    <row r="114" spans="2:18" ht="15.75" thickTop="1" x14ac:dyDescent="0.25">
      <c r="B114" s="363" t="s">
        <v>132</v>
      </c>
      <c r="C114" s="354" t="s">
        <v>119</v>
      </c>
      <c r="D114" s="355"/>
      <c r="E114" s="356"/>
      <c r="F114" s="94"/>
      <c r="G114" s="94"/>
      <c r="H114" s="94"/>
      <c r="I114" s="94"/>
      <c r="J114" s="94"/>
      <c r="K114" s="94"/>
      <c r="L114" s="94"/>
      <c r="M114" s="94"/>
      <c r="N114" s="94"/>
      <c r="O114" s="94"/>
      <c r="P114" s="94"/>
      <c r="Q114" s="94"/>
      <c r="R114" s="95"/>
    </row>
    <row r="115" spans="2:18" x14ac:dyDescent="0.25">
      <c r="B115" s="364"/>
      <c r="C115" s="330" t="s">
        <v>113</v>
      </c>
      <c r="D115" s="331"/>
      <c r="E115" s="332"/>
      <c r="F115" s="11"/>
      <c r="G115" s="11"/>
      <c r="H115" s="11"/>
      <c r="I115" s="11"/>
      <c r="J115" s="11"/>
      <c r="K115" s="11"/>
      <c r="L115" s="11"/>
      <c r="M115" s="11"/>
      <c r="N115" s="11"/>
      <c r="O115" s="11"/>
      <c r="P115" s="11"/>
      <c r="Q115" s="11"/>
      <c r="R115" s="81"/>
    </row>
    <row r="116" spans="2:18" x14ac:dyDescent="0.25">
      <c r="B116" s="364"/>
      <c r="C116" s="330" t="s">
        <v>150</v>
      </c>
      <c r="D116" s="331"/>
      <c r="E116" s="332"/>
      <c r="F116" s="11"/>
      <c r="G116" s="11"/>
      <c r="H116" s="11"/>
      <c r="I116" s="11"/>
      <c r="J116" s="11"/>
      <c r="K116" s="11"/>
      <c r="L116" s="11"/>
      <c r="M116" s="11"/>
      <c r="N116" s="11"/>
      <c r="O116" s="11"/>
      <c r="P116" s="11"/>
      <c r="Q116" s="11"/>
      <c r="R116" s="81"/>
    </row>
    <row r="117" spans="2:18" s="26" customFormat="1" x14ac:dyDescent="0.25">
      <c r="B117" s="364"/>
      <c r="C117" s="330" t="s">
        <v>151</v>
      </c>
      <c r="D117" s="331"/>
      <c r="E117" s="332"/>
      <c r="F117" s="11"/>
      <c r="G117" s="11"/>
      <c r="H117" s="11"/>
      <c r="I117" s="11"/>
      <c r="J117" s="11"/>
      <c r="K117" s="11"/>
      <c r="L117" s="11"/>
      <c r="M117" s="11"/>
      <c r="N117" s="11"/>
      <c r="O117" s="11"/>
      <c r="P117" s="11"/>
      <c r="Q117" s="11"/>
      <c r="R117" s="81"/>
    </row>
    <row r="118" spans="2:18" s="26" customFormat="1" x14ac:dyDescent="0.25">
      <c r="B118" s="364"/>
      <c r="C118" s="330" t="s">
        <v>147</v>
      </c>
      <c r="D118" s="331"/>
      <c r="E118" s="332"/>
      <c r="F118" s="11"/>
      <c r="G118" s="11"/>
      <c r="H118" s="11"/>
      <c r="I118" s="11"/>
      <c r="J118" s="11"/>
      <c r="K118" s="11"/>
      <c r="L118" s="11"/>
      <c r="M118" s="11"/>
      <c r="N118" s="11"/>
      <c r="O118" s="11"/>
      <c r="P118" s="11"/>
      <c r="Q118" s="11"/>
      <c r="R118" s="81"/>
    </row>
    <row r="119" spans="2:18" x14ac:dyDescent="0.25">
      <c r="B119" s="364"/>
      <c r="C119" s="333" t="s">
        <v>114</v>
      </c>
      <c r="D119" s="334"/>
      <c r="E119" s="335"/>
      <c r="F119" s="11"/>
      <c r="G119" s="11"/>
      <c r="H119" s="11"/>
      <c r="I119" s="11"/>
      <c r="J119" s="11"/>
      <c r="K119" s="11"/>
      <c r="L119" s="11"/>
      <c r="M119" s="11"/>
      <c r="N119" s="11"/>
      <c r="O119" s="11"/>
      <c r="P119" s="11"/>
      <c r="Q119" s="11"/>
      <c r="R119" s="81"/>
    </row>
    <row r="120" spans="2:18" x14ac:dyDescent="0.25">
      <c r="B120" s="364"/>
      <c r="C120" s="336" t="s">
        <v>115</v>
      </c>
      <c r="D120" s="337"/>
      <c r="E120" s="338"/>
      <c r="F120" s="11"/>
      <c r="G120" s="11"/>
      <c r="H120" s="11"/>
      <c r="I120" s="11"/>
      <c r="J120" s="11"/>
      <c r="K120" s="11"/>
      <c r="L120" s="11"/>
      <c r="M120" s="11"/>
      <c r="N120" s="11"/>
      <c r="O120" s="11"/>
      <c r="P120" s="11"/>
      <c r="Q120" s="11"/>
      <c r="R120" s="81"/>
    </row>
    <row r="121" spans="2:18" ht="15.75" thickBot="1" x14ac:dyDescent="0.3">
      <c r="B121" s="364"/>
      <c r="C121" s="339" t="s">
        <v>116</v>
      </c>
      <c r="D121" s="340"/>
      <c r="E121" s="341"/>
      <c r="F121" s="84"/>
      <c r="G121" s="84"/>
      <c r="H121" s="84"/>
      <c r="I121" s="84"/>
      <c r="J121" s="84"/>
      <c r="K121" s="84"/>
      <c r="L121" s="84"/>
      <c r="M121" s="84"/>
      <c r="N121" s="84"/>
      <c r="O121" s="84"/>
      <c r="P121" s="84"/>
      <c r="Q121" s="84"/>
      <c r="R121" s="85"/>
    </row>
    <row r="122" spans="2:18" ht="16.5" thickTop="1" thickBot="1" x14ac:dyDescent="0.3">
      <c r="B122" s="365"/>
      <c r="C122" s="366" t="s">
        <v>117</v>
      </c>
      <c r="D122" s="367"/>
      <c r="E122" s="368"/>
      <c r="F122" s="90">
        <f>SUM(F119:F121)</f>
        <v>0</v>
      </c>
      <c r="G122" s="90">
        <f>SUM(G119:G121)</f>
        <v>0</v>
      </c>
      <c r="H122" s="90">
        <f t="shared" ref="H122:R122" si="12">SUM(H119:H121)</f>
        <v>0</v>
      </c>
      <c r="I122" s="90">
        <f t="shared" si="12"/>
        <v>0</v>
      </c>
      <c r="J122" s="90">
        <f t="shared" si="12"/>
        <v>0</v>
      </c>
      <c r="K122" s="90">
        <f t="shared" si="12"/>
        <v>0</v>
      </c>
      <c r="L122" s="90">
        <f t="shared" si="12"/>
        <v>0</v>
      </c>
      <c r="M122" s="90">
        <f t="shared" si="12"/>
        <v>0</v>
      </c>
      <c r="N122" s="90">
        <f t="shared" si="12"/>
        <v>0</v>
      </c>
      <c r="O122" s="90">
        <f t="shared" si="12"/>
        <v>0</v>
      </c>
      <c r="P122" s="90">
        <f t="shared" si="12"/>
        <v>0</v>
      </c>
      <c r="Q122" s="90">
        <f t="shared" si="12"/>
        <v>0</v>
      </c>
      <c r="R122" s="91">
        <f t="shared" si="12"/>
        <v>0</v>
      </c>
    </row>
    <row r="123" spans="2:18" ht="15.75" thickTop="1" x14ac:dyDescent="0.25">
      <c r="B123" s="369" t="s">
        <v>133</v>
      </c>
      <c r="C123" s="354" t="s">
        <v>119</v>
      </c>
      <c r="D123" s="355"/>
      <c r="E123" s="356"/>
      <c r="F123" s="94"/>
      <c r="G123" s="94"/>
      <c r="H123" s="94"/>
      <c r="I123" s="94"/>
      <c r="J123" s="94"/>
      <c r="K123" s="94"/>
      <c r="L123" s="94"/>
      <c r="M123" s="94"/>
      <c r="N123" s="94"/>
      <c r="O123" s="94"/>
      <c r="P123" s="94"/>
      <c r="Q123" s="94"/>
      <c r="R123" s="95"/>
    </row>
    <row r="124" spans="2:18" x14ac:dyDescent="0.25">
      <c r="B124" s="370"/>
      <c r="C124" s="330" t="s">
        <v>113</v>
      </c>
      <c r="D124" s="331"/>
      <c r="E124" s="332"/>
      <c r="F124" s="11"/>
      <c r="G124" s="11"/>
      <c r="H124" s="11"/>
      <c r="I124" s="11"/>
      <c r="J124" s="11"/>
      <c r="K124" s="11"/>
      <c r="L124" s="11"/>
      <c r="M124" s="11"/>
      <c r="N124" s="11"/>
      <c r="O124" s="11"/>
      <c r="P124" s="11"/>
      <c r="Q124" s="11"/>
      <c r="R124" s="81"/>
    </row>
    <row r="125" spans="2:18" x14ac:dyDescent="0.25">
      <c r="B125" s="370"/>
      <c r="C125" s="330" t="s">
        <v>150</v>
      </c>
      <c r="D125" s="331"/>
      <c r="E125" s="332"/>
      <c r="F125" s="11"/>
      <c r="G125" s="11"/>
      <c r="H125" s="11"/>
      <c r="I125" s="11"/>
      <c r="J125" s="11"/>
      <c r="K125" s="11"/>
      <c r="L125" s="11"/>
      <c r="M125" s="11"/>
      <c r="N125" s="11"/>
      <c r="O125" s="11"/>
      <c r="P125" s="11"/>
      <c r="Q125" s="11"/>
      <c r="R125" s="81"/>
    </row>
    <row r="126" spans="2:18" s="26" customFormat="1" x14ac:dyDescent="0.25">
      <c r="B126" s="370"/>
      <c r="C126" s="330" t="s">
        <v>151</v>
      </c>
      <c r="D126" s="331"/>
      <c r="E126" s="332"/>
      <c r="F126" s="11"/>
      <c r="G126" s="11"/>
      <c r="H126" s="11"/>
      <c r="I126" s="11"/>
      <c r="J126" s="11"/>
      <c r="K126" s="11"/>
      <c r="L126" s="11"/>
      <c r="M126" s="11"/>
      <c r="N126" s="11"/>
      <c r="O126" s="11"/>
      <c r="P126" s="11"/>
      <c r="Q126" s="11"/>
      <c r="R126" s="81"/>
    </row>
    <row r="127" spans="2:18" s="26" customFormat="1" x14ac:dyDescent="0.25">
      <c r="B127" s="370"/>
      <c r="C127" s="330" t="s">
        <v>147</v>
      </c>
      <c r="D127" s="331"/>
      <c r="E127" s="332"/>
      <c r="F127" s="11"/>
      <c r="G127" s="11"/>
      <c r="H127" s="11"/>
      <c r="I127" s="11"/>
      <c r="J127" s="11"/>
      <c r="K127" s="11"/>
      <c r="L127" s="11"/>
      <c r="M127" s="11"/>
      <c r="N127" s="11"/>
      <c r="O127" s="11"/>
      <c r="P127" s="11"/>
      <c r="Q127" s="11"/>
      <c r="R127" s="81"/>
    </row>
    <row r="128" spans="2:18" x14ac:dyDescent="0.25">
      <c r="B128" s="370"/>
      <c r="C128" s="333" t="s">
        <v>114</v>
      </c>
      <c r="D128" s="334"/>
      <c r="E128" s="335"/>
      <c r="F128" s="11"/>
      <c r="G128" s="11"/>
      <c r="H128" s="11"/>
      <c r="I128" s="11"/>
      <c r="J128" s="11"/>
      <c r="K128" s="11"/>
      <c r="L128" s="11"/>
      <c r="M128" s="11"/>
      <c r="N128" s="11"/>
      <c r="O128" s="11"/>
      <c r="P128" s="11"/>
      <c r="Q128" s="11"/>
      <c r="R128" s="81"/>
    </row>
    <row r="129" spans="2:18" x14ac:dyDescent="0.25">
      <c r="B129" s="370"/>
      <c r="C129" s="336" t="s">
        <v>115</v>
      </c>
      <c r="D129" s="337"/>
      <c r="E129" s="338"/>
      <c r="F129" s="11"/>
      <c r="G129" s="11"/>
      <c r="H129" s="11"/>
      <c r="I129" s="11"/>
      <c r="J129" s="11"/>
      <c r="K129" s="11"/>
      <c r="L129" s="11"/>
      <c r="M129" s="11"/>
      <c r="N129" s="11"/>
      <c r="O129" s="11"/>
      <c r="P129" s="11"/>
      <c r="Q129" s="11"/>
      <c r="R129" s="81"/>
    </row>
    <row r="130" spans="2:18" ht="15.75" thickBot="1" x14ac:dyDescent="0.3">
      <c r="B130" s="370"/>
      <c r="C130" s="339" t="s">
        <v>116</v>
      </c>
      <c r="D130" s="340"/>
      <c r="E130" s="341"/>
      <c r="F130" s="84"/>
      <c r="G130" s="84"/>
      <c r="H130" s="84"/>
      <c r="I130" s="84"/>
      <c r="J130" s="84"/>
      <c r="K130" s="84"/>
      <c r="L130" s="84"/>
      <c r="M130" s="84"/>
      <c r="N130" s="84"/>
      <c r="O130" s="84"/>
      <c r="P130" s="84"/>
      <c r="Q130" s="84"/>
      <c r="R130" s="85"/>
    </row>
    <row r="131" spans="2:18" ht="16.5" thickTop="1" thickBot="1" x14ac:dyDescent="0.3">
      <c r="B131" s="371"/>
      <c r="C131" s="372" t="s">
        <v>117</v>
      </c>
      <c r="D131" s="373"/>
      <c r="E131" s="374"/>
      <c r="F131" s="96">
        <f>SUM(F128:F130)</f>
        <v>0</v>
      </c>
      <c r="G131" s="96">
        <f>SUM(G128:G130)</f>
        <v>0</v>
      </c>
      <c r="H131" s="96">
        <f t="shared" ref="H131:R131" si="13">SUM(H128:H130)</f>
        <v>0</v>
      </c>
      <c r="I131" s="96">
        <f t="shared" si="13"/>
        <v>0</v>
      </c>
      <c r="J131" s="96">
        <f t="shared" si="13"/>
        <v>0</v>
      </c>
      <c r="K131" s="96">
        <f t="shared" si="13"/>
        <v>0</v>
      </c>
      <c r="L131" s="96">
        <f t="shared" si="13"/>
        <v>0</v>
      </c>
      <c r="M131" s="96">
        <f t="shared" si="13"/>
        <v>0</v>
      </c>
      <c r="N131" s="96">
        <f t="shared" si="13"/>
        <v>0</v>
      </c>
      <c r="O131" s="96">
        <f t="shared" si="13"/>
        <v>0</v>
      </c>
      <c r="P131" s="96">
        <f t="shared" si="13"/>
        <v>0</v>
      </c>
      <c r="Q131" s="96">
        <f t="shared" si="13"/>
        <v>0</v>
      </c>
      <c r="R131" s="97">
        <f t="shared" si="13"/>
        <v>0</v>
      </c>
    </row>
    <row r="132" spans="2:18" ht="15.75" thickTop="1" x14ac:dyDescent="0.25"/>
    <row r="134" spans="2:18" x14ac:dyDescent="0.25">
      <c r="B134" s="243" t="s">
        <v>73</v>
      </c>
      <c r="C134" s="243"/>
      <c r="D134" s="65"/>
      <c r="E134" s="65"/>
      <c r="F134" s="66"/>
      <c r="G134" s="67"/>
    </row>
    <row r="135" spans="2:18" x14ac:dyDescent="0.25">
      <c r="B135" s="241" t="s">
        <v>135</v>
      </c>
      <c r="C135" s="241"/>
      <c r="D135" s="241"/>
      <c r="E135" s="241"/>
      <c r="F135" s="241"/>
      <c r="G135" s="241"/>
    </row>
    <row r="136" spans="2:18" x14ac:dyDescent="0.25">
      <c r="B136" s="241" t="s">
        <v>136</v>
      </c>
      <c r="C136" s="241"/>
      <c r="D136" s="241"/>
      <c r="E136" s="241"/>
      <c r="F136" s="241"/>
      <c r="G136" s="241"/>
    </row>
  </sheetData>
  <mergeCells count="146">
    <mergeCell ref="C117:E117"/>
    <mergeCell ref="C118:E118"/>
    <mergeCell ref="C126:E126"/>
    <mergeCell ref="C127:E127"/>
    <mergeCell ref="B2:Q2"/>
    <mergeCell ref="B134:C134"/>
    <mergeCell ref="B135:G135"/>
    <mergeCell ref="B136:G136"/>
    <mergeCell ref="B123:B131"/>
    <mergeCell ref="C123:E123"/>
    <mergeCell ref="C124:E124"/>
    <mergeCell ref="C125:E125"/>
    <mergeCell ref="C128:E128"/>
    <mergeCell ref="C129:E129"/>
    <mergeCell ref="C130:E130"/>
    <mergeCell ref="C131:E131"/>
    <mergeCell ref="B114:B122"/>
    <mergeCell ref="C114:E114"/>
    <mergeCell ref="C115:E115"/>
    <mergeCell ref="C116:E116"/>
    <mergeCell ref="C119:E119"/>
    <mergeCell ref="C120:E120"/>
    <mergeCell ref="C121:E121"/>
    <mergeCell ref="C122:E122"/>
    <mergeCell ref="B105:B113"/>
    <mergeCell ref="C105:E105"/>
    <mergeCell ref="C106:E106"/>
    <mergeCell ref="C107:E107"/>
    <mergeCell ref="C110:E110"/>
    <mergeCell ref="C111:E111"/>
    <mergeCell ref="C112:E112"/>
    <mergeCell ref="C113:E113"/>
    <mergeCell ref="B96:B104"/>
    <mergeCell ref="C96:E96"/>
    <mergeCell ref="C97:E97"/>
    <mergeCell ref="C98:E98"/>
    <mergeCell ref="C101:E101"/>
    <mergeCell ref="C102:E102"/>
    <mergeCell ref="C103:E103"/>
    <mergeCell ref="C104:E104"/>
    <mergeCell ref="C99:E99"/>
    <mergeCell ref="C100:E100"/>
    <mergeCell ref="C108:E108"/>
    <mergeCell ref="C109:E109"/>
    <mergeCell ref="B87:B95"/>
    <mergeCell ref="C87:E87"/>
    <mergeCell ref="C88:E88"/>
    <mergeCell ref="C91:E91"/>
    <mergeCell ref="C92:E92"/>
    <mergeCell ref="C93:E93"/>
    <mergeCell ref="C94:E94"/>
    <mergeCell ref="C95:E95"/>
    <mergeCell ref="B78:B86"/>
    <mergeCell ref="C78:E78"/>
    <mergeCell ref="C79:E79"/>
    <mergeCell ref="C80:E80"/>
    <mergeCell ref="C83:E83"/>
    <mergeCell ref="C84:E84"/>
    <mergeCell ref="C85:E85"/>
    <mergeCell ref="C86:E86"/>
    <mergeCell ref="C81:E81"/>
    <mergeCell ref="C82:E82"/>
    <mergeCell ref="C89:E89"/>
    <mergeCell ref="C90:E90"/>
    <mergeCell ref="B69:B77"/>
    <mergeCell ref="C69:E69"/>
    <mergeCell ref="C70:E70"/>
    <mergeCell ref="C71:E71"/>
    <mergeCell ref="C74:E74"/>
    <mergeCell ref="C75:E75"/>
    <mergeCell ref="C76:E76"/>
    <mergeCell ref="C77:E77"/>
    <mergeCell ref="B60:B68"/>
    <mergeCell ref="C60:E60"/>
    <mergeCell ref="C61:E61"/>
    <mergeCell ref="C62:E62"/>
    <mergeCell ref="C65:E65"/>
    <mergeCell ref="C66:E66"/>
    <mergeCell ref="C67:E67"/>
    <mergeCell ref="C68:E68"/>
    <mergeCell ref="C63:E63"/>
    <mergeCell ref="C64:E64"/>
    <mergeCell ref="C72:E72"/>
    <mergeCell ref="C73:E73"/>
    <mergeCell ref="B51:B59"/>
    <mergeCell ref="C51:E51"/>
    <mergeCell ref="C52:E52"/>
    <mergeCell ref="C53:E53"/>
    <mergeCell ref="C56:E56"/>
    <mergeCell ref="C57:E57"/>
    <mergeCell ref="C58:E58"/>
    <mergeCell ref="C59:E59"/>
    <mergeCell ref="B42:B50"/>
    <mergeCell ref="C42:E42"/>
    <mergeCell ref="C43:E43"/>
    <mergeCell ref="C44:E44"/>
    <mergeCell ref="C47:E47"/>
    <mergeCell ref="C48:E48"/>
    <mergeCell ref="C49:E49"/>
    <mergeCell ref="C50:E50"/>
    <mergeCell ref="C45:E45"/>
    <mergeCell ref="C46:E46"/>
    <mergeCell ref="C54:E54"/>
    <mergeCell ref="C55:E55"/>
    <mergeCell ref="B33:B41"/>
    <mergeCell ref="C33:E33"/>
    <mergeCell ref="C34:E34"/>
    <mergeCell ref="C35:E35"/>
    <mergeCell ref="C38:E38"/>
    <mergeCell ref="C39:E39"/>
    <mergeCell ref="C40:E40"/>
    <mergeCell ref="C41:E41"/>
    <mergeCell ref="B24:B32"/>
    <mergeCell ref="C24:E24"/>
    <mergeCell ref="C25:E25"/>
    <mergeCell ref="C26:E26"/>
    <mergeCell ref="C29:E29"/>
    <mergeCell ref="C30:E30"/>
    <mergeCell ref="C31:E31"/>
    <mergeCell ref="C32:E32"/>
    <mergeCell ref="C27:E27"/>
    <mergeCell ref="C28:E28"/>
    <mergeCell ref="C36:E36"/>
    <mergeCell ref="C37:E37"/>
    <mergeCell ref="B15:B23"/>
    <mergeCell ref="C15:E15"/>
    <mergeCell ref="C16:E16"/>
    <mergeCell ref="C17:E17"/>
    <mergeCell ref="C20:E20"/>
    <mergeCell ref="C21:E21"/>
    <mergeCell ref="C22:E22"/>
    <mergeCell ref="C23:E23"/>
    <mergeCell ref="B4:E4"/>
    <mergeCell ref="C5:E5"/>
    <mergeCell ref="B6:B14"/>
    <mergeCell ref="C6:E6"/>
    <mergeCell ref="C7:E7"/>
    <mergeCell ref="C8:E8"/>
    <mergeCell ref="C11:E11"/>
    <mergeCell ref="C12:E12"/>
    <mergeCell ref="C13:E13"/>
    <mergeCell ref="C14:E14"/>
    <mergeCell ref="C9:E9"/>
    <mergeCell ref="C18:E18"/>
    <mergeCell ref="C10:E10"/>
    <mergeCell ref="C19:E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G43"/>
  <sheetViews>
    <sheetView workbookViewId="0">
      <selection activeCell="I35" sqref="I35"/>
    </sheetView>
  </sheetViews>
  <sheetFormatPr defaultRowHeight="15" x14ac:dyDescent="0.25"/>
  <cols>
    <col min="1" max="1" width="9.140625" customWidth="1"/>
    <col min="3" max="3" width="11.85546875" customWidth="1"/>
    <col min="4" max="4" width="33.42578125" customWidth="1"/>
    <col min="5" max="5" width="4" customWidth="1"/>
    <col min="6" max="6" width="7.42578125" customWidth="1"/>
    <col min="8" max="8" width="11.85546875" bestFit="1" customWidth="1"/>
    <col min="9" max="10" width="10.85546875" customWidth="1"/>
    <col min="12" max="12" width="11" customWidth="1"/>
    <col min="13" max="13" width="13.140625" customWidth="1"/>
    <col min="19" max="19" width="13.140625" customWidth="1"/>
    <col min="25" max="25" width="13.140625" customWidth="1"/>
    <col min="31" max="31" width="13.140625" customWidth="1"/>
    <col min="37" max="37" width="13.140625" customWidth="1"/>
    <col min="43" max="43" width="13.140625" customWidth="1"/>
    <col min="49" max="49" width="13.140625" customWidth="1"/>
    <col min="55" max="55" width="13.140625" customWidth="1"/>
    <col min="61" max="61" width="13.140625" customWidth="1"/>
    <col min="67" max="67" width="13.140625" customWidth="1"/>
    <col min="73" max="73" width="13.140625" customWidth="1"/>
    <col min="79" max="79" width="13.140625" customWidth="1"/>
    <col min="85" max="85" width="13.140625" customWidth="1"/>
  </cols>
  <sheetData>
    <row r="1" spans="1:85" ht="15" customHeight="1" x14ac:dyDescent="0.25">
      <c r="A1" s="110"/>
      <c r="B1" s="110"/>
      <c r="C1" s="110"/>
      <c r="D1" s="110"/>
      <c r="E1" s="110"/>
      <c r="F1" s="110"/>
      <c r="G1" s="110"/>
      <c r="H1" s="110"/>
      <c r="I1" s="110"/>
      <c r="J1" s="110"/>
      <c r="K1" s="111"/>
      <c r="L1" s="110"/>
      <c r="M1" s="110"/>
    </row>
    <row r="2" spans="1:85" ht="15" customHeight="1" x14ac:dyDescent="0.3">
      <c r="A2" s="112"/>
      <c r="B2" s="112" t="s">
        <v>195</v>
      </c>
      <c r="C2" s="112"/>
      <c r="D2" s="112"/>
      <c r="E2" s="113"/>
      <c r="F2" s="113"/>
      <c r="G2" s="113"/>
      <c r="H2" s="113"/>
      <c r="I2" s="113"/>
      <c r="J2" s="112"/>
      <c r="K2" s="114"/>
      <c r="L2" s="112"/>
      <c r="M2" s="112"/>
      <c r="N2" s="109"/>
      <c r="O2" s="109"/>
      <c r="P2" s="109"/>
      <c r="Q2" s="109"/>
    </row>
    <row r="3" spans="1:85" s="26" customFormat="1" ht="15" customHeight="1" thickBot="1" x14ac:dyDescent="0.35">
      <c r="A3" s="112"/>
      <c r="B3" s="112"/>
      <c r="C3" s="112"/>
      <c r="D3" s="112"/>
      <c r="E3" s="113"/>
      <c r="F3" s="113"/>
      <c r="G3" s="113"/>
      <c r="H3" s="113"/>
      <c r="I3" s="113"/>
      <c r="J3" s="112"/>
      <c r="K3" s="114"/>
      <c r="L3" s="112"/>
      <c r="M3" s="112"/>
      <c r="N3" s="109"/>
      <c r="O3" s="109"/>
      <c r="P3" s="109"/>
      <c r="Q3" s="109"/>
    </row>
    <row r="4" spans="1:85" ht="15" customHeight="1" thickTop="1" thickBot="1" x14ac:dyDescent="0.3">
      <c r="A4" s="112"/>
      <c r="B4" s="112"/>
      <c r="C4" s="115"/>
      <c r="D4" s="116"/>
      <c r="E4" s="112"/>
      <c r="F4" s="117"/>
      <c r="G4" s="117"/>
      <c r="H4" s="379" t="s">
        <v>139</v>
      </c>
      <c r="I4" s="380"/>
      <c r="J4" s="380"/>
      <c r="K4" s="380"/>
      <c r="L4" s="380"/>
      <c r="M4" s="381"/>
      <c r="N4" s="378" t="s">
        <v>1</v>
      </c>
      <c r="O4" s="378"/>
      <c r="P4" s="378"/>
      <c r="Q4" s="378"/>
      <c r="R4" s="378"/>
      <c r="S4" s="378"/>
      <c r="T4" s="375" t="s">
        <v>2</v>
      </c>
      <c r="U4" s="376"/>
      <c r="V4" s="376"/>
      <c r="W4" s="376"/>
      <c r="X4" s="376"/>
      <c r="Y4" s="377"/>
      <c r="Z4" s="378" t="s">
        <v>3</v>
      </c>
      <c r="AA4" s="378"/>
      <c r="AB4" s="378"/>
      <c r="AC4" s="378"/>
      <c r="AD4" s="378"/>
      <c r="AE4" s="378"/>
      <c r="AF4" s="375" t="s">
        <v>4</v>
      </c>
      <c r="AG4" s="376"/>
      <c r="AH4" s="376"/>
      <c r="AI4" s="376"/>
      <c r="AJ4" s="376"/>
      <c r="AK4" s="377"/>
      <c r="AL4" s="378" t="s">
        <v>5</v>
      </c>
      <c r="AM4" s="378"/>
      <c r="AN4" s="378"/>
      <c r="AO4" s="378"/>
      <c r="AP4" s="378"/>
      <c r="AQ4" s="378"/>
      <c r="AR4" s="375" t="s">
        <v>6</v>
      </c>
      <c r="AS4" s="376"/>
      <c r="AT4" s="376"/>
      <c r="AU4" s="376"/>
      <c r="AV4" s="376"/>
      <c r="AW4" s="377"/>
      <c r="AX4" s="378" t="s">
        <v>7</v>
      </c>
      <c r="AY4" s="378"/>
      <c r="AZ4" s="378"/>
      <c r="BA4" s="378"/>
      <c r="BB4" s="378"/>
      <c r="BC4" s="378"/>
      <c r="BD4" s="375" t="s">
        <v>8</v>
      </c>
      <c r="BE4" s="376"/>
      <c r="BF4" s="376"/>
      <c r="BG4" s="376"/>
      <c r="BH4" s="376"/>
      <c r="BI4" s="377"/>
      <c r="BJ4" s="378" t="s">
        <v>9</v>
      </c>
      <c r="BK4" s="378"/>
      <c r="BL4" s="378"/>
      <c r="BM4" s="378"/>
      <c r="BN4" s="378"/>
      <c r="BO4" s="378"/>
      <c r="BP4" s="375" t="s">
        <v>10</v>
      </c>
      <c r="BQ4" s="376"/>
      <c r="BR4" s="376"/>
      <c r="BS4" s="376"/>
      <c r="BT4" s="376"/>
      <c r="BU4" s="377"/>
      <c r="BV4" s="378" t="s">
        <v>11</v>
      </c>
      <c r="BW4" s="378"/>
      <c r="BX4" s="378"/>
      <c r="BY4" s="378"/>
      <c r="BZ4" s="378"/>
      <c r="CA4" s="378"/>
      <c r="CB4" s="375" t="s">
        <v>189</v>
      </c>
      <c r="CC4" s="376"/>
      <c r="CD4" s="376"/>
      <c r="CE4" s="376"/>
      <c r="CF4" s="376"/>
      <c r="CG4" s="377"/>
    </row>
    <row r="5" spans="1:85" ht="51.75" customHeight="1" thickBot="1" x14ac:dyDescent="0.3">
      <c r="A5" s="118"/>
      <c r="B5" s="119" t="s">
        <v>152</v>
      </c>
      <c r="C5" s="120" t="s">
        <v>153</v>
      </c>
      <c r="D5" s="121" t="s">
        <v>154</v>
      </c>
      <c r="E5" s="122" t="s">
        <v>155</v>
      </c>
      <c r="F5" s="122" t="s">
        <v>156</v>
      </c>
      <c r="G5" s="159" t="s">
        <v>157</v>
      </c>
      <c r="H5" s="169" t="s">
        <v>158</v>
      </c>
      <c r="I5" s="122" t="s">
        <v>159</v>
      </c>
      <c r="J5" s="122" t="s">
        <v>160</v>
      </c>
      <c r="K5" s="122" t="s">
        <v>161</v>
      </c>
      <c r="L5" s="122" t="s">
        <v>162</v>
      </c>
      <c r="M5" s="170" t="s">
        <v>163</v>
      </c>
      <c r="N5" s="168" t="s">
        <v>158</v>
      </c>
      <c r="O5" s="122" t="s">
        <v>159</v>
      </c>
      <c r="P5" s="122" t="s">
        <v>160</v>
      </c>
      <c r="Q5" s="122" t="s">
        <v>161</v>
      </c>
      <c r="R5" s="122" t="s">
        <v>162</v>
      </c>
      <c r="S5" s="159" t="s">
        <v>163</v>
      </c>
      <c r="T5" s="169" t="s">
        <v>158</v>
      </c>
      <c r="U5" s="122" t="s">
        <v>159</v>
      </c>
      <c r="V5" s="122" t="s">
        <v>160</v>
      </c>
      <c r="W5" s="122" t="s">
        <v>161</v>
      </c>
      <c r="X5" s="122" t="s">
        <v>162</v>
      </c>
      <c r="Y5" s="170" t="s">
        <v>163</v>
      </c>
      <c r="Z5" s="168" t="s">
        <v>158</v>
      </c>
      <c r="AA5" s="122" t="s">
        <v>159</v>
      </c>
      <c r="AB5" s="122" t="s">
        <v>160</v>
      </c>
      <c r="AC5" s="122" t="s">
        <v>161</v>
      </c>
      <c r="AD5" s="122" t="s">
        <v>162</v>
      </c>
      <c r="AE5" s="159" t="s">
        <v>163</v>
      </c>
      <c r="AF5" s="169" t="s">
        <v>158</v>
      </c>
      <c r="AG5" s="122" t="s">
        <v>159</v>
      </c>
      <c r="AH5" s="122" t="s">
        <v>160</v>
      </c>
      <c r="AI5" s="122" t="s">
        <v>161</v>
      </c>
      <c r="AJ5" s="122" t="s">
        <v>162</v>
      </c>
      <c r="AK5" s="170" t="s">
        <v>163</v>
      </c>
      <c r="AL5" s="168" t="s">
        <v>158</v>
      </c>
      <c r="AM5" s="122" t="s">
        <v>159</v>
      </c>
      <c r="AN5" s="122" t="s">
        <v>160</v>
      </c>
      <c r="AO5" s="122" t="s">
        <v>161</v>
      </c>
      <c r="AP5" s="122" t="s">
        <v>162</v>
      </c>
      <c r="AQ5" s="159" t="s">
        <v>163</v>
      </c>
      <c r="AR5" s="169" t="s">
        <v>158</v>
      </c>
      <c r="AS5" s="122" t="s">
        <v>159</v>
      </c>
      <c r="AT5" s="122" t="s">
        <v>160</v>
      </c>
      <c r="AU5" s="122" t="s">
        <v>161</v>
      </c>
      <c r="AV5" s="122" t="s">
        <v>162</v>
      </c>
      <c r="AW5" s="170" t="s">
        <v>163</v>
      </c>
      <c r="AX5" s="168" t="s">
        <v>158</v>
      </c>
      <c r="AY5" s="122" t="s">
        <v>159</v>
      </c>
      <c r="AZ5" s="122" t="s">
        <v>160</v>
      </c>
      <c r="BA5" s="122" t="s">
        <v>161</v>
      </c>
      <c r="BB5" s="122" t="s">
        <v>162</v>
      </c>
      <c r="BC5" s="159" t="s">
        <v>163</v>
      </c>
      <c r="BD5" s="169" t="s">
        <v>158</v>
      </c>
      <c r="BE5" s="122" t="s">
        <v>159</v>
      </c>
      <c r="BF5" s="122" t="s">
        <v>160</v>
      </c>
      <c r="BG5" s="122" t="s">
        <v>161</v>
      </c>
      <c r="BH5" s="122" t="s">
        <v>162</v>
      </c>
      <c r="BI5" s="170" t="s">
        <v>163</v>
      </c>
      <c r="BJ5" s="168" t="s">
        <v>158</v>
      </c>
      <c r="BK5" s="122" t="s">
        <v>159</v>
      </c>
      <c r="BL5" s="122" t="s">
        <v>160</v>
      </c>
      <c r="BM5" s="122" t="s">
        <v>161</v>
      </c>
      <c r="BN5" s="122" t="s">
        <v>162</v>
      </c>
      <c r="BO5" s="159" t="s">
        <v>163</v>
      </c>
      <c r="BP5" s="169" t="s">
        <v>158</v>
      </c>
      <c r="BQ5" s="122" t="s">
        <v>159</v>
      </c>
      <c r="BR5" s="122" t="s">
        <v>160</v>
      </c>
      <c r="BS5" s="122" t="s">
        <v>161</v>
      </c>
      <c r="BT5" s="122" t="s">
        <v>162</v>
      </c>
      <c r="BU5" s="170" t="s">
        <v>163</v>
      </c>
      <c r="BV5" s="168" t="s">
        <v>158</v>
      </c>
      <c r="BW5" s="122" t="s">
        <v>159</v>
      </c>
      <c r="BX5" s="122" t="s">
        <v>160</v>
      </c>
      <c r="BY5" s="122" t="s">
        <v>161</v>
      </c>
      <c r="BZ5" s="122" t="s">
        <v>162</v>
      </c>
      <c r="CA5" s="159" t="s">
        <v>163</v>
      </c>
      <c r="CB5" s="169" t="s">
        <v>158</v>
      </c>
      <c r="CC5" s="122" t="s">
        <v>159</v>
      </c>
      <c r="CD5" s="122" t="s">
        <v>160</v>
      </c>
      <c r="CE5" s="122" t="s">
        <v>161</v>
      </c>
      <c r="CF5" s="122" t="s">
        <v>162</v>
      </c>
      <c r="CG5" s="170" t="s">
        <v>163</v>
      </c>
    </row>
    <row r="6" spans="1:85" ht="15" customHeight="1" thickBot="1" x14ac:dyDescent="0.3">
      <c r="A6" s="118"/>
      <c r="B6" s="123"/>
      <c r="C6" s="121"/>
      <c r="D6" s="121"/>
      <c r="E6" s="122"/>
      <c r="F6" s="122"/>
      <c r="G6" s="160"/>
      <c r="H6" s="169" t="s">
        <v>164</v>
      </c>
      <c r="I6" s="121" t="s">
        <v>165</v>
      </c>
      <c r="J6" s="122" t="s">
        <v>166</v>
      </c>
      <c r="K6" s="122" t="s">
        <v>167</v>
      </c>
      <c r="L6" s="122" t="s">
        <v>168</v>
      </c>
      <c r="M6" s="170" t="s">
        <v>169</v>
      </c>
      <c r="N6" s="168" t="s">
        <v>164</v>
      </c>
      <c r="O6" s="121" t="s">
        <v>165</v>
      </c>
      <c r="P6" s="122" t="s">
        <v>166</v>
      </c>
      <c r="Q6" s="122" t="s">
        <v>167</v>
      </c>
      <c r="R6" s="122" t="s">
        <v>168</v>
      </c>
      <c r="S6" s="159" t="s">
        <v>169</v>
      </c>
      <c r="T6" s="169" t="s">
        <v>164</v>
      </c>
      <c r="U6" s="121" t="s">
        <v>165</v>
      </c>
      <c r="V6" s="122" t="s">
        <v>166</v>
      </c>
      <c r="W6" s="122" t="s">
        <v>167</v>
      </c>
      <c r="X6" s="122" t="s">
        <v>168</v>
      </c>
      <c r="Y6" s="170" t="s">
        <v>169</v>
      </c>
      <c r="Z6" s="168" t="s">
        <v>164</v>
      </c>
      <c r="AA6" s="121" t="s">
        <v>165</v>
      </c>
      <c r="AB6" s="122" t="s">
        <v>166</v>
      </c>
      <c r="AC6" s="122" t="s">
        <v>167</v>
      </c>
      <c r="AD6" s="122" t="s">
        <v>168</v>
      </c>
      <c r="AE6" s="159" t="s">
        <v>169</v>
      </c>
      <c r="AF6" s="169" t="s">
        <v>164</v>
      </c>
      <c r="AG6" s="121" t="s">
        <v>165</v>
      </c>
      <c r="AH6" s="122" t="s">
        <v>166</v>
      </c>
      <c r="AI6" s="122" t="s">
        <v>167</v>
      </c>
      <c r="AJ6" s="122" t="s">
        <v>168</v>
      </c>
      <c r="AK6" s="170" t="s">
        <v>169</v>
      </c>
      <c r="AL6" s="168" t="s">
        <v>164</v>
      </c>
      <c r="AM6" s="121" t="s">
        <v>165</v>
      </c>
      <c r="AN6" s="122" t="s">
        <v>166</v>
      </c>
      <c r="AO6" s="122" t="s">
        <v>167</v>
      </c>
      <c r="AP6" s="122" t="s">
        <v>168</v>
      </c>
      <c r="AQ6" s="159" t="s">
        <v>169</v>
      </c>
      <c r="AR6" s="169" t="s">
        <v>164</v>
      </c>
      <c r="AS6" s="121" t="s">
        <v>165</v>
      </c>
      <c r="AT6" s="122" t="s">
        <v>166</v>
      </c>
      <c r="AU6" s="122" t="s">
        <v>167</v>
      </c>
      <c r="AV6" s="122" t="s">
        <v>168</v>
      </c>
      <c r="AW6" s="170" t="s">
        <v>169</v>
      </c>
      <c r="AX6" s="168" t="s">
        <v>164</v>
      </c>
      <c r="AY6" s="121" t="s">
        <v>165</v>
      </c>
      <c r="AZ6" s="122" t="s">
        <v>166</v>
      </c>
      <c r="BA6" s="122" t="s">
        <v>167</v>
      </c>
      <c r="BB6" s="122" t="s">
        <v>168</v>
      </c>
      <c r="BC6" s="159" t="s">
        <v>169</v>
      </c>
      <c r="BD6" s="169" t="s">
        <v>164</v>
      </c>
      <c r="BE6" s="121" t="s">
        <v>165</v>
      </c>
      <c r="BF6" s="122" t="s">
        <v>166</v>
      </c>
      <c r="BG6" s="122" t="s">
        <v>167</v>
      </c>
      <c r="BH6" s="122" t="s">
        <v>168</v>
      </c>
      <c r="BI6" s="170" t="s">
        <v>169</v>
      </c>
      <c r="BJ6" s="168" t="s">
        <v>164</v>
      </c>
      <c r="BK6" s="121" t="s">
        <v>165</v>
      </c>
      <c r="BL6" s="122" t="s">
        <v>166</v>
      </c>
      <c r="BM6" s="122" t="s">
        <v>167</v>
      </c>
      <c r="BN6" s="122" t="s">
        <v>168</v>
      </c>
      <c r="BO6" s="159" t="s">
        <v>169</v>
      </c>
      <c r="BP6" s="169" t="s">
        <v>164</v>
      </c>
      <c r="BQ6" s="121" t="s">
        <v>165</v>
      </c>
      <c r="BR6" s="122" t="s">
        <v>166</v>
      </c>
      <c r="BS6" s="122" t="s">
        <v>167</v>
      </c>
      <c r="BT6" s="122" t="s">
        <v>168</v>
      </c>
      <c r="BU6" s="170" t="s">
        <v>169</v>
      </c>
      <c r="BV6" s="168" t="s">
        <v>164</v>
      </c>
      <c r="BW6" s="121" t="s">
        <v>165</v>
      </c>
      <c r="BX6" s="122" t="s">
        <v>166</v>
      </c>
      <c r="BY6" s="122" t="s">
        <v>167</v>
      </c>
      <c r="BZ6" s="122" t="s">
        <v>168</v>
      </c>
      <c r="CA6" s="159" t="s">
        <v>169</v>
      </c>
      <c r="CB6" s="171" t="s">
        <v>164</v>
      </c>
      <c r="CC6" s="121" t="s">
        <v>165</v>
      </c>
      <c r="CD6" s="168" t="s">
        <v>166</v>
      </c>
      <c r="CE6" s="122" t="s">
        <v>167</v>
      </c>
      <c r="CF6" s="122" t="s">
        <v>168</v>
      </c>
      <c r="CG6" s="170" t="s">
        <v>169</v>
      </c>
    </row>
    <row r="7" spans="1:85" ht="15" customHeight="1" x14ac:dyDescent="0.25">
      <c r="A7" s="124"/>
      <c r="B7" s="125">
        <v>1</v>
      </c>
      <c r="C7" s="126" t="s">
        <v>170</v>
      </c>
      <c r="D7" s="126" t="s">
        <v>171</v>
      </c>
      <c r="E7" s="126"/>
      <c r="F7" s="126"/>
      <c r="G7" s="161">
        <v>0</v>
      </c>
      <c r="H7" s="174"/>
      <c r="I7" s="175">
        <f>H7*$G7</f>
        <v>0</v>
      </c>
      <c r="J7" s="176">
        <f>I7/1.2</f>
        <v>0</v>
      </c>
      <c r="K7" s="177">
        <v>0.45</v>
      </c>
      <c r="L7" s="178">
        <f>0.46*H7/1.2</f>
        <v>0</v>
      </c>
      <c r="M7" s="179">
        <f>H7*K7/1.2</f>
        <v>0</v>
      </c>
      <c r="N7" s="180"/>
      <c r="O7" s="175">
        <f>N7*$G7</f>
        <v>0</v>
      </c>
      <c r="P7" s="181">
        <f>O7/1.2</f>
        <v>0</v>
      </c>
      <c r="Q7" s="177">
        <v>0.45</v>
      </c>
      <c r="R7" s="182">
        <f>0.46*N7/1.2</f>
        <v>0</v>
      </c>
      <c r="S7" s="183">
        <f>N7*Q7/1.2</f>
        <v>0</v>
      </c>
      <c r="T7" s="174"/>
      <c r="U7" s="175">
        <f>T7*$G7</f>
        <v>0</v>
      </c>
      <c r="V7" s="181">
        <f>U7/1.2</f>
        <v>0</v>
      </c>
      <c r="W7" s="177">
        <v>0.45</v>
      </c>
      <c r="X7" s="177">
        <f>0.46*T7/1.2</f>
        <v>0</v>
      </c>
      <c r="Y7" s="179">
        <f>T7*W7/1.2</f>
        <v>0</v>
      </c>
      <c r="Z7" s="180"/>
      <c r="AA7" s="175">
        <f>Z7*$G7</f>
        <v>0</v>
      </c>
      <c r="AB7" s="184">
        <f>AA7/1.2</f>
        <v>0</v>
      </c>
      <c r="AC7" s="177">
        <v>0.45</v>
      </c>
      <c r="AD7" s="177">
        <f>0.46*Z7/1.2</f>
        <v>0</v>
      </c>
      <c r="AE7" s="185">
        <f>Z7*AC7/1.2</f>
        <v>0</v>
      </c>
      <c r="AF7" s="174"/>
      <c r="AG7" s="175">
        <f>AF7*$G7</f>
        <v>0</v>
      </c>
      <c r="AH7" s="184">
        <f>AG7/1.2</f>
        <v>0</v>
      </c>
      <c r="AI7" s="177">
        <v>0.45</v>
      </c>
      <c r="AJ7" s="177">
        <f>0.46*AF7/1.2</f>
        <v>0</v>
      </c>
      <c r="AK7" s="179">
        <f>AF7*AI7/1.2</f>
        <v>0</v>
      </c>
      <c r="AL7" s="180"/>
      <c r="AM7" s="175">
        <f>AL7*$G7</f>
        <v>0</v>
      </c>
      <c r="AN7" s="184">
        <f>AM7/1.2</f>
        <v>0</v>
      </c>
      <c r="AO7" s="177">
        <v>0.45</v>
      </c>
      <c r="AP7" s="177">
        <f>0.46*AL7/1.2</f>
        <v>0</v>
      </c>
      <c r="AQ7" s="185">
        <f>AL7*AO7/1.2</f>
        <v>0</v>
      </c>
      <c r="AR7" s="174"/>
      <c r="AS7" s="175">
        <f>AR7*$G7</f>
        <v>0</v>
      </c>
      <c r="AT7" s="184">
        <f>AS7/1.2</f>
        <v>0</v>
      </c>
      <c r="AU7" s="177">
        <v>0.45</v>
      </c>
      <c r="AV7" s="177">
        <f>0.46*AR7/1.2</f>
        <v>0</v>
      </c>
      <c r="AW7" s="179">
        <f>AR7*AU7/1.2</f>
        <v>0</v>
      </c>
      <c r="AX7" s="180"/>
      <c r="AY7" s="175">
        <f>AX7*$G7</f>
        <v>0</v>
      </c>
      <c r="AZ7" s="184">
        <f>AY7/1.2</f>
        <v>0</v>
      </c>
      <c r="BA7" s="177">
        <v>0.45</v>
      </c>
      <c r="BB7" s="177">
        <f>0.46*AX7/1.2</f>
        <v>0</v>
      </c>
      <c r="BC7" s="185">
        <f>AX7*BA7/1.2</f>
        <v>0</v>
      </c>
      <c r="BD7" s="174"/>
      <c r="BE7" s="175">
        <f>BD7*$G7</f>
        <v>0</v>
      </c>
      <c r="BF7" s="184">
        <f>BE7/1.2</f>
        <v>0</v>
      </c>
      <c r="BG7" s="177">
        <v>0.45</v>
      </c>
      <c r="BH7" s="177">
        <f>0.46*BD7/1.2</f>
        <v>0</v>
      </c>
      <c r="BI7" s="179">
        <f>BD7*BG7/1.2</f>
        <v>0</v>
      </c>
      <c r="BJ7" s="180"/>
      <c r="BK7" s="175">
        <f>BJ7*$G7</f>
        <v>0</v>
      </c>
      <c r="BL7" s="184">
        <f>BK7/1.2</f>
        <v>0</v>
      </c>
      <c r="BM7" s="177">
        <v>0.45</v>
      </c>
      <c r="BN7" s="177">
        <f>0.46*BJ7/1.2</f>
        <v>0</v>
      </c>
      <c r="BO7" s="185">
        <f>BJ7*BM7/1.2</f>
        <v>0</v>
      </c>
      <c r="BP7" s="174"/>
      <c r="BQ7" s="175">
        <f>BP7*$G7</f>
        <v>0</v>
      </c>
      <c r="BR7" s="184">
        <f>BQ7/1.2</f>
        <v>0</v>
      </c>
      <c r="BS7" s="177">
        <v>0.45</v>
      </c>
      <c r="BT7" s="177">
        <f>0.46*BP7/1.2</f>
        <v>0</v>
      </c>
      <c r="BU7" s="179">
        <f>BP7*BS7/1.2</f>
        <v>0</v>
      </c>
      <c r="BV7" s="180"/>
      <c r="BW7" s="175">
        <f>BV7*$G7</f>
        <v>0</v>
      </c>
      <c r="BX7" s="184">
        <f>BW7/1.2</f>
        <v>0</v>
      </c>
      <c r="BY7" s="177">
        <v>0.45</v>
      </c>
      <c r="BZ7" s="177">
        <f>0.46*BV7/1.2</f>
        <v>0</v>
      </c>
      <c r="CA7" s="185">
        <f>BV7*BY7/1.2</f>
        <v>0</v>
      </c>
      <c r="CB7" s="186">
        <f>SUM(H7+N7+T7+Z7+AF7+AL7+AR7+AX7+BD7+BJ7+BP7+BV7)</f>
        <v>0</v>
      </c>
      <c r="CC7" s="187">
        <f t="shared" ref="CC7:CC23" si="0">SUM(I7+O7+U7+AA7+AG7+AM7+AS7+AY7+BE7+BK7+BQ7+BW7)</f>
        <v>0</v>
      </c>
      <c r="CD7" s="188">
        <f>CC7/1.2</f>
        <v>0</v>
      </c>
      <c r="CE7" s="177">
        <v>0.45</v>
      </c>
      <c r="CF7" s="177">
        <f>0.46*CB7/1.2</f>
        <v>0</v>
      </c>
      <c r="CG7" s="179">
        <f>CB7*CE7/1.2</f>
        <v>0</v>
      </c>
    </row>
    <row r="8" spans="1:85" ht="15" customHeight="1" x14ac:dyDescent="0.25">
      <c r="A8" s="124"/>
      <c r="B8" s="128">
        <v>2</v>
      </c>
      <c r="C8" s="129" t="s">
        <v>170</v>
      </c>
      <c r="D8" s="129" t="s">
        <v>172</v>
      </c>
      <c r="E8" s="129"/>
      <c r="F8" s="129"/>
      <c r="G8" s="162">
        <v>0.45</v>
      </c>
      <c r="H8" s="189"/>
      <c r="I8" s="175">
        <f t="shared" ref="I8:I27" si="1">H8*$G8</f>
        <v>0</v>
      </c>
      <c r="J8" s="181">
        <f t="shared" ref="J8:J27" si="2">I8/1.2</f>
        <v>0</v>
      </c>
      <c r="K8" s="190">
        <v>0</v>
      </c>
      <c r="L8" s="182">
        <f t="shared" ref="L8:L27" si="3">0.46*H8/1.2</f>
        <v>0</v>
      </c>
      <c r="M8" s="191">
        <f t="shared" ref="M8:M27" si="4">H8*K8/1.2</f>
        <v>0</v>
      </c>
      <c r="N8" s="192"/>
      <c r="O8" s="175">
        <f t="shared" ref="O8:O27" si="5">N8*$G8</f>
        <v>0</v>
      </c>
      <c r="P8" s="181">
        <f t="shared" ref="P8:P27" si="6">O8/1.2</f>
        <v>0</v>
      </c>
      <c r="Q8" s="190">
        <v>0</v>
      </c>
      <c r="R8" s="182">
        <f t="shared" ref="R8:R27" si="7">0.46*N8/1.2</f>
        <v>0</v>
      </c>
      <c r="S8" s="183">
        <f t="shared" ref="S8:S27" si="8">N8*Q8/1.2</f>
        <v>0</v>
      </c>
      <c r="T8" s="189"/>
      <c r="U8" s="175">
        <f t="shared" ref="U8:U27" si="9">T8*$G8</f>
        <v>0</v>
      </c>
      <c r="V8" s="181">
        <f t="shared" ref="V8:V27" si="10">U8/1.2</f>
        <v>0</v>
      </c>
      <c r="W8" s="190">
        <v>0</v>
      </c>
      <c r="X8" s="182">
        <f t="shared" ref="X8:X20" si="11">0.46*T8/1.2</f>
        <v>0</v>
      </c>
      <c r="Y8" s="191">
        <f t="shared" ref="Y8:Y20" si="12">T8*W8/1.2</f>
        <v>0</v>
      </c>
      <c r="Z8" s="192"/>
      <c r="AA8" s="175">
        <f t="shared" ref="AA8:AA27" si="13">Z8*$G8</f>
        <v>0</v>
      </c>
      <c r="AB8" s="181">
        <f t="shared" ref="AB8:AB20" si="14">AA8/1.2</f>
        <v>0</v>
      </c>
      <c r="AC8" s="190">
        <v>0</v>
      </c>
      <c r="AD8" s="182">
        <f t="shared" ref="AD8:AD20" si="15">0.46*Z8/1.2</f>
        <v>0</v>
      </c>
      <c r="AE8" s="183">
        <f t="shared" ref="AE8:AE20" si="16">Z8*AC8/1.2</f>
        <v>0</v>
      </c>
      <c r="AF8" s="189"/>
      <c r="AG8" s="175">
        <f t="shared" ref="AG8:AG27" si="17">AF8*$G8</f>
        <v>0</v>
      </c>
      <c r="AH8" s="181">
        <f t="shared" ref="AH8:AH20" si="18">AG8/1.2</f>
        <v>0</v>
      </c>
      <c r="AI8" s="190">
        <v>0</v>
      </c>
      <c r="AJ8" s="182">
        <f t="shared" ref="AJ8:AJ20" si="19">0.46*AF8/1.2</f>
        <v>0</v>
      </c>
      <c r="AK8" s="191">
        <f t="shared" ref="AK8:AK20" si="20">AF8*AI8/1.2</f>
        <v>0</v>
      </c>
      <c r="AL8" s="192"/>
      <c r="AM8" s="175">
        <f t="shared" ref="AM8:AM27" si="21">AL8*$G8</f>
        <v>0</v>
      </c>
      <c r="AN8" s="181">
        <f t="shared" ref="AN8:AN20" si="22">AM8/1.2</f>
        <v>0</v>
      </c>
      <c r="AO8" s="190">
        <v>0</v>
      </c>
      <c r="AP8" s="182">
        <f t="shared" ref="AP8:AP20" si="23">0.46*AL8/1.2</f>
        <v>0</v>
      </c>
      <c r="AQ8" s="183">
        <f t="shared" ref="AQ8:AQ20" si="24">AL8*AO8/1.2</f>
        <v>0</v>
      </c>
      <c r="AR8" s="189"/>
      <c r="AS8" s="175">
        <f t="shared" ref="AS8:AS27" si="25">AR8*$G8</f>
        <v>0</v>
      </c>
      <c r="AT8" s="181">
        <f t="shared" ref="AT8:AT20" si="26">AS8/1.2</f>
        <v>0</v>
      </c>
      <c r="AU8" s="190">
        <v>0</v>
      </c>
      <c r="AV8" s="182">
        <f t="shared" ref="AV8:AV20" si="27">0.46*AR8/1.2</f>
        <v>0</v>
      </c>
      <c r="AW8" s="191">
        <f t="shared" ref="AW8:AW20" si="28">AR8*AU8/1.2</f>
        <v>0</v>
      </c>
      <c r="AX8" s="192"/>
      <c r="AY8" s="175">
        <f t="shared" ref="AY8:AY27" si="29">AX8*$G8</f>
        <v>0</v>
      </c>
      <c r="AZ8" s="181">
        <f t="shared" ref="AZ8:AZ20" si="30">AY8/1.2</f>
        <v>0</v>
      </c>
      <c r="BA8" s="190">
        <v>0</v>
      </c>
      <c r="BB8" s="182">
        <f t="shared" ref="BB8:BB20" si="31">0.46*AX8/1.2</f>
        <v>0</v>
      </c>
      <c r="BC8" s="183">
        <f t="shared" ref="BC8:BC20" si="32">AX8*BA8/1.2</f>
        <v>0</v>
      </c>
      <c r="BD8" s="189"/>
      <c r="BE8" s="175">
        <f t="shared" ref="BE8:BE27" si="33">BD8*$G8</f>
        <v>0</v>
      </c>
      <c r="BF8" s="181">
        <f t="shared" ref="BF8:BF20" si="34">BE8/1.2</f>
        <v>0</v>
      </c>
      <c r="BG8" s="190">
        <v>0</v>
      </c>
      <c r="BH8" s="182">
        <f t="shared" ref="BH8:BH20" si="35">0.46*BD8/1.2</f>
        <v>0</v>
      </c>
      <c r="BI8" s="191">
        <f t="shared" ref="BI8:BI20" si="36">BD8*BG8/1.2</f>
        <v>0</v>
      </c>
      <c r="BJ8" s="192"/>
      <c r="BK8" s="175">
        <f t="shared" ref="BK8:BK27" si="37">BJ8*$G8</f>
        <v>0</v>
      </c>
      <c r="BL8" s="181">
        <f t="shared" ref="BL8:BL20" si="38">BK8/1.2</f>
        <v>0</v>
      </c>
      <c r="BM8" s="190">
        <v>0</v>
      </c>
      <c r="BN8" s="182">
        <f t="shared" ref="BN8:BN20" si="39">0.46*BJ8/1.2</f>
        <v>0</v>
      </c>
      <c r="BO8" s="183">
        <f t="shared" ref="BO8:BO20" si="40">BJ8*BM8/1.2</f>
        <v>0</v>
      </c>
      <c r="BP8" s="189"/>
      <c r="BQ8" s="175">
        <f t="shared" ref="BQ8:BQ27" si="41">BP8*$G8</f>
        <v>0</v>
      </c>
      <c r="BR8" s="181">
        <f t="shared" ref="BR8:BR20" si="42">BQ8/1.2</f>
        <v>0</v>
      </c>
      <c r="BS8" s="190">
        <v>0</v>
      </c>
      <c r="BT8" s="182">
        <f t="shared" ref="BT8:BT20" si="43">0.46*BP8/1.2</f>
        <v>0</v>
      </c>
      <c r="BU8" s="191">
        <f t="shared" ref="BU8:BU20" si="44">BP8*BS8/1.2</f>
        <v>0</v>
      </c>
      <c r="BV8" s="192"/>
      <c r="BW8" s="175">
        <f t="shared" ref="BW8:BW27" si="45">BV8*$G8</f>
        <v>0</v>
      </c>
      <c r="BX8" s="181">
        <f t="shared" ref="BX8:BX20" si="46">BW8/1.2</f>
        <v>0</v>
      </c>
      <c r="BY8" s="190">
        <v>0</v>
      </c>
      <c r="BZ8" s="182">
        <f t="shared" ref="BZ8:BZ20" si="47">0.46*BV8/1.2</f>
        <v>0</v>
      </c>
      <c r="CA8" s="183">
        <f t="shared" ref="CA8:CA20" si="48">BV8*BY8/1.2</f>
        <v>0</v>
      </c>
      <c r="CB8" s="189">
        <f t="shared" ref="CB8:CC27" si="49">SUM(H8+N8+T8+Z8+AF8+AL8+AR8+AX8+BD8+BJ8+BP8+BV8)</f>
        <v>0</v>
      </c>
      <c r="CC8" s="193">
        <f t="shared" si="0"/>
        <v>0</v>
      </c>
      <c r="CD8" s="193">
        <f t="shared" ref="CD8:CD20" si="50">CC8/1.2</f>
        <v>0</v>
      </c>
      <c r="CE8" s="190">
        <v>0</v>
      </c>
      <c r="CF8" s="182">
        <f t="shared" ref="CF8:CF20" si="51">0.46*CB8/1.2</f>
        <v>0</v>
      </c>
      <c r="CG8" s="191">
        <f t="shared" ref="CG8:CG20" si="52">CB8*CE8/1.2</f>
        <v>0</v>
      </c>
    </row>
    <row r="9" spans="1:85" ht="15" customHeight="1" x14ac:dyDescent="0.25">
      <c r="A9" s="124"/>
      <c r="B9" s="128">
        <v>3</v>
      </c>
      <c r="C9" s="129" t="s">
        <v>170</v>
      </c>
      <c r="D9" s="129" t="s">
        <v>173</v>
      </c>
      <c r="E9" s="129"/>
      <c r="F9" s="129"/>
      <c r="G9" s="162">
        <v>0</v>
      </c>
      <c r="H9" s="189"/>
      <c r="I9" s="175">
        <f t="shared" si="1"/>
        <v>0</v>
      </c>
      <c r="J9" s="181">
        <f t="shared" si="2"/>
        <v>0</v>
      </c>
      <c r="K9" s="190">
        <v>0.45</v>
      </c>
      <c r="L9" s="182">
        <f t="shared" si="3"/>
        <v>0</v>
      </c>
      <c r="M9" s="191">
        <f t="shared" si="4"/>
        <v>0</v>
      </c>
      <c r="N9" s="192"/>
      <c r="O9" s="175">
        <f t="shared" si="5"/>
        <v>0</v>
      </c>
      <c r="P9" s="181">
        <f t="shared" si="6"/>
        <v>0</v>
      </c>
      <c r="Q9" s="190">
        <v>0.45</v>
      </c>
      <c r="R9" s="182">
        <f t="shared" si="7"/>
        <v>0</v>
      </c>
      <c r="S9" s="183">
        <f t="shared" si="8"/>
        <v>0</v>
      </c>
      <c r="T9" s="189"/>
      <c r="U9" s="175">
        <f t="shared" si="9"/>
        <v>0</v>
      </c>
      <c r="V9" s="181">
        <f t="shared" si="10"/>
        <v>0</v>
      </c>
      <c r="W9" s="190">
        <v>0.45</v>
      </c>
      <c r="X9" s="182">
        <f t="shared" si="11"/>
        <v>0</v>
      </c>
      <c r="Y9" s="191">
        <f t="shared" si="12"/>
        <v>0</v>
      </c>
      <c r="Z9" s="192"/>
      <c r="AA9" s="175">
        <f t="shared" si="13"/>
        <v>0</v>
      </c>
      <c r="AB9" s="181">
        <f t="shared" si="14"/>
        <v>0</v>
      </c>
      <c r="AC9" s="190">
        <v>0.45</v>
      </c>
      <c r="AD9" s="182">
        <f t="shared" si="15"/>
        <v>0</v>
      </c>
      <c r="AE9" s="183">
        <f t="shared" si="16"/>
        <v>0</v>
      </c>
      <c r="AF9" s="189"/>
      <c r="AG9" s="175">
        <f t="shared" si="17"/>
        <v>0</v>
      </c>
      <c r="AH9" s="181">
        <f t="shared" si="18"/>
        <v>0</v>
      </c>
      <c r="AI9" s="190">
        <v>0.45</v>
      </c>
      <c r="AJ9" s="182">
        <f t="shared" si="19"/>
        <v>0</v>
      </c>
      <c r="AK9" s="191">
        <f t="shared" si="20"/>
        <v>0</v>
      </c>
      <c r="AL9" s="192"/>
      <c r="AM9" s="175">
        <f t="shared" si="21"/>
        <v>0</v>
      </c>
      <c r="AN9" s="181">
        <f t="shared" si="22"/>
        <v>0</v>
      </c>
      <c r="AO9" s="190">
        <v>0.45</v>
      </c>
      <c r="AP9" s="182">
        <f t="shared" si="23"/>
        <v>0</v>
      </c>
      <c r="AQ9" s="183">
        <f t="shared" si="24"/>
        <v>0</v>
      </c>
      <c r="AR9" s="189"/>
      <c r="AS9" s="175">
        <f t="shared" si="25"/>
        <v>0</v>
      </c>
      <c r="AT9" s="181">
        <f t="shared" si="26"/>
        <v>0</v>
      </c>
      <c r="AU9" s="190">
        <v>0.45</v>
      </c>
      <c r="AV9" s="182">
        <f t="shared" si="27"/>
        <v>0</v>
      </c>
      <c r="AW9" s="191">
        <f t="shared" si="28"/>
        <v>0</v>
      </c>
      <c r="AX9" s="192"/>
      <c r="AY9" s="175">
        <f t="shared" si="29"/>
        <v>0</v>
      </c>
      <c r="AZ9" s="181">
        <f t="shared" si="30"/>
        <v>0</v>
      </c>
      <c r="BA9" s="190">
        <v>0.45</v>
      </c>
      <c r="BB9" s="182">
        <f t="shared" si="31"/>
        <v>0</v>
      </c>
      <c r="BC9" s="183">
        <f t="shared" si="32"/>
        <v>0</v>
      </c>
      <c r="BD9" s="189"/>
      <c r="BE9" s="175">
        <f t="shared" si="33"/>
        <v>0</v>
      </c>
      <c r="BF9" s="181">
        <f t="shared" si="34"/>
        <v>0</v>
      </c>
      <c r="BG9" s="190">
        <v>0.45</v>
      </c>
      <c r="BH9" s="182">
        <f t="shared" si="35"/>
        <v>0</v>
      </c>
      <c r="BI9" s="191">
        <f t="shared" si="36"/>
        <v>0</v>
      </c>
      <c r="BJ9" s="192"/>
      <c r="BK9" s="175">
        <f t="shared" si="37"/>
        <v>0</v>
      </c>
      <c r="BL9" s="181">
        <f t="shared" si="38"/>
        <v>0</v>
      </c>
      <c r="BM9" s="190">
        <v>0.45</v>
      </c>
      <c r="BN9" s="182">
        <f t="shared" si="39"/>
        <v>0</v>
      </c>
      <c r="BO9" s="183">
        <f t="shared" si="40"/>
        <v>0</v>
      </c>
      <c r="BP9" s="189"/>
      <c r="BQ9" s="175">
        <f t="shared" si="41"/>
        <v>0</v>
      </c>
      <c r="BR9" s="181">
        <f t="shared" si="42"/>
        <v>0</v>
      </c>
      <c r="BS9" s="190">
        <v>0.45</v>
      </c>
      <c r="BT9" s="182">
        <f t="shared" si="43"/>
        <v>0</v>
      </c>
      <c r="BU9" s="191">
        <f t="shared" si="44"/>
        <v>0</v>
      </c>
      <c r="BV9" s="192"/>
      <c r="BW9" s="175">
        <f t="shared" si="45"/>
        <v>0</v>
      </c>
      <c r="BX9" s="181">
        <f t="shared" si="46"/>
        <v>0</v>
      </c>
      <c r="BY9" s="190">
        <v>0.45</v>
      </c>
      <c r="BZ9" s="182">
        <f t="shared" si="47"/>
        <v>0</v>
      </c>
      <c r="CA9" s="183">
        <f t="shared" si="48"/>
        <v>0</v>
      </c>
      <c r="CB9" s="189">
        <f t="shared" si="49"/>
        <v>0</v>
      </c>
      <c r="CC9" s="193">
        <f t="shared" si="0"/>
        <v>0</v>
      </c>
      <c r="CD9" s="193">
        <f t="shared" si="50"/>
        <v>0</v>
      </c>
      <c r="CE9" s="190">
        <v>0.45</v>
      </c>
      <c r="CF9" s="182">
        <f t="shared" si="51"/>
        <v>0</v>
      </c>
      <c r="CG9" s="191">
        <f t="shared" si="52"/>
        <v>0</v>
      </c>
    </row>
    <row r="10" spans="1:85" ht="15" customHeight="1" x14ac:dyDescent="0.25">
      <c r="A10" s="124"/>
      <c r="B10" s="128">
        <v>4</v>
      </c>
      <c r="C10" s="129" t="s">
        <v>170</v>
      </c>
      <c r="D10" s="129" t="s">
        <v>174</v>
      </c>
      <c r="E10" s="129"/>
      <c r="F10" s="129"/>
      <c r="G10" s="162">
        <v>0.25</v>
      </c>
      <c r="H10" s="189"/>
      <c r="I10" s="175">
        <f t="shared" si="1"/>
        <v>0</v>
      </c>
      <c r="J10" s="181">
        <f t="shared" si="2"/>
        <v>0</v>
      </c>
      <c r="K10" s="190">
        <v>0.2</v>
      </c>
      <c r="L10" s="182">
        <f t="shared" si="3"/>
        <v>0</v>
      </c>
      <c r="M10" s="191">
        <f t="shared" si="4"/>
        <v>0</v>
      </c>
      <c r="N10" s="192"/>
      <c r="O10" s="175">
        <f t="shared" si="5"/>
        <v>0</v>
      </c>
      <c r="P10" s="181">
        <f t="shared" si="6"/>
        <v>0</v>
      </c>
      <c r="Q10" s="190">
        <v>0.2</v>
      </c>
      <c r="R10" s="182">
        <f t="shared" si="7"/>
        <v>0</v>
      </c>
      <c r="S10" s="183">
        <f t="shared" si="8"/>
        <v>0</v>
      </c>
      <c r="T10" s="189"/>
      <c r="U10" s="175">
        <f t="shared" si="9"/>
        <v>0</v>
      </c>
      <c r="V10" s="181">
        <f t="shared" si="10"/>
        <v>0</v>
      </c>
      <c r="W10" s="190">
        <v>0.2</v>
      </c>
      <c r="X10" s="182">
        <f t="shared" si="11"/>
        <v>0</v>
      </c>
      <c r="Y10" s="191">
        <f t="shared" si="12"/>
        <v>0</v>
      </c>
      <c r="Z10" s="192"/>
      <c r="AA10" s="175">
        <f t="shared" si="13"/>
        <v>0</v>
      </c>
      <c r="AB10" s="181">
        <f t="shared" si="14"/>
        <v>0</v>
      </c>
      <c r="AC10" s="190">
        <v>0.2</v>
      </c>
      <c r="AD10" s="182">
        <f t="shared" si="15"/>
        <v>0</v>
      </c>
      <c r="AE10" s="183">
        <f t="shared" si="16"/>
        <v>0</v>
      </c>
      <c r="AF10" s="189"/>
      <c r="AG10" s="175">
        <f t="shared" si="17"/>
        <v>0</v>
      </c>
      <c r="AH10" s="181">
        <f t="shared" si="18"/>
        <v>0</v>
      </c>
      <c r="AI10" s="190">
        <v>0.2</v>
      </c>
      <c r="AJ10" s="182">
        <f t="shared" si="19"/>
        <v>0</v>
      </c>
      <c r="AK10" s="191">
        <f t="shared" si="20"/>
        <v>0</v>
      </c>
      <c r="AL10" s="192"/>
      <c r="AM10" s="175">
        <f t="shared" si="21"/>
        <v>0</v>
      </c>
      <c r="AN10" s="181">
        <f t="shared" si="22"/>
        <v>0</v>
      </c>
      <c r="AO10" s="190">
        <v>0.2</v>
      </c>
      <c r="AP10" s="182">
        <f t="shared" si="23"/>
        <v>0</v>
      </c>
      <c r="AQ10" s="183">
        <f t="shared" si="24"/>
        <v>0</v>
      </c>
      <c r="AR10" s="189"/>
      <c r="AS10" s="175">
        <f t="shared" si="25"/>
        <v>0</v>
      </c>
      <c r="AT10" s="181">
        <f t="shared" si="26"/>
        <v>0</v>
      </c>
      <c r="AU10" s="190">
        <v>0.2</v>
      </c>
      <c r="AV10" s="182">
        <f t="shared" si="27"/>
        <v>0</v>
      </c>
      <c r="AW10" s="191">
        <f t="shared" si="28"/>
        <v>0</v>
      </c>
      <c r="AX10" s="192"/>
      <c r="AY10" s="175">
        <f t="shared" si="29"/>
        <v>0</v>
      </c>
      <c r="AZ10" s="181">
        <f t="shared" si="30"/>
        <v>0</v>
      </c>
      <c r="BA10" s="190">
        <v>0.2</v>
      </c>
      <c r="BB10" s="182">
        <f t="shared" si="31"/>
        <v>0</v>
      </c>
      <c r="BC10" s="183">
        <f t="shared" si="32"/>
        <v>0</v>
      </c>
      <c r="BD10" s="189"/>
      <c r="BE10" s="175">
        <f t="shared" si="33"/>
        <v>0</v>
      </c>
      <c r="BF10" s="181">
        <f t="shared" si="34"/>
        <v>0</v>
      </c>
      <c r="BG10" s="190">
        <v>0.2</v>
      </c>
      <c r="BH10" s="182">
        <f t="shared" si="35"/>
        <v>0</v>
      </c>
      <c r="BI10" s="191">
        <f t="shared" si="36"/>
        <v>0</v>
      </c>
      <c r="BJ10" s="192"/>
      <c r="BK10" s="175">
        <f t="shared" si="37"/>
        <v>0</v>
      </c>
      <c r="BL10" s="181">
        <f t="shared" si="38"/>
        <v>0</v>
      </c>
      <c r="BM10" s="190">
        <v>0.2</v>
      </c>
      <c r="BN10" s="182">
        <f t="shared" si="39"/>
        <v>0</v>
      </c>
      <c r="BO10" s="183">
        <f t="shared" si="40"/>
        <v>0</v>
      </c>
      <c r="BP10" s="189"/>
      <c r="BQ10" s="175">
        <f t="shared" si="41"/>
        <v>0</v>
      </c>
      <c r="BR10" s="181">
        <f t="shared" si="42"/>
        <v>0</v>
      </c>
      <c r="BS10" s="190">
        <v>0.2</v>
      </c>
      <c r="BT10" s="182">
        <f t="shared" si="43"/>
        <v>0</v>
      </c>
      <c r="BU10" s="191">
        <f t="shared" si="44"/>
        <v>0</v>
      </c>
      <c r="BV10" s="192"/>
      <c r="BW10" s="175">
        <f t="shared" si="45"/>
        <v>0</v>
      </c>
      <c r="BX10" s="181">
        <f t="shared" si="46"/>
        <v>0</v>
      </c>
      <c r="BY10" s="190">
        <v>0.2</v>
      </c>
      <c r="BZ10" s="182">
        <f t="shared" si="47"/>
        <v>0</v>
      </c>
      <c r="CA10" s="183">
        <f t="shared" si="48"/>
        <v>0</v>
      </c>
      <c r="CB10" s="189">
        <f t="shared" si="49"/>
        <v>0</v>
      </c>
      <c r="CC10" s="193">
        <f t="shared" si="0"/>
        <v>0</v>
      </c>
      <c r="CD10" s="193">
        <f t="shared" si="50"/>
        <v>0</v>
      </c>
      <c r="CE10" s="190">
        <v>0.2</v>
      </c>
      <c r="CF10" s="182">
        <f t="shared" si="51"/>
        <v>0</v>
      </c>
      <c r="CG10" s="191">
        <f t="shared" si="52"/>
        <v>0</v>
      </c>
    </row>
    <row r="11" spans="1:85" ht="15" customHeight="1" x14ac:dyDescent="0.25">
      <c r="A11" s="124"/>
      <c r="B11" s="128">
        <v>5</v>
      </c>
      <c r="C11" s="129" t="s">
        <v>170</v>
      </c>
      <c r="D11" s="129" t="s">
        <v>175</v>
      </c>
      <c r="E11" s="130"/>
      <c r="F11" s="130"/>
      <c r="G11" s="163">
        <v>0</v>
      </c>
      <c r="H11" s="189"/>
      <c r="I11" s="175">
        <f t="shared" si="1"/>
        <v>0</v>
      </c>
      <c r="J11" s="181">
        <f t="shared" si="2"/>
        <v>0</v>
      </c>
      <c r="K11" s="190">
        <v>0.45</v>
      </c>
      <c r="L11" s="182">
        <f t="shared" si="3"/>
        <v>0</v>
      </c>
      <c r="M11" s="191">
        <f t="shared" si="4"/>
        <v>0</v>
      </c>
      <c r="N11" s="192"/>
      <c r="O11" s="175">
        <f t="shared" si="5"/>
        <v>0</v>
      </c>
      <c r="P11" s="181">
        <f t="shared" si="6"/>
        <v>0</v>
      </c>
      <c r="Q11" s="190">
        <v>0.45</v>
      </c>
      <c r="R11" s="182">
        <f t="shared" si="7"/>
        <v>0</v>
      </c>
      <c r="S11" s="183">
        <f t="shared" si="8"/>
        <v>0</v>
      </c>
      <c r="T11" s="189"/>
      <c r="U11" s="175">
        <f t="shared" si="9"/>
        <v>0</v>
      </c>
      <c r="V11" s="181">
        <f t="shared" si="10"/>
        <v>0</v>
      </c>
      <c r="W11" s="190">
        <v>0.45</v>
      </c>
      <c r="X11" s="182">
        <f t="shared" si="11"/>
        <v>0</v>
      </c>
      <c r="Y11" s="191">
        <f t="shared" si="12"/>
        <v>0</v>
      </c>
      <c r="Z11" s="192"/>
      <c r="AA11" s="175">
        <f t="shared" si="13"/>
        <v>0</v>
      </c>
      <c r="AB11" s="181">
        <f t="shared" si="14"/>
        <v>0</v>
      </c>
      <c r="AC11" s="190">
        <v>0.45</v>
      </c>
      <c r="AD11" s="182">
        <f t="shared" si="15"/>
        <v>0</v>
      </c>
      <c r="AE11" s="183">
        <f t="shared" si="16"/>
        <v>0</v>
      </c>
      <c r="AF11" s="189"/>
      <c r="AG11" s="175">
        <f t="shared" si="17"/>
        <v>0</v>
      </c>
      <c r="AH11" s="181">
        <f t="shared" si="18"/>
        <v>0</v>
      </c>
      <c r="AI11" s="190">
        <v>0.45</v>
      </c>
      <c r="AJ11" s="182">
        <f t="shared" si="19"/>
        <v>0</v>
      </c>
      <c r="AK11" s="191">
        <f t="shared" si="20"/>
        <v>0</v>
      </c>
      <c r="AL11" s="192"/>
      <c r="AM11" s="175">
        <f t="shared" si="21"/>
        <v>0</v>
      </c>
      <c r="AN11" s="181">
        <f t="shared" si="22"/>
        <v>0</v>
      </c>
      <c r="AO11" s="190">
        <v>0.45</v>
      </c>
      <c r="AP11" s="182">
        <f t="shared" si="23"/>
        <v>0</v>
      </c>
      <c r="AQ11" s="183">
        <f t="shared" si="24"/>
        <v>0</v>
      </c>
      <c r="AR11" s="189"/>
      <c r="AS11" s="175">
        <f t="shared" si="25"/>
        <v>0</v>
      </c>
      <c r="AT11" s="181">
        <f t="shared" si="26"/>
        <v>0</v>
      </c>
      <c r="AU11" s="190">
        <v>0.45</v>
      </c>
      <c r="AV11" s="182">
        <f t="shared" si="27"/>
        <v>0</v>
      </c>
      <c r="AW11" s="191">
        <f t="shared" si="28"/>
        <v>0</v>
      </c>
      <c r="AX11" s="192"/>
      <c r="AY11" s="175">
        <f t="shared" si="29"/>
        <v>0</v>
      </c>
      <c r="AZ11" s="181">
        <f t="shared" si="30"/>
        <v>0</v>
      </c>
      <c r="BA11" s="190">
        <v>0.45</v>
      </c>
      <c r="BB11" s="182">
        <f t="shared" si="31"/>
        <v>0</v>
      </c>
      <c r="BC11" s="183">
        <f t="shared" si="32"/>
        <v>0</v>
      </c>
      <c r="BD11" s="189"/>
      <c r="BE11" s="175">
        <f t="shared" si="33"/>
        <v>0</v>
      </c>
      <c r="BF11" s="181">
        <f t="shared" si="34"/>
        <v>0</v>
      </c>
      <c r="BG11" s="190">
        <v>0.45</v>
      </c>
      <c r="BH11" s="182">
        <f t="shared" si="35"/>
        <v>0</v>
      </c>
      <c r="BI11" s="191">
        <f t="shared" si="36"/>
        <v>0</v>
      </c>
      <c r="BJ11" s="192"/>
      <c r="BK11" s="175">
        <f t="shared" si="37"/>
        <v>0</v>
      </c>
      <c r="BL11" s="181">
        <f t="shared" si="38"/>
        <v>0</v>
      </c>
      <c r="BM11" s="190">
        <v>0.45</v>
      </c>
      <c r="BN11" s="182">
        <f t="shared" si="39"/>
        <v>0</v>
      </c>
      <c r="BO11" s="183">
        <f t="shared" si="40"/>
        <v>0</v>
      </c>
      <c r="BP11" s="189"/>
      <c r="BQ11" s="175">
        <f t="shared" si="41"/>
        <v>0</v>
      </c>
      <c r="BR11" s="181">
        <f t="shared" si="42"/>
        <v>0</v>
      </c>
      <c r="BS11" s="190">
        <v>0.45</v>
      </c>
      <c r="BT11" s="182">
        <f t="shared" si="43"/>
        <v>0</v>
      </c>
      <c r="BU11" s="191">
        <f t="shared" si="44"/>
        <v>0</v>
      </c>
      <c r="BV11" s="192"/>
      <c r="BW11" s="175">
        <f t="shared" si="45"/>
        <v>0</v>
      </c>
      <c r="BX11" s="181">
        <f t="shared" si="46"/>
        <v>0</v>
      </c>
      <c r="BY11" s="190">
        <v>0.45</v>
      </c>
      <c r="BZ11" s="182">
        <f t="shared" si="47"/>
        <v>0</v>
      </c>
      <c r="CA11" s="183">
        <f t="shared" si="48"/>
        <v>0</v>
      </c>
      <c r="CB11" s="189">
        <f t="shared" si="49"/>
        <v>0</v>
      </c>
      <c r="CC11" s="193">
        <f t="shared" si="0"/>
        <v>0</v>
      </c>
      <c r="CD11" s="193">
        <f t="shared" si="50"/>
        <v>0</v>
      </c>
      <c r="CE11" s="190">
        <v>0.45</v>
      </c>
      <c r="CF11" s="182">
        <f t="shared" si="51"/>
        <v>0</v>
      </c>
      <c r="CG11" s="191">
        <f t="shared" si="52"/>
        <v>0</v>
      </c>
    </row>
    <row r="12" spans="1:85" x14ac:dyDescent="0.25">
      <c r="A12" s="124"/>
      <c r="B12" s="128">
        <v>6</v>
      </c>
      <c r="C12" s="129" t="s">
        <v>170</v>
      </c>
      <c r="D12" s="129" t="s">
        <v>176</v>
      </c>
      <c r="E12" s="129"/>
      <c r="F12" s="129"/>
      <c r="G12" s="162">
        <v>7.0000000000000007E-2</v>
      </c>
      <c r="H12" s="189"/>
      <c r="I12" s="175">
        <f t="shared" si="1"/>
        <v>0</v>
      </c>
      <c r="J12" s="181">
        <f t="shared" si="2"/>
        <v>0</v>
      </c>
      <c r="K12" s="190">
        <v>0.38</v>
      </c>
      <c r="L12" s="182">
        <f t="shared" si="3"/>
        <v>0</v>
      </c>
      <c r="M12" s="191">
        <f t="shared" si="4"/>
        <v>0</v>
      </c>
      <c r="N12" s="192"/>
      <c r="O12" s="175">
        <f t="shared" si="5"/>
        <v>0</v>
      </c>
      <c r="P12" s="181">
        <f t="shared" si="6"/>
        <v>0</v>
      </c>
      <c r="Q12" s="190">
        <v>0.38</v>
      </c>
      <c r="R12" s="182">
        <f t="shared" si="7"/>
        <v>0</v>
      </c>
      <c r="S12" s="183">
        <f t="shared" si="8"/>
        <v>0</v>
      </c>
      <c r="T12" s="189"/>
      <c r="U12" s="175">
        <f t="shared" si="9"/>
        <v>0</v>
      </c>
      <c r="V12" s="181">
        <f t="shared" si="10"/>
        <v>0</v>
      </c>
      <c r="W12" s="190">
        <v>0.38</v>
      </c>
      <c r="X12" s="182">
        <f t="shared" si="11"/>
        <v>0</v>
      </c>
      <c r="Y12" s="191">
        <f t="shared" si="12"/>
        <v>0</v>
      </c>
      <c r="Z12" s="192"/>
      <c r="AA12" s="175">
        <f t="shared" si="13"/>
        <v>0</v>
      </c>
      <c r="AB12" s="181">
        <f t="shared" si="14"/>
        <v>0</v>
      </c>
      <c r="AC12" s="190">
        <v>0.38</v>
      </c>
      <c r="AD12" s="182">
        <f t="shared" si="15"/>
        <v>0</v>
      </c>
      <c r="AE12" s="183">
        <f t="shared" si="16"/>
        <v>0</v>
      </c>
      <c r="AF12" s="189"/>
      <c r="AG12" s="175">
        <f t="shared" si="17"/>
        <v>0</v>
      </c>
      <c r="AH12" s="181">
        <f t="shared" si="18"/>
        <v>0</v>
      </c>
      <c r="AI12" s="190">
        <v>0.38</v>
      </c>
      <c r="AJ12" s="182">
        <f t="shared" si="19"/>
        <v>0</v>
      </c>
      <c r="AK12" s="191">
        <f t="shared" si="20"/>
        <v>0</v>
      </c>
      <c r="AL12" s="192"/>
      <c r="AM12" s="175">
        <f t="shared" si="21"/>
        <v>0</v>
      </c>
      <c r="AN12" s="181">
        <f t="shared" si="22"/>
        <v>0</v>
      </c>
      <c r="AO12" s="190">
        <v>0.38</v>
      </c>
      <c r="AP12" s="182">
        <f t="shared" si="23"/>
        <v>0</v>
      </c>
      <c r="AQ12" s="183">
        <f t="shared" si="24"/>
        <v>0</v>
      </c>
      <c r="AR12" s="189"/>
      <c r="AS12" s="175">
        <f t="shared" si="25"/>
        <v>0</v>
      </c>
      <c r="AT12" s="181">
        <f t="shared" si="26"/>
        <v>0</v>
      </c>
      <c r="AU12" s="190">
        <v>0.38</v>
      </c>
      <c r="AV12" s="182">
        <f t="shared" si="27"/>
        <v>0</v>
      </c>
      <c r="AW12" s="191">
        <f t="shared" si="28"/>
        <v>0</v>
      </c>
      <c r="AX12" s="192"/>
      <c r="AY12" s="175">
        <f t="shared" si="29"/>
        <v>0</v>
      </c>
      <c r="AZ12" s="181">
        <f t="shared" si="30"/>
        <v>0</v>
      </c>
      <c r="BA12" s="190">
        <v>0.38</v>
      </c>
      <c r="BB12" s="182">
        <f t="shared" si="31"/>
        <v>0</v>
      </c>
      <c r="BC12" s="183">
        <f t="shared" si="32"/>
        <v>0</v>
      </c>
      <c r="BD12" s="189"/>
      <c r="BE12" s="175">
        <f t="shared" si="33"/>
        <v>0</v>
      </c>
      <c r="BF12" s="181">
        <f t="shared" si="34"/>
        <v>0</v>
      </c>
      <c r="BG12" s="190">
        <v>0.38</v>
      </c>
      <c r="BH12" s="182">
        <f t="shared" si="35"/>
        <v>0</v>
      </c>
      <c r="BI12" s="191">
        <f t="shared" si="36"/>
        <v>0</v>
      </c>
      <c r="BJ12" s="192"/>
      <c r="BK12" s="175">
        <f t="shared" si="37"/>
        <v>0</v>
      </c>
      <c r="BL12" s="181">
        <f t="shared" si="38"/>
        <v>0</v>
      </c>
      <c r="BM12" s="190">
        <v>0.38</v>
      </c>
      <c r="BN12" s="182">
        <f t="shared" si="39"/>
        <v>0</v>
      </c>
      <c r="BO12" s="183">
        <f t="shared" si="40"/>
        <v>0</v>
      </c>
      <c r="BP12" s="189"/>
      <c r="BQ12" s="175">
        <f t="shared" si="41"/>
        <v>0</v>
      </c>
      <c r="BR12" s="181">
        <f t="shared" si="42"/>
        <v>0</v>
      </c>
      <c r="BS12" s="190">
        <v>0.38</v>
      </c>
      <c r="BT12" s="182">
        <f t="shared" si="43"/>
        <v>0</v>
      </c>
      <c r="BU12" s="191">
        <f t="shared" si="44"/>
        <v>0</v>
      </c>
      <c r="BV12" s="192"/>
      <c r="BW12" s="175">
        <f t="shared" si="45"/>
        <v>0</v>
      </c>
      <c r="BX12" s="181">
        <f t="shared" si="46"/>
        <v>0</v>
      </c>
      <c r="BY12" s="190">
        <v>0.38</v>
      </c>
      <c r="BZ12" s="182">
        <f t="shared" si="47"/>
        <v>0</v>
      </c>
      <c r="CA12" s="183">
        <f t="shared" si="48"/>
        <v>0</v>
      </c>
      <c r="CB12" s="189">
        <f t="shared" si="49"/>
        <v>0</v>
      </c>
      <c r="CC12" s="193">
        <f t="shared" si="0"/>
        <v>0</v>
      </c>
      <c r="CD12" s="193">
        <f t="shared" si="50"/>
        <v>0</v>
      </c>
      <c r="CE12" s="190">
        <v>0.38</v>
      </c>
      <c r="CF12" s="182">
        <f t="shared" si="51"/>
        <v>0</v>
      </c>
      <c r="CG12" s="191">
        <f t="shared" si="52"/>
        <v>0</v>
      </c>
    </row>
    <row r="13" spans="1:85" x14ac:dyDescent="0.25">
      <c r="A13" s="131"/>
      <c r="B13" s="128">
        <v>7</v>
      </c>
      <c r="C13" s="129" t="s">
        <v>170</v>
      </c>
      <c r="D13" s="129" t="s">
        <v>177</v>
      </c>
      <c r="E13" s="129"/>
      <c r="F13" s="129"/>
      <c r="G13" s="162">
        <v>0</v>
      </c>
      <c r="H13" s="189"/>
      <c r="I13" s="175">
        <f t="shared" si="1"/>
        <v>0</v>
      </c>
      <c r="J13" s="181">
        <f t="shared" si="2"/>
        <v>0</v>
      </c>
      <c r="K13" s="190">
        <v>0.45</v>
      </c>
      <c r="L13" s="182">
        <f t="shared" si="3"/>
        <v>0</v>
      </c>
      <c r="M13" s="191">
        <f t="shared" si="4"/>
        <v>0</v>
      </c>
      <c r="N13" s="192"/>
      <c r="O13" s="175">
        <f t="shared" si="5"/>
        <v>0</v>
      </c>
      <c r="P13" s="181">
        <f t="shared" si="6"/>
        <v>0</v>
      </c>
      <c r="Q13" s="190">
        <v>0.45</v>
      </c>
      <c r="R13" s="182">
        <f t="shared" si="7"/>
        <v>0</v>
      </c>
      <c r="S13" s="183">
        <f t="shared" si="8"/>
        <v>0</v>
      </c>
      <c r="T13" s="189"/>
      <c r="U13" s="175">
        <f t="shared" si="9"/>
        <v>0</v>
      </c>
      <c r="V13" s="181">
        <f t="shared" si="10"/>
        <v>0</v>
      </c>
      <c r="W13" s="190">
        <v>0.45</v>
      </c>
      <c r="X13" s="182">
        <f t="shared" si="11"/>
        <v>0</v>
      </c>
      <c r="Y13" s="191">
        <f t="shared" si="12"/>
        <v>0</v>
      </c>
      <c r="Z13" s="192"/>
      <c r="AA13" s="175">
        <f t="shared" si="13"/>
        <v>0</v>
      </c>
      <c r="AB13" s="181">
        <f t="shared" si="14"/>
        <v>0</v>
      </c>
      <c r="AC13" s="190">
        <v>0.45</v>
      </c>
      <c r="AD13" s="182">
        <f t="shared" si="15"/>
        <v>0</v>
      </c>
      <c r="AE13" s="183">
        <f t="shared" si="16"/>
        <v>0</v>
      </c>
      <c r="AF13" s="189"/>
      <c r="AG13" s="175">
        <f t="shared" si="17"/>
        <v>0</v>
      </c>
      <c r="AH13" s="181">
        <f t="shared" si="18"/>
        <v>0</v>
      </c>
      <c r="AI13" s="190">
        <v>0.45</v>
      </c>
      <c r="AJ13" s="182">
        <f t="shared" si="19"/>
        <v>0</v>
      </c>
      <c r="AK13" s="191">
        <f t="shared" si="20"/>
        <v>0</v>
      </c>
      <c r="AL13" s="192"/>
      <c r="AM13" s="175">
        <f t="shared" si="21"/>
        <v>0</v>
      </c>
      <c r="AN13" s="181">
        <f t="shared" si="22"/>
        <v>0</v>
      </c>
      <c r="AO13" s="190">
        <v>0.45</v>
      </c>
      <c r="AP13" s="182">
        <f t="shared" si="23"/>
        <v>0</v>
      </c>
      <c r="AQ13" s="183">
        <f t="shared" si="24"/>
        <v>0</v>
      </c>
      <c r="AR13" s="189"/>
      <c r="AS13" s="175">
        <f t="shared" si="25"/>
        <v>0</v>
      </c>
      <c r="AT13" s="181">
        <f t="shared" si="26"/>
        <v>0</v>
      </c>
      <c r="AU13" s="190">
        <v>0.45</v>
      </c>
      <c r="AV13" s="182">
        <f t="shared" si="27"/>
        <v>0</v>
      </c>
      <c r="AW13" s="191">
        <f t="shared" si="28"/>
        <v>0</v>
      </c>
      <c r="AX13" s="192"/>
      <c r="AY13" s="175">
        <f t="shared" si="29"/>
        <v>0</v>
      </c>
      <c r="AZ13" s="181">
        <f t="shared" si="30"/>
        <v>0</v>
      </c>
      <c r="BA13" s="190">
        <v>0.45</v>
      </c>
      <c r="BB13" s="182">
        <f t="shared" si="31"/>
        <v>0</v>
      </c>
      <c r="BC13" s="183">
        <f t="shared" si="32"/>
        <v>0</v>
      </c>
      <c r="BD13" s="189"/>
      <c r="BE13" s="175">
        <f t="shared" si="33"/>
        <v>0</v>
      </c>
      <c r="BF13" s="181">
        <f t="shared" si="34"/>
        <v>0</v>
      </c>
      <c r="BG13" s="190">
        <v>0.45</v>
      </c>
      <c r="BH13" s="182">
        <f t="shared" si="35"/>
        <v>0</v>
      </c>
      <c r="BI13" s="191">
        <f t="shared" si="36"/>
        <v>0</v>
      </c>
      <c r="BJ13" s="192"/>
      <c r="BK13" s="175">
        <f t="shared" si="37"/>
        <v>0</v>
      </c>
      <c r="BL13" s="181">
        <f t="shared" si="38"/>
        <v>0</v>
      </c>
      <c r="BM13" s="190">
        <v>0.45</v>
      </c>
      <c r="BN13" s="182">
        <f t="shared" si="39"/>
        <v>0</v>
      </c>
      <c r="BO13" s="183">
        <f t="shared" si="40"/>
        <v>0</v>
      </c>
      <c r="BP13" s="189"/>
      <c r="BQ13" s="175">
        <f t="shared" si="41"/>
        <v>0</v>
      </c>
      <c r="BR13" s="181">
        <f t="shared" si="42"/>
        <v>0</v>
      </c>
      <c r="BS13" s="190">
        <v>0.45</v>
      </c>
      <c r="BT13" s="182">
        <f t="shared" si="43"/>
        <v>0</v>
      </c>
      <c r="BU13" s="191">
        <f t="shared" si="44"/>
        <v>0</v>
      </c>
      <c r="BV13" s="192"/>
      <c r="BW13" s="175">
        <f t="shared" si="45"/>
        <v>0</v>
      </c>
      <c r="BX13" s="181">
        <f t="shared" si="46"/>
        <v>0</v>
      </c>
      <c r="BY13" s="190">
        <v>0.45</v>
      </c>
      <c r="BZ13" s="182">
        <f t="shared" si="47"/>
        <v>0</v>
      </c>
      <c r="CA13" s="183">
        <f t="shared" si="48"/>
        <v>0</v>
      </c>
      <c r="CB13" s="189">
        <f t="shared" si="49"/>
        <v>0</v>
      </c>
      <c r="CC13" s="193">
        <f t="shared" si="0"/>
        <v>0</v>
      </c>
      <c r="CD13" s="193">
        <f t="shared" si="50"/>
        <v>0</v>
      </c>
      <c r="CE13" s="190">
        <v>0.45</v>
      </c>
      <c r="CF13" s="182">
        <f t="shared" si="51"/>
        <v>0</v>
      </c>
      <c r="CG13" s="191">
        <f t="shared" si="52"/>
        <v>0</v>
      </c>
    </row>
    <row r="14" spans="1:85" x14ac:dyDescent="0.25">
      <c r="A14" s="124"/>
      <c r="B14" s="128">
        <v>8</v>
      </c>
      <c r="C14" s="129" t="s">
        <v>170</v>
      </c>
      <c r="D14" s="129" t="s">
        <v>178</v>
      </c>
      <c r="E14" s="129"/>
      <c r="F14" s="129"/>
      <c r="G14" s="162">
        <v>7.0000000000000007E-2</v>
      </c>
      <c r="H14" s="189"/>
      <c r="I14" s="175">
        <f t="shared" si="1"/>
        <v>0</v>
      </c>
      <c r="J14" s="181">
        <f t="shared" si="2"/>
        <v>0</v>
      </c>
      <c r="K14" s="190">
        <v>0.38</v>
      </c>
      <c r="L14" s="182">
        <f t="shared" si="3"/>
        <v>0</v>
      </c>
      <c r="M14" s="191">
        <f t="shared" si="4"/>
        <v>0</v>
      </c>
      <c r="N14" s="192"/>
      <c r="O14" s="175">
        <f t="shared" si="5"/>
        <v>0</v>
      </c>
      <c r="P14" s="181">
        <f t="shared" si="6"/>
        <v>0</v>
      </c>
      <c r="Q14" s="190">
        <v>0.38</v>
      </c>
      <c r="R14" s="182">
        <f t="shared" si="7"/>
        <v>0</v>
      </c>
      <c r="S14" s="183">
        <f t="shared" si="8"/>
        <v>0</v>
      </c>
      <c r="T14" s="189"/>
      <c r="U14" s="175">
        <f t="shared" si="9"/>
        <v>0</v>
      </c>
      <c r="V14" s="181">
        <f t="shared" si="10"/>
        <v>0</v>
      </c>
      <c r="W14" s="190">
        <v>0.38</v>
      </c>
      <c r="X14" s="182">
        <f t="shared" si="11"/>
        <v>0</v>
      </c>
      <c r="Y14" s="191">
        <f t="shared" si="12"/>
        <v>0</v>
      </c>
      <c r="Z14" s="192"/>
      <c r="AA14" s="175">
        <f t="shared" si="13"/>
        <v>0</v>
      </c>
      <c r="AB14" s="181">
        <f t="shared" si="14"/>
        <v>0</v>
      </c>
      <c r="AC14" s="190">
        <v>0.38</v>
      </c>
      <c r="AD14" s="182">
        <f t="shared" si="15"/>
        <v>0</v>
      </c>
      <c r="AE14" s="183">
        <f t="shared" si="16"/>
        <v>0</v>
      </c>
      <c r="AF14" s="189"/>
      <c r="AG14" s="175">
        <f t="shared" si="17"/>
        <v>0</v>
      </c>
      <c r="AH14" s="181">
        <f t="shared" si="18"/>
        <v>0</v>
      </c>
      <c r="AI14" s="190">
        <v>0.38</v>
      </c>
      <c r="AJ14" s="182">
        <f t="shared" si="19"/>
        <v>0</v>
      </c>
      <c r="AK14" s="191">
        <f t="shared" si="20"/>
        <v>0</v>
      </c>
      <c r="AL14" s="192"/>
      <c r="AM14" s="175">
        <f t="shared" si="21"/>
        <v>0</v>
      </c>
      <c r="AN14" s="181">
        <f t="shared" si="22"/>
        <v>0</v>
      </c>
      <c r="AO14" s="190">
        <v>0.38</v>
      </c>
      <c r="AP14" s="182">
        <f t="shared" si="23"/>
        <v>0</v>
      </c>
      <c r="AQ14" s="183">
        <f t="shared" si="24"/>
        <v>0</v>
      </c>
      <c r="AR14" s="189"/>
      <c r="AS14" s="175">
        <f t="shared" si="25"/>
        <v>0</v>
      </c>
      <c r="AT14" s="181">
        <f t="shared" si="26"/>
        <v>0</v>
      </c>
      <c r="AU14" s="190">
        <v>0.38</v>
      </c>
      <c r="AV14" s="182">
        <f t="shared" si="27"/>
        <v>0</v>
      </c>
      <c r="AW14" s="191">
        <f t="shared" si="28"/>
        <v>0</v>
      </c>
      <c r="AX14" s="192"/>
      <c r="AY14" s="175">
        <f t="shared" si="29"/>
        <v>0</v>
      </c>
      <c r="AZ14" s="181">
        <f t="shared" si="30"/>
        <v>0</v>
      </c>
      <c r="BA14" s="190">
        <v>0.38</v>
      </c>
      <c r="BB14" s="182">
        <f t="shared" si="31"/>
        <v>0</v>
      </c>
      <c r="BC14" s="183">
        <f t="shared" si="32"/>
        <v>0</v>
      </c>
      <c r="BD14" s="189"/>
      <c r="BE14" s="175">
        <f t="shared" si="33"/>
        <v>0</v>
      </c>
      <c r="BF14" s="181">
        <f t="shared" si="34"/>
        <v>0</v>
      </c>
      <c r="BG14" s="190">
        <v>0.38</v>
      </c>
      <c r="BH14" s="182">
        <f t="shared" si="35"/>
        <v>0</v>
      </c>
      <c r="BI14" s="191">
        <f t="shared" si="36"/>
        <v>0</v>
      </c>
      <c r="BJ14" s="192"/>
      <c r="BK14" s="175">
        <f t="shared" si="37"/>
        <v>0</v>
      </c>
      <c r="BL14" s="181">
        <f t="shared" si="38"/>
        <v>0</v>
      </c>
      <c r="BM14" s="190">
        <v>0.38</v>
      </c>
      <c r="BN14" s="182">
        <f t="shared" si="39"/>
        <v>0</v>
      </c>
      <c r="BO14" s="183">
        <f t="shared" si="40"/>
        <v>0</v>
      </c>
      <c r="BP14" s="189"/>
      <c r="BQ14" s="175">
        <f t="shared" si="41"/>
        <v>0</v>
      </c>
      <c r="BR14" s="181">
        <f t="shared" si="42"/>
        <v>0</v>
      </c>
      <c r="BS14" s="190">
        <v>0.38</v>
      </c>
      <c r="BT14" s="182">
        <f t="shared" si="43"/>
        <v>0</v>
      </c>
      <c r="BU14" s="191">
        <f t="shared" si="44"/>
        <v>0</v>
      </c>
      <c r="BV14" s="192"/>
      <c r="BW14" s="175">
        <f t="shared" si="45"/>
        <v>0</v>
      </c>
      <c r="BX14" s="181">
        <f t="shared" si="46"/>
        <v>0</v>
      </c>
      <c r="BY14" s="190">
        <v>0.38</v>
      </c>
      <c r="BZ14" s="182">
        <f t="shared" si="47"/>
        <v>0</v>
      </c>
      <c r="CA14" s="183">
        <f t="shared" si="48"/>
        <v>0</v>
      </c>
      <c r="CB14" s="189">
        <f t="shared" si="49"/>
        <v>0</v>
      </c>
      <c r="CC14" s="193">
        <f t="shared" si="0"/>
        <v>0</v>
      </c>
      <c r="CD14" s="193">
        <f t="shared" si="50"/>
        <v>0</v>
      </c>
      <c r="CE14" s="190">
        <v>0.38</v>
      </c>
      <c r="CF14" s="182">
        <f t="shared" si="51"/>
        <v>0</v>
      </c>
      <c r="CG14" s="191">
        <f t="shared" si="52"/>
        <v>0</v>
      </c>
    </row>
    <row r="15" spans="1:85" ht="17.25" customHeight="1" x14ac:dyDescent="0.25">
      <c r="A15" s="124"/>
      <c r="B15" s="128">
        <v>9</v>
      </c>
      <c r="C15" s="129" t="s">
        <v>170</v>
      </c>
      <c r="D15" s="129" t="s">
        <v>179</v>
      </c>
      <c r="E15" s="129"/>
      <c r="F15" s="129"/>
      <c r="G15" s="162">
        <v>0</v>
      </c>
      <c r="H15" s="189"/>
      <c r="I15" s="175">
        <f t="shared" si="1"/>
        <v>0</v>
      </c>
      <c r="J15" s="181">
        <f t="shared" si="2"/>
        <v>0</v>
      </c>
      <c r="K15" s="190">
        <v>0.5</v>
      </c>
      <c r="L15" s="182">
        <f t="shared" si="3"/>
        <v>0</v>
      </c>
      <c r="M15" s="191">
        <f t="shared" si="4"/>
        <v>0</v>
      </c>
      <c r="N15" s="192"/>
      <c r="O15" s="175">
        <f t="shared" si="5"/>
        <v>0</v>
      </c>
      <c r="P15" s="181">
        <f t="shared" si="6"/>
        <v>0</v>
      </c>
      <c r="Q15" s="190">
        <v>0.5</v>
      </c>
      <c r="R15" s="182">
        <f t="shared" si="7"/>
        <v>0</v>
      </c>
      <c r="S15" s="183">
        <f t="shared" si="8"/>
        <v>0</v>
      </c>
      <c r="T15" s="189"/>
      <c r="U15" s="175">
        <f t="shared" si="9"/>
        <v>0</v>
      </c>
      <c r="V15" s="181">
        <f t="shared" si="10"/>
        <v>0</v>
      </c>
      <c r="W15" s="190">
        <v>0.5</v>
      </c>
      <c r="X15" s="182">
        <f t="shared" si="11"/>
        <v>0</v>
      </c>
      <c r="Y15" s="191">
        <f t="shared" si="12"/>
        <v>0</v>
      </c>
      <c r="Z15" s="192"/>
      <c r="AA15" s="175">
        <f t="shared" si="13"/>
        <v>0</v>
      </c>
      <c r="AB15" s="181">
        <f t="shared" si="14"/>
        <v>0</v>
      </c>
      <c r="AC15" s="190">
        <v>0.5</v>
      </c>
      <c r="AD15" s="182">
        <f t="shared" si="15"/>
        <v>0</v>
      </c>
      <c r="AE15" s="183">
        <f t="shared" si="16"/>
        <v>0</v>
      </c>
      <c r="AF15" s="189"/>
      <c r="AG15" s="175">
        <f t="shared" si="17"/>
        <v>0</v>
      </c>
      <c r="AH15" s="181">
        <f t="shared" si="18"/>
        <v>0</v>
      </c>
      <c r="AI15" s="190">
        <v>0.5</v>
      </c>
      <c r="AJ15" s="182">
        <f t="shared" si="19"/>
        <v>0</v>
      </c>
      <c r="AK15" s="191">
        <f t="shared" si="20"/>
        <v>0</v>
      </c>
      <c r="AL15" s="192"/>
      <c r="AM15" s="175">
        <f t="shared" si="21"/>
        <v>0</v>
      </c>
      <c r="AN15" s="181">
        <f t="shared" si="22"/>
        <v>0</v>
      </c>
      <c r="AO15" s="190">
        <v>0.5</v>
      </c>
      <c r="AP15" s="182">
        <f t="shared" si="23"/>
        <v>0</v>
      </c>
      <c r="AQ15" s="183">
        <f t="shared" si="24"/>
        <v>0</v>
      </c>
      <c r="AR15" s="189"/>
      <c r="AS15" s="175">
        <f t="shared" si="25"/>
        <v>0</v>
      </c>
      <c r="AT15" s="181">
        <f t="shared" si="26"/>
        <v>0</v>
      </c>
      <c r="AU15" s="190">
        <v>0.5</v>
      </c>
      <c r="AV15" s="182">
        <f t="shared" si="27"/>
        <v>0</v>
      </c>
      <c r="AW15" s="191">
        <f t="shared" si="28"/>
        <v>0</v>
      </c>
      <c r="AX15" s="192"/>
      <c r="AY15" s="175">
        <f t="shared" si="29"/>
        <v>0</v>
      </c>
      <c r="AZ15" s="181">
        <f t="shared" si="30"/>
        <v>0</v>
      </c>
      <c r="BA15" s="190">
        <v>0.5</v>
      </c>
      <c r="BB15" s="182">
        <f t="shared" si="31"/>
        <v>0</v>
      </c>
      <c r="BC15" s="183">
        <f t="shared" si="32"/>
        <v>0</v>
      </c>
      <c r="BD15" s="189"/>
      <c r="BE15" s="175">
        <f t="shared" si="33"/>
        <v>0</v>
      </c>
      <c r="BF15" s="181">
        <f t="shared" si="34"/>
        <v>0</v>
      </c>
      <c r="BG15" s="190">
        <v>0.5</v>
      </c>
      <c r="BH15" s="182">
        <f t="shared" si="35"/>
        <v>0</v>
      </c>
      <c r="BI15" s="191">
        <f t="shared" si="36"/>
        <v>0</v>
      </c>
      <c r="BJ15" s="192"/>
      <c r="BK15" s="175">
        <f t="shared" si="37"/>
        <v>0</v>
      </c>
      <c r="BL15" s="181">
        <f t="shared" si="38"/>
        <v>0</v>
      </c>
      <c r="BM15" s="190">
        <v>0.5</v>
      </c>
      <c r="BN15" s="182">
        <f t="shared" si="39"/>
        <v>0</v>
      </c>
      <c r="BO15" s="183">
        <f t="shared" si="40"/>
        <v>0</v>
      </c>
      <c r="BP15" s="189"/>
      <c r="BQ15" s="175">
        <f t="shared" si="41"/>
        <v>0</v>
      </c>
      <c r="BR15" s="181">
        <f t="shared" si="42"/>
        <v>0</v>
      </c>
      <c r="BS15" s="190">
        <v>0.5</v>
      </c>
      <c r="BT15" s="182">
        <f t="shared" si="43"/>
        <v>0</v>
      </c>
      <c r="BU15" s="191">
        <f t="shared" si="44"/>
        <v>0</v>
      </c>
      <c r="BV15" s="192"/>
      <c r="BW15" s="175">
        <f t="shared" si="45"/>
        <v>0</v>
      </c>
      <c r="BX15" s="181">
        <f t="shared" si="46"/>
        <v>0</v>
      </c>
      <c r="BY15" s="190">
        <v>0.5</v>
      </c>
      <c r="BZ15" s="182">
        <f t="shared" si="47"/>
        <v>0</v>
      </c>
      <c r="CA15" s="183">
        <f t="shared" si="48"/>
        <v>0</v>
      </c>
      <c r="CB15" s="189">
        <f t="shared" si="49"/>
        <v>0</v>
      </c>
      <c r="CC15" s="193">
        <f t="shared" si="0"/>
        <v>0</v>
      </c>
      <c r="CD15" s="193">
        <f t="shared" si="50"/>
        <v>0</v>
      </c>
      <c r="CE15" s="190">
        <v>0.5</v>
      </c>
      <c r="CF15" s="182">
        <f t="shared" si="51"/>
        <v>0</v>
      </c>
      <c r="CG15" s="191">
        <f t="shared" si="52"/>
        <v>0</v>
      </c>
    </row>
    <row r="16" spans="1:85" x14ac:dyDescent="0.25">
      <c r="A16" s="124"/>
      <c r="B16" s="128">
        <v>10</v>
      </c>
      <c r="C16" s="129" t="s">
        <v>170</v>
      </c>
      <c r="D16" s="129" t="s">
        <v>180</v>
      </c>
      <c r="E16" s="129"/>
      <c r="F16" s="129"/>
      <c r="G16" s="162">
        <v>0.5</v>
      </c>
      <c r="H16" s="189"/>
      <c r="I16" s="175">
        <f t="shared" si="1"/>
        <v>0</v>
      </c>
      <c r="J16" s="181">
        <f t="shared" si="2"/>
        <v>0</v>
      </c>
      <c r="K16" s="190">
        <v>0</v>
      </c>
      <c r="L16" s="182">
        <f t="shared" si="3"/>
        <v>0</v>
      </c>
      <c r="M16" s="191">
        <f t="shared" si="4"/>
        <v>0</v>
      </c>
      <c r="N16" s="192"/>
      <c r="O16" s="175">
        <f t="shared" si="5"/>
        <v>0</v>
      </c>
      <c r="P16" s="181">
        <f t="shared" si="6"/>
        <v>0</v>
      </c>
      <c r="Q16" s="190">
        <v>0</v>
      </c>
      <c r="R16" s="182">
        <f t="shared" si="7"/>
        <v>0</v>
      </c>
      <c r="S16" s="183">
        <f t="shared" si="8"/>
        <v>0</v>
      </c>
      <c r="T16" s="189"/>
      <c r="U16" s="175">
        <f t="shared" si="9"/>
        <v>0</v>
      </c>
      <c r="V16" s="181">
        <f t="shared" si="10"/>
        <v>0</v>
      </c>
      <c r="W16" s="190">
        <v>0</v>
      </c>
      <c r="X16" s="182">
        <f t="shared" si="11"/>
        <v>0</v>
      </c>
      <c r="Y16" s="191">
        <f t="shared" si="12"/>
        <v>0</v>
      </c>
      <c r="Z16" s="192"/>
      <c r="AA16" s="175">
        <f t="shared" si="13"/>
        <v>0</v>
      </c>
      <c r="AB16" s="181">
        <f t="shared" si="14"/>
        <v>0</v>
      </c>
      <c r="AC16" s="190">
        <v>0</v>
      </c>
      <c r="AD16" s="182">
        <f t="shared" si="15"/>
        <v>0</v>
      </c>
      <c r="AE16" s="183">
        <f t="shared" si="16"/>
        <v>0</v>
      </c>
      <c r="AF16" s="189"/>
      <c r="AG16" s="175">
        <f t="shared" si="17"/>
        <v>0</v>
      </c>
      <c r="AH16" s="181">
        <f t="shared" si="18"/>
        <v>0</v>
      </c>
      <c r="AI16" s="190">
        <v>0</v>
      </c>
      <c r="AJ16" s="182">
        <f t="shared" si="19"/>
        <v>0</v>
      </c>
      <c r="AK16" s="191">
        <f t="shared" si="20"/>
        <v>0</v>
      </c>
      <c r="AL16" s="192"/>
      <c r="AM16" s="175">
        <f t="shared" si="21"/>
        <v>0</v>
      </c>
      <c r="AN16" s="181">
        <f t="shared" si="22"/>
        <v>0</v>
      </c>
      <c r="AO16" s="190">
        <v>0</v>
      </c>
      <c r="AP16" s="182">
        <f t="shared" si="23"/>
        <v>0</v>
      </c>
      <c r="AQ16" s="183">
        <f t="shared" si="24"/>
        <v>0</v>
      </c>
      <c r="AR16" s="189"/>
      <c r="AS16" s="175">
        <f t="shared" si="25"/>
        <v>0</v>
      </c>
      <c r="AT16" s="181">
        <f t="shared" si="26"/>
        <v>0</v>
      </c>
      <c r="AU16" s="190">
        <v>0</v>
      </c>
      <c r="AV16" s="182">
        <f t="shared" si="27"/>
        <v>0</v>
      </c>
      <c r="AW16" s="191">
        <f t="shared" si="28"/>
        <v>0</v>
      </c>
      <c r="AX16" s="192"/>
      <c r="AY16" s="175">
        <f t="shared" si="29"/>
        <v>0</v>
      </c>
      <c r="AZ16" s="181">
        <f t="shared" si="30"/>
        <v>0</v>
      </c>
      <c r="BA16" s="190">
        <v>0</v>
      </c>
      <c r="BB16" s="182">
        <f t="shared" si="31"/>
        <v>0</v>
      </c>
      <c r="BC16" s="183">
        <f t="shared" si="32"/>
        <v>0</v>
      </c>
      <c r="BD16" s="189"/>
      <c r="BE16" s="175">
        <f t="shared" si="33"/>
        <v>0</v>
      </c>
      <c r="BF16" s="181">
        <f t="shared" si="34"/>
        <v>0</v>
      </c>
      <c r="BG16" s="190">
        <v>0</v>
      </c>
      <c r="BH16" s="182">
        <f t="shared" si="35"/>
        <v>0</v>
      </c>
      <c r="BI16" s="191">
        <f t="shared" si="36"/>
        <v>0</v>
      </c>
      <c r="BJ16" s="192"/>
      <c r="BK16" s="175">
        <f t="shared" si="37"/>
        <v>0</v>
      </c>
      <c r="BL16" s="181">
        <f t="shared" si="38"/>
        <v>0</v>
      </c>
      <c r="BM16" s="190">
        <v>0</v>
      </c>
      <c r="BN16" s="182">
        <f t="shared" si="39"/>
        <v>0</v>
      </c>
      <c r="BO16" s="183">
        <f t="shared" si="40"/>
        <v>0</v>
      </c>
      <c r="BP16" s="189"/>
      <c r="BQ16" s="175">
        <f t="shared" si="41"/>
        <v>0</v>
      </c>
      <c r="BR16" s="181">
        <f t="shared" si="42"/>
        <v>0</v>
      </c>
      <c r="BS16" s="190">
        <v>0</v>
      </c>
      <c r="BT16" s="182">
        <f t="shared" si="43"/>
        <v>0</v>
      </c>
      <c r="BU16" s="191">
        <f t="shared" si="44"/>
        <v>0</v>
      </c>
      <c r="BV16" s="192"/>
      <c r="BW16" s="175">
        <f t="shared" si="45"/>
        <v>0</v>
      </c>
      <c r="BX16" s="181">
        <f t="shared" si="46"/>
        <v>0</v>
      </c>
      <c r="BY16" s="190">
        <v>0</v>
      </c>
      <c r="BZ16" s="182">
        <f t="shared" si="47"/>
        <v>0</v>
      </c>
      <c r="CA16" s="183">
        <f t="shared" si="48"/>
        <v>0</v>
      </c>
      <c r="CB16" s="189">
        <f t="shared" si="49"/>
        <v>0</v>
      </c>
      <c r="CC16" s="193">
        <f t="shared" si="0"/>
        <v>0</v>
      </c>
      <c r="CD16" s="193">
        <f t="shared" si="50"/>
        <v>0</v>
      </c>
      <c r="CE16" s="190">
        <v>0</v>
      </c>
      <c r="CF16" s="182">
        <f t="shared" si="51"/>
        <v>0</v>
      </c>
      <c r="CG16" s="191">
        <f t="shared" si="52"/>
        <v>0</v>
      </c>
    </row>
    <row r="17" spans="1:85" x14ac:dyDescent="0.25">
      <c r="A17" s="124"/>
      <c r="B17" s="128">
        <v>11</v>
      </c>
      <c r="C17" s="129" t="s">
        <v>170</v>
      </c>
      <c r="D17" s="129" t="s">
        <v>181</v>
      </c>
      <c r="E17" s="129"/>
      <c r="F17" s="129"/>
      <c r="G17" s="162">
        <v>0</v>
      </c>
      <c r="H17" s="189"/>
      <c r="I17" s="175">
        <f t="shared" si="1"/>
        <v>0</v>
      </c>
      <c r="J17" s="181">
        <f t="shared" si="2"/>
        <v>0</v>
      </c>
      <c r="K17" s="190">
        <v>0.3</v>
      </c>
      <c r="L17" s="182">
        <f t="shared" si="3"/>
        <v>0</v>
      </c>
      <c r="M17" s="191">
        <f t="shared" si="4"/>
        <v>0</v>
      </c>
      <c r="N17" s="192"/>
      <c r="O17" s="175">
        <f t="shared" si="5"/>
        <v>0</v>
      </c>
      <c r="P17" s="181">
        <f t="shared" si="6"/>
        <v>0</v>
      </c>
      <c r="Q17" s="190">
        <v>0.3</v>
      </c>
      <c r="R17" s="182">
        <f t="shared" si="7"/>
        <v>0</v>
      </c>
      <c r="S17" s="183">
        <f t="shared" si="8"/>
        <v>0</v>
      </c>
      <c r="T17" s="189"/>
      <c r="U17" s="175">
        <f t="shared" si="9"/>
        <v>0</v>
      </c>
      <c r="V17" s="181">
        <f t="shared" si="10"/>
        <v>0</v>
      </c>
      <c r="W17" s="190">
        <v>0.3</v>
      </c>
      <c r="X17" s="182">
        <f t="shared" si="11"/>
        <v>0</v>
      </c>
      <c r="Y17" s="191">
        <f t="shared" si="12"/>
        <v>0</v>
      </c>
      <c r="Z17" s="192"/>
      <c r="AA17" s="175">
        <f t="shared" si="13"/>
        <v>0</v>
      </c>
      <c r="AB17" s="181">
        <f t="shared" si="14"/>
        <v>0</v>
      </c>
      <c r="AC17" s="190">
        <v>0.3</v>
      </c>
      <c r="AD17" s="182">
        <f t="shared" si="15"/>
        <v>0</v>
      </c>
      <c r="AE17" s="183">
        <f t="shared" si="16"/>
        <v>0</v>
      </c>
      <c r="AF17" s="189"/>
      <c r="AG17" s="175">
        <f t="shared" si="17"/>
        <v>0</v>
      </c>
      <c r="AH17" s="181">
        <f t="shared" si="18"/>
        <v>0</v>
      </c>
      <c r="AI17" s="190">
        <v>0.3</v>
      </c>
      <c r="AJ17" s="182">
        <f t="shared" si="19"/>
        <v>0</v>
      </c>
      <c r="AK17" s="191">
        <f t="shared" si="20"/>
        <v>0</v>
      </c>
      <c r="AL17" s="192"/>
      <c r="AM17" s="175">
        <f t="shared" si="21"/>
        <v>0</v>
      </c>
      <c r="AN17" s="181">
        <f t="shared" si="22"/>
        <v>0</v>
      </c>
      <c r="AO17" s="190">
        <v>0.3</v>
      </c>
      <c r="AP17" s="182">
        <f t="shared" si="23"/>
        <v>0</v>
      </c>
      <c r="AQ17" s="183">
        <f t="shared" si="24"/>
        <v>0</v>
      </c>
      <c r="AR17" s="189"/>
      <c r="AS17" s="175">
        <f t="shared" si="25"/>
        <v>0</v>
      </c>
      <c r="AT17" s="181">
        <f t="shared" si="26"/>
        <v>0</v>
      </c>
      <c r="AU17" s="190">
        <v>0.3</v>
      </c>
      <c r="AV17" s="182">
        <f t="shared" si="27"/>
        <v>0</v>
      </c>
      <c r="AW17" s="191">
        <f t="shared" si="28"/>
        <v>0</v>
      </c>
      <c r="AX17" s="192"/>
      <c r="AY17" s="175">
        <f t="shared" si="29"/>
        <v>0</v>
      </c>
      <c r="AZ17" s="181">
        <f t="shared" si="30"/>
        <v>0</v>
      </c>
      <c r="BA17" s="190">
        <v>0.3</v>
      </c>
      <c r="BB17" s="182">
        <f t="shared" si="31"/>
        <v>0</v>
      </c>
      <c r="BC17" s="183">
        <f t="shared" si="32"/>
        <v>0</v>
      </c>
      <c r="BD17" s="189"/>
      <c r="BE17" s="175">
        <f t="shared" si="33"/>
        <v>0</v>
      </c>
      <c r="BF17" s="181">
        <f t="shared" si="34"/>
        <v>0</v>
      </c>
      <c r="BG17" s="190">
        <v>0.3</v>
      </c>
      <c r="BH17" s="182">
        <f t="shared" si="35"/>
        <v>0</v>
      </c>
      <c r="BI17" s="191">
        <f t="shared" si="36"/>
        <v>0</v>
      </c>
      <c r="BJ17" s="192"/>
      <c r="BK17" s="175">
        <f t="shared" si="37"/>
        <v>0</v>
      </c>
      <c r="BL17" s="181">
        <f t="shared" si="38"/>
        <v>0</v>
      </c>
      <c r="BM17" s="190">
        <v>0.3</v>
      </c>
      <c r="BN17" s="182">
        <f t="shared" si="39"/>
        <v>0</v>
      </c>
      <c r="BO17" s="183">
        <f t="shared" si="40"/>
        <v>0</v>
      </c>
      <c r="BP17" s="189"/>
      <c r="BQ17" s="175">
        <f t="shared" si="41"/>
        <v>0</v>
      </c>
      <c r="BR17" s="181">
        <f t="shared" si="42"/>
        <v>0</v>
      </c>
      <c r="BS17" s="190">
        <v>0.3</v>
      </c>
      <c r="BT17" s="182">
        <f t="shared" si="43"/>
        <v>0</v>
      </c>
      <c r="BU17" s="191">
        <f t="shared" si="44"/>
        <v>0</v>
      </c>
      <c r="BV17" s="192"/>
      <c r="BW17" s="175">
        <f t="shared" si="45"/>
        <v>0</v>
      </c>
      <c r="BX17" s="181">
        <f t="shared" si="46"/>
        <v>0</v>
      </c>
      <c r="BY17" s="190">
        <v>0.3</v>
      </c>
      <c r="BZ17" s="182">
        <f t="shared" si="47"/>
        <v>0</v>
      </c>
      <c r="CA17" s="183">
        <f t="shared" si="48"/>
        <v>0</v>
      </c>
      <c r="CB17" s="189">
        <f t="shared" si="49"/>
        <v>0</v>
      </c>
      <c r="CC17" s="193">
        <f t="shared" si="0"/>
        <v>0</v>
      </c>
      <c r="CD17" s="193">
        <f t="shared" si="50"/>
        <v>0</v>
      </c>
      <c r="CE17" s="190">
        <v>0.3</v>
      </c>
      <c r="CF17" s="182">
        <f t="shared" si="51"/>
        <v>0</v>
      </c>
      <c r="CG17" s="191">
        <f t="shared" si="52"/>
        <v>0</v>
      </c>
    </row>
    <row r="18" spans="1:85" x14ac:dyDescent="0.25">
      <c r="A18" s="124"/>
      <c r="B18" s="128">
        <v>12</v>
      </c>
      <c r="C18" s="129" t="s">
        <v>170</v>
      </c>
      <c r="D18" s="129" t="s">
        <v>182</v>
      </c>
      <c r="E18" s="129"/>
      <c r="F18" s="129"/>
      <c r="G18" s="162">
        <v>0.3</v>
      </c>
      <c r="H18" s="194"/>
      <c r="I18" s="175">
        <f t="shared" si="1"/>
        <v>0</v>
      </c>
      <c r="J18" s="181">
        <f t="shared" si="2"/>
        <v>0</v>
      </c>
      <c r="K18" s="190">
        <v>0</v>
      </c>
      <c r="L18" s="182">
        <f t="shared" si="3"/>
        <v>0</v>
      </c>
      <c r="M18" s="191">
        <f t="shared" si="4"/>
        <v>0</v>
      </c>
      <c r="N18" s="195"/>
      <c r="O18" s="175">
        <f t="shared" si="5"/>
        <v>0</v>
      </c>
      <c r="P18" s="181">
        <f t="shared" si="6"/>
        <v>0</v>
      </c>
      <c r="Q18" s="190">
        <v>0</v>
      </c>
      <c r="R18" s="182">
        <f t="shared" si="7"/>
        <v>0</v>
      </c>
      <c r="S18" s="183">
        <f t="shared" si="8"/>
        <v>0</v>
      </c>
      <c r="T18" s="194"/>
      <c r="U18" s="175">
        <f t="shared" si="9"/>
        <v>0</v>
      </c>
      <c r="V18" s="181">
        <f t="shared" si="10"/>
        <v>0</v>
      </c>
      <c r="W18" s="190">
        <v>0</v>
      </c>
      <c r="X18" s="182">
        <f t="shared" si="11"/>
        <v>0</v>
      </c>
      <c r="Y18" s="191">
        <f t="shared" si="12"/>
        <v>0</v>
      </c>
      <c r="Z18" s="195"/>
      <c r="AA18" s="175">
        <f t="shared" si="13"/>
        <v>0</v>
      </c>
      <c r="AB18" s="181">
        <f t="shared" si="14"/>
        <v>0</v>
      </c>
      <c r="AC18" s="190">
        <v>0</v>
      </c>
      <c r="AD18" s="182">
        <f t="shared" si="15"/>
        <v>0</v>
      </c>
      <c r="AE18" s="183">
        <f t="shared" si="16"/>
        <v>0</v>
      </c>
      <c r="AF18" s="194"/>
      <c r="AG18" s="175">
        <f t="shared" si="17"/>
        <v>0</v>
      </c>
      <c r="AH18" s="181">
        <f t="shared" si="18"/>
        <v>0</v>
      </c>
      <c r="AI18" s="190">
        <v>0</v>
      </c>
      <c r="AJ18" s="182">
        <f t="shared" si="19"/>
        <v>0</v>
      </c>
      <c r="AK18" s="191">
        <f t="shared" si="20"/>
        <v>0</v>
      </c>
      <c r="AL18" s="195"/>
      <c r="AM18" s="175">
        <f t="shared" si="21"/>
        <v>0</v>
      </c>
      <c r="AN18" s="181">
        <f t="shared" si="22"/>
        <v>0</v>
      </c>
      <c r="AO18" s="190">
        <v>0</v>
      </c>
      <c r="AP18" s="182">
        <f t="shared" si="23"/>
        <v>0</v>
      </c>
      <c r="AQ18" s="183">
        <f t="shared" si="24"/>
        <v>0</v>
      </c>
      <c r="AR18" s="194"/>
      <c r="AS18" s="175">
        <f t="shared" si="25"/>
        <v>0</v>
      </c>
      <c r="AT18" s="181">
        <f t="shared" si="26"/>
        <v>0</v>
      </c>
      <c r="AU18" s="190">
        <v>0</v>
      </c>
      <c r="AV18" s="182">
        <f t="shared" si="27"/>
        <v>0</v>
      </c>
      <c r="AW18" s="191">
        <f t="shared" si="28"/>
        <v>0</v>
      </c>
      <c r="AX18" s="195"/>
      <c r="AY18" s="175">
        <f t="shared" si="29"/>
        <v>0</v>
      </c>
      <c r="AZ18" s="181">
        <f t="shared" si="30"/>
        <v>0</v>
      </c>
      <c r="BA18" s="190">
        <v>0</v>
      </c>
      <c r="BB18" s="182">
        <f t="shared" si="31"/>
        <v>0</v>
      </c>
      <c r="BC18" s="183">
        <f t="shared" si="32"/>
        <v>0</v>
      </c>
      <c r="BD18" s="194"/>
      <c r="BE18" s="175">
        <f t="shared" si="33"/>
        <v>0</v>
      </c>
      <c r="BF18" s="181">
        <f t="shared" si="34"/>
        <v>0</v>
      </c>
      <c r="BG18" s="190">
        <v>0</v>
      </c>
      <c r="BH18" s="182">
        <f t="shared" si="35"/>
        <v>0</v>
      </c>
      <c r="BI18" s="191">
        <f t="shared" si="36"/>
        <v>0</v>
      </c>
      <c r="BJ18" s="195"/>
      <c r="BK18" s="175">
        <f t="shared" si="37"/>
        <v>0</v>
      </c>
      <c r="BL18" s="181">
        <f t="shared" si="38"/>
        <v>0</v>
      </c>
      <c r="BM18" s="190">
        <v>0</v>
      </c>
      <c r="BN18" s="182">
        <f t="shared" si="39"/>
        <v>0</v>
      </c>
      <c r="BO18" s="183">
        <f t="shared" si="40"/>
        <v>0</v>
      </c>
      <c r="BP18" s="194"/>
      <c r="BQ18" s="175">
        <f t="shared" si="41"/>
        <v>0</v>
      </c>
      <c r="BR18" s="181">
        <f t="shared" si="42"/>
        <v>0</v>
      </c>
      <c r="BS18" s="190">
        <v>0</v>
      </c>
      <c r="BT18" s="182">
        <f t="shared" si="43"/>
        <v>0</v>
      </c>
      <c r="BU18" s="191">
        <f t="shared" si="44"/>
        <v>0</v>
      </c>
      <c r="BV18" s="195"/>
      <c r="BW18" s="175">
        <f t="shared" si="45"/>
        <v>0</v>
      </c>
      <c r="BX18" s="181">
        <f t="shared" si="46"/>
        <v>0</v>
      </c>
      <c r="BY18" s="190">
        <v>0</v>
      </c>
      <c r="BZ18" s="182">
        <f t="shared" si="47"/>
        <v>0</v>
      </c>
      <c r="CA18" s="183">
        <f t="shared" si="48"/>
        <v>0</v>
      </c>
      <c r="CB18" s="189">
        <f t="shared" si="49"/>
        <v>0</v>
      </c>
      <c r="CC18" s="193">
        <f t="shared" si="0"/>
        <v>0</v>
      </c>
      <c r="CD18" s="193">
        <f t="shared" si="50"/>
        <v>0</v>
      </c>
      <c r="CE18" s="190">
        <v>0</v>
      </c>
      <c r="CF18" s="182">
        <f t="shared" si="51"/>
        <v>0</v>
      </c>
      <c r="CG18" s="191">
        <f t="shared" si="52"/>
        <v>0</v>
      </c>
    </row>
    <row r="19" spans="1:85" x14ac:dyDescent="0.25">
      <c r="A19" s="124"/>
      <c r="B19" s="128">
        <v>13</v>
      </c>
      <c r="C19" s="129" t="s">
        <v>170</v>
      </c>
      <c r="D19" s="129" t="s">
        <v>183</v>
      </c>
      <c r="E19" s="129"/>
      <c r="F19" s="129"/>
      <c r="G19" s="162">
        <v>0</v>
      </c>
      <c r="H19" s="189"/>
      <c r="I19" s="175">
        <f t="shared" si="1"/>
        <v>0</v>
      </c>
      <c r="J19" s="181">
        <f t="shared" si="2"/>
        <v>0</v>
      </c>
      <c r="K19" s="190">
        <v>0.45</v>
      </c>
      <c r="L19" s="182">
        <f t="shared" si="3"/>
        <v>0</v>
      </c>
      <c r="M19" s="191">
        <f t="shared" si="4"/>
        <v>0</v>
      </c>
      <c r="N19" s="192"/>
      <c r="O19" s="175">
        <f t="shared" si="5"/>
        <v>0</v>
      </c>
      <c r="P19" s="181">
        <f t="shared" si="6"/>
        <v>0</v>
      </c>
      <c r="Q19" s="190">
        <v>0.45</v>
      </c>
      <c r="R19" s="182">
        <f t="shared" si="7"/>
        <v>0</v>
      </c>
      <c r="S19" s="183">
        <f t="shared" si="8"/>
        <v>0</v>
      </c>
      <c r="T19" s="189"/>
      <c r="U19" s="175">
        <f t="shared" si="9"/>
        <v>0</v>
      </c>
      <c r="V19" s="181">
        <f t="shared" si="10"/>
        <v>0</v>
      </c>
      <c r="W19" s="190">
        <v>0.45</v>
      </c>
      <c r="X19" s="182">
        <f t="shared" si="11"/>
        <v>0</v>
      </c>
      <c r="Y19" s="191">
        <f t="shared" si="12"/>
        <v>0</v>
      </c>
      <c r="Z19" s="192"/>
      <c r="AA19" s="175">
        <f t="shared" si="13"/>
        <v>0</v>
      </c>
      <c r="AB19" s="181">
        <f t="shared" si="14"/>
        <v>0</v>
      </c>
      <c r="AC19" s="190">
        <v>0.45</v>
      </c>
      <c r="AD19" s="182">
        <f t="shared" si="15"/>
        <v>0</v>
      </c>
      <c r="AE19" s="183">
        <f t="shared" si="16"/>
        <v>0</v>
      </c>
      <c r="AF19" s="189"/>
      <c r="AG19" s="175">
        <f t="shared" si="17"/>
        <v>0</v>
      </c>
      <c r="AH19" s="181">
        <f t="shared" si="18"/>
        <v>0</v>
      </c>
      <c r="AI19" s="190">
        <v>0.45</v>
      </c>
      <c r="AJ19" s="182">
        <f t="shared" si="19"/>
        <v>0</v>
      </c>
      <c r="AK19" s="191">
        <f t="shared" si="20"/>
        <v>0</v>
      </c>
      <c r="AL19" s="192"/>
      <c r="AM19" s="175">
        <f t="shared" si="21"/>
        <v>0</v>
      </c>
      <c r="AN19" s="181">
        <f t="shared" si="22"/>
        <v>0</v>
      </c>
      <c r="AO19" s="190">
        <v>0.45</v>
      </c>
      <c r="AP19" s="182">
        <f t="shared" si="23"/>
        <v>0</v>
      </c>
      <c r="AQ19" s="183">
        <f t="shared" si="24"/>
        <v>0</v>
      </c>
      <c r="AR19" s="189"/>
      <c r="AS19" s="175">
        <f t="shared" si="25"/>
        <v>0</v>
      </c>
      <c r="AT19" s="181">
        <f t="shared" si="26"/>
        <v>0</v>
      </c>
      <c r="AU19" s="190">
        <v>0.45</v>
      </c>
      <c r="AV19" s="182">
        <f t="shared" si="27"/>
        <v>0</v>
      </c>
      <c r="AW19" s="191">
        <f t="shared" si="28"/>
        <v>0</v>
      </c>
      <c r="AX19" s="192"/>
      <c r="AY19" s="175">
        <f t="shared" si="29"/>
        <v>0</v>
      </c>
      <c r="AZ19" s="181">
        <f t="shared" si="30"/>
        <v>0</v>
      </c>
      <c r="BA19" s="190">
        <v>0.45</v>
      </c>
      <c r="BB19" s="182">
        <f t="shared" si="31"/>
        <v>0</v>
      </c>
      <c r="BC19" s="183">
        <f t="shared" si="32"/>
        <v>0</v>
      </c>
      <c r="BD19" s="189"/>
      <c r="BE19" s="175">
        <f t="shared" si="33"/>
        <v>0</v>
      </c>
      <c r="BF19" s="181">
        <f t="shared" si="34"/>
        <v>0</v>
      </c>
      <c r="BG19" s="190">
        <v>0.45</v>
      </c>
      <c r="BH19" s="182">
        <f t="shared" si="35"/>
        <v>0</v>
      </c>
      <c r="BI19" s="191">
        <f t="shared" si="36"/>
        <v>0</v>
      </c>
      <c r="BJ19" s="192"/>
      <c r="BK19" s="175">
        <f t="shared" si="37"/>
        <v>0</v>
      </c>
      <c r="BL19" s="181">
        <f t="shared" si="38"/>
        <v>0</v>
      </c>
      <c r="BM19" s="190">
        <v>0.45</v>
      </c>
      <c r="BN19" s="182">
        <f t="shared" si="39"/>
        <v>0</v>
      </c>
      <c r="BO19" s="183">
        <f t="shared" si="40"/>
        <v>0</v>
      </c>
      <c r="BP19" s="189"/>
      <c r="BQ19" s="175">
        <f t="shared" si="41"/>
        <v>0</v>
      </c>
      <c r="BR19" s="181">
        <f t="shared" si="42"/>
        <v>0</v>
      </c>
      <c r="BS19" s="190">
        <v>0.45</v>
      </c>
      <c r="BT19" s="182">
        <f t="shared" si="43"/>
        <v>0</v>
      </c>
      <c r="BU19" s="191">
        <f t="shared" si="44"/>
        <v>0</v>
      </c>
      <c r="BV19" s="192"/>
      <c r="BW19" s="175">
        <f t="shared" si="45"/>
        <v>0</v>
      </c>
      <c r="BX19" s="181">
        <f t="shared" si="46"/>
        <v>0</v>
      </c>
      <c r="BY19" s="190">
        <v>0.45</v>
      </c>
      <c r="BZ19" s="182">
        <f t="shared" si="47"/>
        <v>0</v>
      </c>
      <c r="CA19" s="183">
        <f t="shared" si="48"/>
        <v>0</v>
      </c>
      <c r="CB19" s="189">
        <f t="shared" si="49"/>
        <v>0</v>
      </c>
      <c r="CC19" s="193">
        <f t="shared" si="0"/>
        <v>0</v>
      </c>
      <c r="CD19" s="193">
        <f t="shared" si="50"/>
        <v>0</v>
      </c>
      <c r="CE19" s="190">
        <v>0.45</v>
      </c>
      <c r="CF19" s="182">
        <f t="shared" si="51"/>
        <v>0</v>
      </c>
      <c r="CG19" s="191">
        <f t="shared" si="52"/>
        <v>0</v>
      </c>
    </row>
    <row r="20" spans="1:85" ht="15.75" thickBot="1" x14ac:dyDescent="0.3">
      <c r="A20" s="124"/>
      <c r="B20" s="128">
        <v>14</v>
      </c>
      <c r="C20" s="129" t="s">
        <v>170</v>
      </c>
      <c r="D20" s="129" t="s">
        <v>184</v>
      </c>
      <c r="E20" s="129"/>
      <c r="F20" s="129"/>
      <c r="G20" s="162">
        <v>0.25</v>
      </c>
      <c r="H20" s="196"/>
      <c r="I20" s="197">
        <f t="shared" si="1"/>
        <v>0</v>
      </c>
      <c r="J20" s="198">
        <f t="shared" si="2"/>
        <v>0</v>
      </c>
      <c r="K20" s="197">
        <v>0.2</v>
      </c>
      <c r="L20" s="199">
        <f t="shared" si="3"/>
        <v>0</v>
      </c>
      <c r="M20" s="200">
        <f t="shared" si="4"/>
        <v>0</v>
      </c>
      <c r="N20" s="196"/>
      <c r="O20" s="197">
        <f t="shared" si="5"/>
        <v>0</v>
      </c>
      <c r="P20" s="198">
        <f t="shared" si="6"/>
        <v>0</v>
      </c>
      <c r="Q20" s="197">
        <v>0.2</v>
      </c>
      <c r="R20" s="199">
        <f t="shared" si="7"/>
        <v>0</v>
      </c>
      <c r="S20" s="200">
        <f t="shared" si="8"/>
        <v>0</v>
      </c>
      <c r="T20" s="189"/>
      <c r="U20" s="175">
        <f t="shared" si="9"/>
        <v>0</v>
      </c>
      <c r="V20" s="181">
        <f t="shared" si="10"/>
        <v>0</v>
      </c>
      <c r="W20" s="190">
        <v>0.2</v>
      </c>
      <c r="X20" s="182">
        <f t="shared" si="11"/>
        <v>0</v>
      </c>
      <c r="Y20" s="191">
        <f t="shared" si="12"/>
        <v>0</v>
      </c>
      <c r="Z20" s="192"/>
      <c r="AA20" s="175">
        <f t="shared" si="13"/>
        <v>0</v>
      </c>
      <c r="AB20" s="181">
        <f t="shared" si="14"/>
        <v>0</v>
      </c>
      <c r="AC20" s="190">
        <v>0.2</v>
      </c>
      <c r="AD20" s="182">
        <f t="shared" si="15"/>
        <v>0</v>
      </c>
      <c r="AE20" s="183">
        <f t="shared" si="16"/>
        <v>0</v>
      </c>
      <c r="AF20" s="189"/>
      <c r="AG20" s="175">
        <f t="shared" si="17"/>
        <v>0</v>
      </c>
      <c r="AH20" s="181">
        <f t="shared" si="18"/>
        <v>0</v>
      </c>
      <c r="AI20" s="190">
        <v>0.2</v>
      </c>
      <c r="AJ20" s="182">
        <f t="shared" si="19"/>
        <v>0</v>
      </c>
      <c r="AK20" s="191">
        <f t="shared" si="20"/>
        <v>0</v>
      </c>
      <c r="AL20" s="192"/>
      <c r="AM20" s="175">
        <f t="shared" si="21"/>
        <v>0</v>
      </c>
      <c r="AN20" s="181">
        <f t="shared" si="22"/>
        <v>0</v>
      </c>
      <c r="AO20" s="190">
        <v>0.2</v>
      </c>
      <c r="AP20" s="182">
        <f t="shared" si="23"/>
        <v>0</v>
      </c>
      <c r="AQ20" s="183">
        <f t="shared" si="24"/>
        <v>0</v>
      </c>
      <c r="AR20" s="189"/>
      <c r="AS20" s="175">
        <f t="shared" si="25"/>
        <v>0</v>
      </c>
      <c r="AT20" s="181">
        <f t="shared" si="26"/>
        <v>0</v>
      </c>
      <c r="AU20" s="190">
        <v>0.2</v>
      </c>
      <c r="AV20" s="182">
        <f t="shared" si="27"/>
        <v>0</v>
      </c>
      <c r="AW20" s="191">
        <f t="shared" si="28"/>
        <v>0</v>
      </c>
      <c r="AX20" s="192"/>
      <c r="AY20" s="175">
        <f t="shared" si="29"/>
        <v>0</v>
      </c>
      <c r="AZ20" s="181">
        <f t="shared" si="30"/>
        <v>0</v>
      </c>
      <c r="BA20" s="190">
        <v>0.2</v>
      </c>
      <c r="BB20" s="182">
        <f t="shared" si="31"/>
        <v>0</v>
      </c>
      <c r="BC20" s="183">
        <f t="shared" si="32"/>
        <v>0</v>
      </c>
      <c r="BD20" s="189"/>
      <c r="BE20" s="175">
        <f t="shared" si="33"/>
        <v>0</v>
      </c>
      <c r="BF20" s="181">
        <f t="shared" si="34"/>
        <v>0</v>
      </c>
      <c r="BG20" s="190">
        <v>0.2</v>
      </c>
      <c r="BH20" s="182">
        <f t="shared" si="35"/>
        <v>0</v>
      </c>
      <c r="BI20" s="191">
        <f t="shared" si="36"/>
        <v>0</v>
      </c>
      <c r="BJ20" s="192"/>
      <c r="BK20" s="175">
        <f t="shared" si="37"/>
        <v>0</v>
      </c>
      <c r="BL20" s="181">
        <f t="shared" si="38"/>
        <v>0</v>
      </c>
      <c r="BM20" s="190">
        <v>0.2</v>
      </c>
      <c r="BN20" s="182">
        <f t="shared" si="39"/>
        <v>0</v>
      </c>
      <c r="BO20" s="183">
        <f t="shared" si="40"/>
        <v>0</v>
      </c>
      <c r="BP20" s="189"/>
      <c r="BQ20" s="175">
        <f t="shared" si="41"/>
        <v>0</v>
      </c>
      <c r="BR20" s="181">
        <f t="shared" si="42"/>
        <v>0</v>
      </c>
      <c r="BS20" s="190">
        <v>0.2</v>
      </c>
      <c r="BT20" s="182">
        <f t="shared" si="43"/>
        <v>0</v>
      </c>
      <c r="BU20" s="191">
        <f t="shared" si="44"/>
        <v>0</v>
      </c>
      <c r="BV20" s="192"/>
      <c r="BW20" s="175">
        <f t="shared" si="45"/>
        <v>0</v>
      </c>
      <c r="BX20" s="181">
        <f t="shared" si="46"/>
        <v>0</v>
      </c>
      <c r="BY20" s="190">
        <v>0.2</v>
      </c>
      <c r="BZ20" s="182">
        <f t="shared" si="47"/>
        <v>0</v>
      </c>
      <c r="CA20" s="183">
        <f t="shared" si="48"/>
        <v>0</v>
      </c>
      <c r="CB20" s="201">
        <f t="shared" si="49"/>
        <v>0</v>
      </c>
      <c r="CC20" s="202">
        <f t="shared" si="0"/>
        <v>0</v>
      </c>
      <c r="CD20" s="203">
        <f t="shared" si="50"/>
        <v>0</v>
      </c>
      <c r="CE20" s="190">
        <v>0.2</v>
      </c>
      <c r="CF20" s="182">
        <f t="shared" si="51"/>
        <v>0</v>
      </c>
      <c r="CG20" s="191">
        <f t="shared" si="52"/>
        <v>0</v>
      </c>
    </row>
    <row r="21" spans="1:85" ht="15.75" thickBot="1" x14ac:dyDescent="0.3">
      <c r="A21" s="132"/>
      <c r="B21" s="133">
        <v>15</v>
      </c>
      <c r="C21" s="134"/>
      <c r="D21" s="134" t="s">
        <v>185</v>
      </c>
      <c r="E21" s="134"/>
      <c r="F21" s="134"/>
      <c r="G21" s="164"/>
      <c r="H21" s="204">
        <f>SUM(H7:H20)</f>
        <v>0</v>
      </c>
      <c r="I21" s="205">
        <f t="shared" ref="I21:S21" si="53">SUM(I7:I20)</f>
        <v>0</v>
      </c>
      <c r="J21" s="205">
        <f t="shared" si="53"/>
        <v>0</v>
      </c>
      <c r="K21" s="206"/>
      <c r="L21" s="205">
        <f t="shared" si="53"/>
        <v>0</v>
      </c>
      <c r="M21" s="207">
        <f t="shared" si="53"/>
        <v>0</v>
      </c>
      <c r="N21" s="208">
        <f t="shared" si="53"/>
        <v>0</v>
      </c>
      <c r="O21" s="205">
        <f t="shared" si="53"/>
        <v>0</v>
      </c>
      <c r="P21" s="209">
        <f t="shared" si="53"/>
        <v>0</v>
      </c>
      <c r="Q21" s="206"/>
      <c r="R21" s="205">
        <f t="shared" si="53"/>
        <v>0</v>
      </c>
      <c r="S21" s="210">
        <f t="shared" si="53"/>
        <v>0</v>
      </c>
      <c r="T21" s="211">
        <f t="shared" ref="T21" si="54">SUM(T7:T20)</f>
        <v>0</v>
      </c>
      <c r="U21" s="212">
        <f t="shared" ref="U21" si="55">SUM(U7:U20)</f>
        <v>0</v>
      </c>
      <c r="V21" s="209">
        <f t="shared" ref="V21" si="56">SUM(V7:V20)</f>
        <v>0</v>
      </c>
      <c r="W21" s="213"/>
      <c r="X21" s="212">
        <f t="shared" ref="X21" si="57">SUM(X7:X20)</f>
        <v>0</v>
      </c>
      <c r="Y21" s="214">
        <f t="shared" ref="Y21" si="58">SUM(Y7:Y20)</f>
        <v>0</v>
      </c>
      <c r="Z21" s="215">
        <f t="shared" ref="Z21" si="59">SUM(Z7:Z20)</f>
        <v>0</v>
      </c>
      <c r="AA21" s="212">
        <f t="shared" ref="AA21" si="60">SUM(AA7:AA20)</f>
        <v>0</v>
      </c>
      <c r="AB21" s="216">
        <f t="shared" ref="AB21" si="61">SUM(AB7:AB20)</f>
        <v>0</v>
      </c>
      <c r="AC21" s="213"/>
      <c r="AD21" s="212">
        <f t="shared" ref="AD21" si="62">SUM(AD7:AD20)</f>
        <v>0</v>
      </c>
      <c r="AE21" s="217">
        <f t="shared" ref="AE21" si="63">SUM(AE7:AE20)</f>
        <v>0</v>
      </c>
      <c r="AF21" s="211">
        <f t="shared" ref="AF21" si="64">SUM(AF7:AF20)</f>
        <v>0</v>
      </c>
      <c r="AG21" s="212">
        <f t="shared" ref="AG21" si="65">SUM(AG7:AG20)</f>
        <v>0</v>
      </c>
      <c r="AH21" s="216">
        <f t="shared" ref="AH21" si="66">SUM(AH7:AH20)</f>
        <v>0</v>
      </c>
      <c r="AI21" s="213"/>
      <c r="AJ21" s="212">
        <f t="shared" ref="AJ21" si="67">SUM(AJ7:AJ20)</f>
        <v>0</v>
      </c>
      <c r="AK21" s="214">
        <f t="shared" ref="AK21" si="68">SUM(AK7:AK20)</f>
        <v>0</v>
      </c>
      <c r="AL21" s="215">
        <f t="shared" ref="AL21" si="69">SUM(AL7:AL20)</f>
        <v>0</v>
      </c>
      <c r="AM21" s="212">
        <f t="shared" ref="AM21" si="70">SUM(AM7:AM20)</f>
        <v>0</v>
      </c>
      <c r="AN21" s="216">
        <f t="shared" ref="AN21" si="71">SUM(AN7:AN20)</f>
        <v>0</v>
      </c>
      <c r="AO21" s="213"/>
      <c r="AP21" s="212">
        <f t="shared" ref="AP21" si="72">SUM(AP7:AP20)</f>
        <v>0</v>
      </c>
      <c r="AQ21" s="217">
        <f t="shared" ref="AQ21" si="73">SUM(AQ7:AQ20)</f>
        <v>0</v>
      </c>
      <c r="AR21" s="211">
        <f t="shared" ref="AR21" si="74">SUM(AR7:AR20)</f>
        <v>0</v>
      </c>
      <c r="AS21" s="212">
        <f t="shared" ref="AS21" si="75">SUM(AS7:AS20)</f>
        <v>0</v>
      </c>
      <c r="AT21" s="216">
        <f t="shared" ref="AT21" si="76">SUM(AT7:AT20)</f>
        <v>0</v>
      </c>
      <c r="AU21" s="213"/>
      <c r="AV21" s="212">
        <f t="shared" ref="AV21" si="77">SUM(AV7:AV20)</f>
        <v>0</v>
      </c>
      <c r="AW21" s="214">
        <f t="shared" ref="AW21" si="78">SUM(AW7:AW20)</f>
        <v>0</v>
      </c>
      <c r="AX21" s="215">
        <f t="shared" ref="AX21" si="79">SUM(AX7:AX20)</f>
        <v>0</v>
      </c>
      <c r="AY21" s="212">
        <f t="shared" ref="AY21" si="80">SUM(AY7:AY20)</f>
        <v>0</v>
      </c>
      <c r="AZ21" s="216">
        <f t="shared" ref="AZ21" si="81">SUM(AZ7:AZ20)</f>
        <v>0</v>
      </c>
      <c r="BA21" s="213"/>
      <c r="BB21" s="212">
        <f t="shared" ref="BB21" si="82">SUM(BB7:BB20)</f>
        <v>0</v>
      </c>
      <c r="BC21" s="217">
        <f t="shared" ref="BC21" si="83">SUM(BC7:BC20)</f>
        <v>0</v>
      </c>
      <c r="BD21" s="211">
        <f t="shared" ref="BD21" si="84">SUM(BD7:BD20)</f>
        <v>0</v>
      </c>
      <c r="BE21" s="212">
        <f t="shared" ref="BE21" si="85">SUM(BE7:BE20)</f>
        <v>0</v>
      </c>
      <c r="BF21" s="216">
        <f t="shared" ref="BF21" si="86">SUM(BF7:BF20)</f>
        <v>0</v>
      </c>
      <c r="BG21" s="213"/>
      <c r="BH21" s="212">
        <f t="shared" ref="BH21" si="87">SUM(BH7:BH20)</f>
        <v>0</v>
      </c>
      <c r="BI21" s="214">
        <f t="shared" ref="BI21" si="88">SUM(BI7:BI20)</f>
        <v>0</v>
      </c>
      <c r="BJ21" s="215">
        <f t="shared" ref="BJ21" si="89">SUM(BJ7:BJ20)</f>
        <v>0</v>
      </c>
      <c r="BK21" s="212">
        <f t="shared" ref="BK21" si="90">SUM(BK7:BK20)</f>
        <v>0</v>
      </c>
      <c r="BL21" s="216">
        <f t="shared" ref="BL21" si="91">SUM(BL7:BL20)</f>
        <v>0</v>
      </c>
      <c r="BM21" s="213"/>
      <c r="BN21" s="212">
        <f t="shared" ref="BN21" si="92">SUM(BN7:BN20)</f>
        <v>0</v>
      </c>
      <c r="BO21" s="217">
        <f t="shared" ref="BO21" si="93">SUM(BO7:BO20)</f>
        <v>0</v>
      </c>
      <c r="BP21" s="211">
        <f t="shared" ref="BP21" si="94">SUM(BP7:BP20)</f>
        <v>0</v>
      </c>
      <c r="BQ21" s="212">
        <f t="shared" ref="BQ21" si="95">SUM(BQ7:BQ20)</f>
        <v>0</v>
      </c>
      <c r="BR21" s="216">
        <f t="shared" ref="BR21" si="96">SUM(BR7:BR20)</f>
        <v>0</v>
      </c>
      <c r="BS21" s="213"/>
      <c r="BT21" s="212">
        <f t="shared" ref="BT21" si="97">SUM(BT7:BT20)</f>
        <v>0</v>
      </c>
      <c r="BU21" s="214">
        <f t="shared" ref="BU21" si="98">SUM(BU7:BU20)</f>
        <v>0</v>
      </c>
      <c r="BV21" s="215">
        <f t="shared" ref="BV21" si="99">SUM(BV7:BV20)</f>
        <v>0</v>
      </c>
      <c r="BW21" s="212">
        <f t="shared" ref="BW21" si="100">SUM(BW7:BW20)</f>
        <v>0</v>
      </c>
      <c r="BX21" s="216">
        <f t="shared" ref="BX21" si="101">SUM(BX7:BX20)</f>
        <v>0</v>
      </c>
      <c r="BY21" s="213"/>
      <c r="BZ21" s="212">
        <f t="shared" ref="BZ21" si="102">SUM(BZ7:BZ20)</f>
        <v>0</v>
      </c>
      <c r="CA21" s="217">
        <f t="shared" ref="CA21" si="103">SUM(CA7:CA20)</f>
        <v>0</v>
      </c>
      <c r="CB21" s="218">
        <f t="shared" ref="CB21" si="104">SUM(CB7:CB20)</f>
        <v>0</v>
      </c>
      <c r="CC21" s="212">
        <f t="shared" ref="CC21" si="105">SUM(CC7:CC20)</f>
        <v>0</v>
      </c>
      <c r="CD21" s="219">
        <f t="shared" ref="CD21" si="106">SUM(CD7:CD20)</f>
        <v>0</v>
      </c>
      <c r="CE21" s="213"/>
      <c r="CF21" s="212">
        <f t="shared" ref="CF21" si="107">SUM(CF7:CF20)</f>
        <v>0</v>
      </c>
      <c r="CG21" s="214">
        <f t="shared" ref="CG21" si="108">SUM(CG7:CG20)</f>
        <v>0</v>
      </c>
    </row>
    <row r="22" spans="1:85" x14ac:dyDescent="0.25">
      <c r="A22" s="124"/>
      <c r="B22" s="135">
        <v>16</v>
      </c>
      <c r="C22" s="136" t="s">
        <v>186</v>
      </c>
      <c r="D22" s="136" t="s">
        <v>172</v>
      </c>
      <c r="E22" s="127"/>
      <c r="F22" s="127"/>
      <c r="G22" s="165">
        <v>0.7</v>
      </c>
      <c r="H22" s="220"/>
      <c r="I22" s="175">
        <f t="shared" si="1"/>
        <v>0</v>
      </c>
      <c r="J22" s="221">
        <f t="shared" si="2"/>
        <v>0</v>
      </c>
      <c r="K22" s="175">
        <v>0</v>
      </c>
      <c r="L22" s="222">
        <f t="shared" si="3"/>
        <v>0</v>
      </c>
      <c r="M22" s="223">
        <f t="shared" si="4"/>
        <v>0</v>
      </c>
      <c r="N22" s="224"/>
      <c r="O22" s="175">
        <f t="shared" si="5"/>
        <v>0</v>
      </c>
      <c r="P22" s="221">
        <f t="shared" si="6"/>
        <v>0</v>
      </c>
      <c r="Q22" s="175">
        <v>0</v>
      </c>
      <c r="R22" s="222">
        <f t="shared" si="7"/>
        <v>0</v>
      </c>
      <c r="S22" s="225">
        <f t="shared" si="8"/>
        <v>0</v>
      </c>
      <c r="T22" s="220"/>
      <c r="U22" s="175">
        <f t="shared" si="9"/>
        <v>0</v>
      </c>
      <c r="V22" s="221">
        <f t="shared" si="10"/>
        <v>0</v>
      </c>
      <c r="W22" s="175">
        <v>0</v>
      </c>
      <c r="X22" s="222">
        <f t="shared" ref="X22:X27" si="109">0.46*T22/1.2</f>
        <v>0</v>
      </c>
      <c r="Y22" s="223">
        <f t="shared" ref="Y22:Y27" si="110">T22*W22/1.2</f>
        <v>0</v>
      </c>
      <c r="Z22" s="224"/>
      <c r="AA22" s="175">
        <f t="shared" si="13"/>
        <v>0</v>
      </c>
      <c r="AB22" s="221">
        <f t="shared" ref="AB22:AB27" si="111">AA22/1.2</f>
        <v>0</v>
      </c>
      <c r="AC22" s="175">
        <v>0</v>
      </c>
      <c r="AD22" s="222">
        <f t="shared" ref="AD22:AD27" si="112">0.46*Z22/1.2</f>
        <v>0</v>
      </c>
      <c r="AE22" s="225">
        <f t="shared" ref="AE22:AE27" si="113">Z22*AC22/1.2</f>
        <v>0</v>
      </c>
      <c r="AF22" s="220"/>
      <c r="AG22" s="175">
        <f t="shared" si="17"/>
        <v>0</v>
      </c>
      <c r="AH22" s="221">
        <f t="shared" ref="AH22:AH27" si="114">AG22/1.2</f>
        <v>0</v>
      </c>
      <c r="AI22" s="175">
        <v>0</v>
      </c>
      <c r="AJ22" s="222">
        <f t="shared" ref="AJ22:AJ27" si="115">0.46*AF22/1.2</f>
        <v>0</v>
      </c>
      <c r="AK22" s="223">
        <f t="shared" ref="AK22:AK27" si="116">AF22*AI22/1.2</f>
        <v>0</v>
      </c>
      <c r="AL22" s="224"/>
      <c r="AM22" s="175">
        <f t="shared" si="21"/>
        <v>0</v>
      </c>
      <c r="AN22" s="221">
        <f t="shared" ref="AN22:AN27" si="117">AM22/1.2</f>
        <v>0</v>
      </c>
      <c r="AO22" s="175">
        <v>0</v>
      </c>
      <c r="AP22" s="222">
        <f t="shared" ref="AP22:AP27" si="118">0.46*AL22/1.2</f>
        <v>0</v>
      </c>
      <c r="AQ22" s="225">
        <f t="shared" ref="AQ22:AQ27" si="119">AL22*AO22/1.2</f>
        <v>0</v>
      </c>
      <c r="AR22" s="220"/>
      <c r="AS22" s="175">
        <f t="shared" si="25"/>
        <v>0</v>
      </c>
      <c r="AT22" s="221">
        <f t="shared" ref="AT22:AT27" si="120">AS22/1.2</f>
        <v>0</v>
      </c>
      <c r="AU22" s="175">
        <v>0</v>
      </c>
      <c r="AV22" s="222">
        <f t="shared" ref="AV22:AV27" si="121">0.46*AR22/1.2</f>
        <v>0</v>
      </c>
      <c r="AW22" s="223">
        <f t="shared" ref="AW22:AW27" si="122">AR22*AU22/1.2</f>
        <v>0</v>
      </c>
      <c r="AX22" s="224"/>
      <c r="AY22" s="175">
        <f t="shared" si="29"/>
        <v>0</v>
      </c>
      <c r="AZ22" s="221">
        <f t="shared" ref="AZ22:AZ27" si="123">AY22/1.2</f>
        <v>0</v>
      </c>
      <c r="BA22" s="175">
        <v>0</v>
      </c>
      <c r="BB22" s="222">
        <f t="shared" ref="BB22:BB27" si="124">0.46*AX22/1.2</f>
        <v>0</v>
      </c>
      <c r="BC22" s="225">
        <f t="shared" ref="BC22:BC27" si="125">AX22*BA22/1.2</f>
        <v>0</v>
      </c>
      <c r="BD22" s="220"/>
      <c r="BE22" s="175">
        <f t="shared" si="33"/>
        <v>0</v>
      </c>
      <c r="BF22" s="221">
        <f t="shared" ref="BF22:BF27" si="126">BE22/1.2</f>
        <v>0</v>
      </c>
      <c r="BG22" s="175">
        <v>0</v>
      </c>
      <c r="BH22" s="222">
        <f t="shared" ref="BH22:BH27" si="127">0.46*BD22/1.2</f>
        <v>0</v>
      </c>
      <c r="BI22" s="223">
        <f t="shared" ref="BI22:BI27" si="128">BD22*BG22/1.2</f>
        <v>0</v>
      </c>
      <c r="BJ22" s="224"/>
      <c r="BK22" s="175">
        <f t="shared" si="37"/>
        <v>0</v>
      </c>
      <c r="BL22" s="221">
        <f t="shared" ref="BL22:BL27" si="129">BK22/1.2</f>
        <v>0</v>
      </c>
      <c r="BM22" s="175">
        <v>0</v>
      </c>
      <c r="BN22" s="222">
        <f t="shared" ref="BN22:BN27" si="130">0.46*BJ22/1.2</f>
        <v>0</v>
      </c>
      <c r="BO22" s="225">
        <f t="shared" ref="BO22:BO27" si="131">BJ22*BM22/1.2</f>
        <v>0</v>
      </c>
      <c r="BP22" s="220"/>
      <c r="BQ22" s="175">
        <f t="shared" si="41"/>
        <v>0</v>
      </c>
      <c r="BR22" s="221">
        <f t="shared" ref="BR22:BR27" si="132">BQ22/1.2</f>
        <v>0</v>
      </c>
      <c r="BS22" s="175">
        <v>0</v>
      </c>
      <c r="BT22" s="222">
        <f t="shared" ref="BT22:BT27" si="133">0.46*BP22/1.2</f>
        <v>0</v>
      </c>
      <c r="BU22" s="223">
        <f t="shared" ref="BU22:BU27" si="134">BP22*BS22/1.2</f>
        <v>0</v>
      </c>
      <c r="BV22" s="224"/>
      <c r="BW22" s="175">
        <f t="shared" si="45"/>
        <v>0</v>
      </c>
      <c r="BX22" s="221">
        <f t="shared" ref="BX22:BX27" si="135">BW22/1.2</f>
        <v>0</v>
      </c>
      <c r="BY22" s="175">
        <v>0</v>
      </c>
      <c r="BZ22" s="222">
        <f t="shared" ref="BZ22:BZ27" si="136">0.46*BV22/1.2</f>
        <v>0</v>
      </c>
      <c r="CA22" s="225">
        <f t="shared" ref="CA22:CA27" si="137">BV22*BY22/1.2</f>
        <v>0</v>
      </c>
      <c r="CB22" s="220">
        <f t="shared" si="49"/>
        <v>0</v>
      </c>
      <c r="CC22" s="175">
        <f t="shared" si="0"/>
        <v>0</v>
      </c>
      <c r="CD22" s="221">
        <f t="shared" ref="CD22:CD27" si="138">CC22/1.2</f>
        <v>0</v>
      </c>
      <c r="CE22" s="175">
        <v>0</v>
      </c>
      <c r="CF22" s="222">
        <f t="shared" ref="CF22:CF27" si="139">0.46*CB22/1.2</f>
        <v>0</v>
      </c>
      <c r="CG22" s="223">
        <f t="shared" ref="CG22:CG27" si="140">CB22*CE22/1.2</f>
        <v>0</v>
      </c>
    </row>
    <row r="23" spans="1:85" x14ac:dyDescent="0.25">
      <c r="A23" s="124"/>
      <c r="B23" s="128">
        <v>17</v>
      </c>
      <c r="C23" s="137" t="s">
        <v>186</v>
      </c>
      <c r="D23" s="137" t="s">
        <v>174</v>
      </c>
      <c r="E23" s="129"/>
      <c r="F23" s="129"/>
      <c r="G23" s="162">
        <v>0.4</v>
      </c>
      <c r="H23" s="226"/>
      <c r="I23" s="175">
        <f t="shared" si="1"/>
        <v>0</v>
      </c>
      <c r="J23" s="221">
        <f t="shared" si="2"/>
        <v>0</v>
      </c>
      <c r="K23" s="190">
        <v>0.3</v>
      </c>
      <c r="L23" s="222">
        <f t="shared" si="3"/>
        <v>0</v>
      </c>
      <c r="M23" s="223">
        <f t="shared" si="4"/>
        <v>0</v>
      </c>
      <c r="N23" s="227"/>
      <c r="O23" s="175">
        <f t="shared" si="5"/>
        <v>0</v>
      </c>
      <c r="P23" s="221">
        <f t="shared" si="6"/>
        <v>0</v>
      </c>
      <c r="Q23" s="190">
        <v>0.3</v>
      </c>
      <c r="R23" s="222">
        <f t="shared" si="7"/>
        <v>0</v>
      </c>
      <c r="S23" s="225">
        <f t="shared" si="8"/>
        <v>0</v>
      </c>
      <c r="T23" s="226"/>
      <c r="U23" s="175">
        <f t="shared" si="9"/>
        <v>0</v>
      </c>
      <c r="V23" s="221">
        <f t="shared" si="10"/>
        <v>0</v>
      </c>
      <c r="W23" s="190">
        <v>0.3</v>
      </c>
      <c r="X23" s="182">
        <f t="shared" si="109"/>
        <v>0</v>
      </c>
      <c r="Y23" s="191">
        <f t="shared" si="110"/>
        <v>0</v>
      </c>
      <c r="Z23" s="227"/>
      <c r="AA23" s="175">
        <f t="shared" si="13"/>
        <v>0</v>
      </c>
      <c r="AB23" s="228">
        <f t="shared" si="111"/>
        <v>0</v>
      </c>
      <c r="AC23" s="190">
        <v>0.3</v>
      </c>
      <c r="AD23" s="182">
        <f t="shared" si="112"/>
        <v>0</v>
      </c>
      <c r="AE23" s="183">
        <f t="shared" si="113"/>
        <v>0</v>
      </c>
      <c r="AF23" s="226"/>
      <c r="AG23" s="175">
        <f t="shared" si="17"/>
        <v>0</v>
      </c>
      <c r="AH23" s="228">
        <f t="shared" si="114"/>
        <v>0</v>
      </c>
      <c r="AI23" s="190">
        <v>0.3</v>
      </c>
      <c r="AJ23" s="182">
        <f t="shared" si="115"/>
        <v>0</v>
      </c>
      <c r="AK23" s="191">
        <f t="shared" si="116"/>
        <v>0</v>
      </c>
      <c r="AL23" s="227"/>
      <c r="AM23" s="175">
        <f t="shared" si="21"/>
        <v>0</v>
      </c>
      <c r="AN23" s="228">
        <f t="shared" si="117"/>
        <v>0</v>
      </c>
      <c r="AO23" s="190">
        <v>0.3</v>
      </c>
      <c r="AP23" s="182">
        <f t="shared" si="118"/>
        <v>0</v>
      </c>
      <c r="AQ23" s="183">
        <f t="shared" si="119"/>
        <v>0</v>
      </c>
      <c r="AR23" s="226"/>
      <c r="AS23" s="175">
        <f t="shared" si="25"/>
        <v>0</v>
      </c>
      <c r="AT23" s="228">
        <f t="shared" si="120"/>
        <v>0</v>
      </c>
      <c r="AU23" s="190">
        <v>0.3</v>
      </c>
      <c r="AV23" s="182">
        <f t="shared" si="121"/>
        <v>0</v>
      </c>
      <c r="AW23" s="191">
        <f t="shared" si="122"/>
        <v>0</v>
      </c>
      <c r="AX23" s="227"/>
      <c r="AY23" s="175">
        <f t="shared" si="29"/>
        <v>0</v>
      </c>
      <c r="AZ23" s="228">
        <f t="shared" si="123"/>
        <v>0</v>
      </c>
      <c r="BA23" s="190">
        <v>0.3</v>
      </c>
      <c r="BB23" s="182">
        <f t="shared" si="124"/>
        <v>0</v>
      </c>
      <c r="BC23" s="183">
        <f t="shared" si="125"/>
        <v>0</v>
      </c>
      <c r="BD23" s="226"/>
      <c r="BE23" s="175">
        <f t="shared" si="33"/>
        <v>0</v>
      </c>
      <c r="BF23" s="228">
        <f t="shared" si="126"/>
        <v>0</v>
      </c>
      <c r="BG23" s="190">
        <v>0.3</v>
      </c>
      <c r="BH23" s="182">
        <f t="shared" si="127"/>
        <v>0</v>
      </c>
      <c r="BI23" s="191">
        <f t="shared" si="128"/>
        <v>0</v>
      </c>
      <c r="BJ23" s="227"/>
      <c r="BK23" s="175">
        <f t="shared" si="37"/>
        <v>0</v>
      </c>
      <c r="BL23" s="228">
        <f t="shared" si="129"/>
        <v>0</v>
      </c>
      <c r="BM23" s="190">
        <v>0.3</v>
      </c>
      <c r="BN23" s="182">
        <f t="shared" si="130"/>
        <v>0</v>
      </c>
      <c r="BO23" s="183">
        <f t="shared" si="131"/>
        <v>0</v>
      </c>
      <c r="BP23" s="226"/>
      <c r="BQ23" s="175">
        <f t="shared" si="41"/>
        <v>0</v>
      </c>
      <c r="BR23" s="228">
        <f t="shared" si="132"/>
        <v>0</v>
      </c>
      <c r="BS23" s="190">
        <v>0.3</v>
      </c>
      <c r="BT23" s="182">
        <f t="shared" si="133"/>
        <v>0</v>
      </c>
      <c r="BU23" s="191">
        <f t="shared" si="134"/>
        <v>0</v>
      </c>
      <c r="BV23" s="227"/>
      <c r="BW23" s="175">
        <f t="shared" si="45"/>
        <v>0</v>
      </c>
      <c r="BX23" s="228">
        <f t="shared" si="135"/>
        <v>0</v>
      </c>
      <c r="BY23" s="190">
        <v>0.3</v>
      </c>
      <c r="BZ23" s="182">
        <f t="shared" si="136"/>
        <v>0</v>
      </c>
      <c r="CA23" s="183">
        <f t="shared" si="137"/>
        <v>0</v>
      </c>
      <c r="CB23" s="220">
        <f t="shared" si="49"/>
        <v>0</v>
      </c>
      <c r="CC23" s="175">
        <f t="shared" si="0"/>
        <v>0</v>
      </c>
      <c r="CD23" s="221">
        <f t="shared" si="138"/>
        <v>0</v>
      </c>
      <c r="CE23" s="190">
        <v>0.3</v>
      </c>
      <c r="CF23" s="182">
        <f t="shared" si="139"/>
        <v>0</v>
      </c>
      <c r="CG23" s="191">
        <f t="shared" si="140"/>
        <v>0</v>
      </c>
    </row>
    <row r="24" spans="1:85" x14ac:dyDescent="0.25">
      <c r="A24" s="124"/>
      <c r="B24" s="128">
        <v>18</v>
      </c>
      <c r="C24" s="137" t="s">
        <v>186</v>
      </c>
      <c r="D24" s="137" t="s">
        <v>176</v>
      </c>
      <c r="E24" s="129"/>
      <c r="F24" s="129"/>
      <c r="G24" s="162">
        <v>0.2</v>
      </c>
      <c r="H24" s="226"/>
      <c r="I24" s="175">
        <f t="shared" si="1"/>
        <v>0</v>
      </c>
      <c r="J24" s="221">
        <f t="shared" si="2"/>
        <v>0</v>
      </c>
      <c r="K24" s="190">
        <v>0.5</v>
      </c>
      <c r="L24" s="222">
        <f t="shared" si="3"/>
        <v>0</v>
      </c>
      <c r="M24" s="223">
        <f t="shared" si="4"/>
        <v>0</v>
      </c>
      <c r="N24" s="227"/>
      <c r="O24" s="175">
        <f t="shared" si="5"/>
        <v>0</v>
      </c>
      <c r="P24" s="221">
        <f t="shared" si="6"/>
        <v>0</v>
      </c>
      <c r="Q24" s="190">
        <v>0.5</v>
      </c>
      <c r="R24" s="222">
        <f t="shared" si="7"/>
        <v>0</v>
      </c>
      <c r="S24" s="225">
        <f t="shared" si="8"/>
        <v>0</v>
      </c>
      <c r="T24" s="226"/>
      <c r="U24" s="175">
        <f t="shared" si="9"/>
        <v>0</v>
      </c>
      <c r="V24" s="221">
        <f t="shared" si="10"/>
        <v>0</v>
      </c>
      <c r="W24" s="190">
        <v>0.5</v>
      </c>
      <c r="X24" s="182">
        <f t="shared" si="109"/>
        <v>0</v>
      </c>
      <c r="Y24" s="191">
        <f t="shared" si="110"/>
        <v>0</v>
      </c>
      <c r="Z24" s="227"/>
      <c r="AA24" s="175">
        <f t="shared" si="13"/>
        <v>0</v>
      </c>
      <c r="AB24" s="228">
        <f t="shared" si="111"/>
        <v>0</v>
      </c>
      <c r="AC24" s="190">
        <v>0.5</v>
      </c>
      <c r="AD24" s="182">
        <f t="shared" si="112"/>
        <v>0</v>
      </c>
      <c r="AE24" s="183">
        <f t="shared" si="113"/>
        <v>0</v>
      </c>
      <c r="AF24" s="226"/>
      <c r="AG24" s="175">
        <f t="shared" si="17"/>
        <v>0</v>
      </c>
      <c r="AH24" s="228">
        <f t="shared" si="114"/>
        <v>0</v>
      </c>
      <c r="AI24" s="190">
        <v>0.5</v>
      </c>
      <c r="AJ24" s="182">
        <f t="shared" si="115"/>
        <v>0</v>
      </c>
      <c r="AK24" s="191">
        <f t="shared" si="116"/>
        <v>0</v>
      </c>
      <c r="AL24" s="227"/>
      <c r="AM24" s="175">
        <f t="shared" si="21"/>
        <v>0</v>
      </c>
      <c r="AN24" s="228">
        <f t="shared" si="117"/>
        <v>0</v>
      </c>
      <c r="AO24" s="190">
        <v>0.5</v>
      </c>
      <c r="AP24" s="182">
        <f t="shared" si="118"/>
        <v>0</v>
      </c>
      <c r="AQ24" s="183">
        <f t="shared" si="119"/>
        <v>0</v>
      </c>
      <c r="AR24" s="226"/>
      <c r="AS24" s="175">
        <f t="shared" si="25"/>
        <v>0</v>
      </c>
      <c r="AT24" s="228">
        <f t="shared" si="120"/>
        <v>0</v>
      </c>
      <c r="AU24" s="190">
        <v>0.5</v>
      </c>
      <c r="AV24" s="182">
        <f t="shared" si="121"/>
        <v>0</v>
      </c>
      <c r="AW24" s="191">
        <f t="shared" si="122"/>
        <v>0</v>
      </c>
      <c r="AX24" s="227"/>
      <c r="AY24" s="175">
        <f t="shared" si="29"/>
        <v>0</v>
      </c>
      <c r="AZ24" s="228">
        <f t="shared" si="123"/>
        <v>0</v>
      </c>
      <c r="BA24" s="190">
        <v>0.5</v>
      </c>
      <c r="BB24" s="182">
        <f t="shared" si="124"/>
        <v>0</v>
      </c>
      <c r="BC24" s="183">
        <f t="shared" si="125"/>
        <v>0</v>
      </c>
      <c r="BD24" s="226"/>
      <c r="BE24" s="175">
        <f t="shared" si="33"/>
        <v>0</v>
      </c>
      <c r="BF24" s="228">
        <f t="shared" si="126"/>
        <v>0</v>
      </c>
      <c r="BG24" s="190">
        <v>0.5</v>
      </c>
      <c r="BH24" s="182">
        <f t="shared" si="127"/>
        <v>0</v>
      </c>
      <c r="BI24" s="191">
        <f t="shared" si="128"/>
        <v>0</v>
      </c>
      <c r="BJ24" s="227"/>
      <c r="BK24" s="175">
        <f t="shared" si="37"/>
        <v>0</v>
      </c>
      <c r="BL24" s="228">
        <f t="shared" si="129"/>
        <v>0</v>
      </c>
      <c r="BM24" s="190">
        <v>0.5</v>
      </c>
      <c r="BN24" s="182">
        <f t="shared" si="130"/>
        <v>0</v>
      </c>
      <c r="BO24" s="183">
        <f t="shared" si="131"/>
        <v>0</v>
      </c>
      <c r="BP24" s="226"/>
      <c r="BQ24" s="175">
        <f t="shared" si="41"/>
        <v>0</v>
      </c>
      <c r="BR24" s="228">
        <f t="shared" si="132"/>
        <v>0</v>
      </c>
      <c r="BS24" s="190">
        <v>0.5</v>
      </c>
      <c r="BT24" s="182">
        <f t="shared" si="133"/>
        <v>0</v>
      </c>
      <c r="BU24" s="191">
        <f t="shared" si="134"/>
        <v>0</v>
      </c>
      <c r="BV24" s="227"/>
      <c r="BW24" s="175">
        <f t="shared" si="45"/>
        <v>0</v>
      </c>
      <c r="BX24" s="228">
        <f t="shared" si="135"/>
        <v>0</v>
      </c>
      <c r="BY24" s="190">
        <v>0.5</v>
      </c>
      <c r="BZ24" s="182">
        <f t="shared" si="136"/>
        <v>0</v>
      </c>
      <c r="CA24" s="183">
        <f t="shared" si="137"/>
        <v>0</v>
      </c>
      <c r="CB24" s="220">
        <f t="shared" si="49"/>
        <v>0</v>
      </c>
      <c r="CC24" s="175">
        <f t="shared" si="49"/>
        <v>0</v>
      </c>
      <c r="CD24" s="221">
        <f t="shared" si="138"/>
        <v>0</v>
      </c>
      <c r="CE24" s="190">
        <v>0.5</v>
      </c>
      <c r="CF24" s="182">
        <f t="shared" si="139"/>
        <v>0</v>
      </c>
      <c r="CG24" s="191">
        <f t="shared" si="140"/>
        <v>0</v>
      </c>
    </row>
    <row r="25" spans="1:85" x14ac:dyDescent="0.25">
      <c r="A25" s="124"/>
      <c r="B25" s="135">
        <v>19</v>
      </c>
      <c r="C25" s="137" t="s">
        <v>186</v>
      </c>
      <c r="D25" s="137" t="s">
        <v>178</v>
      </c>
      <c r="E25" s="129"/>
      <c r="F25" s="129"/>
      <c r="G25" s="162">
        <v>0.1</v>
      </c>
      <c r="H25" s="226"/>
      <c r="I25" s="175">
        <f t="shared" si="1"/>
        <v>0</v>
      </c>
      <c r="J25" s="221">
        <f t="shared" si="2"/>
        <v>0</v>
      </c>
      <c r="K25" s="190">
        <v>0.6</v>
      </c>
      <c r="L25" s="222">
        <f t="shared" si="3"/>
        <v>0</v>
      </c>
      <c r="M25" s="223">
        <f t="shared" si="4"/>
        <v>0</v>
      </c>
      <c r="N25" s="227"/>
      <c r="O25" s="175">
        <f t="shared" si="5"/>
        <v>0</v>
      </c>
      <c r="P25" s="221">
        <f t="shared" si="6"/>
        <v>0</v>
      </c>
      <c r="Q25" s="190">
        <v>0.6</v>
      </c>
      <c r="R25" s="222">
        <f t="shared" si="7"/>
        <v>0</v>
      </c>
      <c r="S25" s="225">
        <f t="shared" si="8"/>
        <v>0</v>
      </c>
      <c r="T25" s="226"/>
      <c r="U25" s="175">
        <f t="shared" si="9"/>
        <v>0</v>
      </c>
      <c r="V25" s="221">
        <f t="shared" si="10"/>
        <v>0</v>
      </c>
      <c r="W25" s="190">
        <v>0.6</v>
      </c>
      <c r="X25" s="182">
        <f t="shared" si="109"/>
        <v>0</v>
      </c>
      <c r="Y25" s="191">
        <f t="shared" si="110"/>
        <v>0</v>
      </c>
      <c r="Z25" s="227"/>
      <c r="AA25" s="175">
        <f t="shared" si="13"/>
        <v>0</v>
      </c>
      <c r="AB25" s="228">
        <f t="shared" si="111"/>
        <v>0</v>
      </c>
      <c r="AC25" s="190">
        <v>0.6</v>
      </c>
      <c r="AD25" s="182">
        <f t="shared" si="112"/>
        <v>0</v>
      </c>
      <c r="AE25" s="183">
        <f t="shared" si="113"/>
        <v>0</v>
      </c>
      <c r="AF25" s="226"/>
      <c r="AG25" s="175">
        <f t="shared" si="17"/>
        <v>0</v>
      </c>
      <c r="AH25" s="228">
        <f t="shared" si="114"/>
        <v>0</v>
      </c>
      <c r="AI25" s="190">
        <v>0.6</v>
      </c>
      <c r="AJ25" s="182">
        <f t="shared" si="115"/>
        <v>0</v>
      </c>
      <c r="AK25" s="191">
        <f t="shared" si="116"/>
        <v>0</v>
      </c>
      <c r="AL25" s="227"/>
      <c r="AM25" s="175">
        <f t="shared" si="21"/>
        <v>0</v>
      </c>
      <c r="AN25" s="228">
        <f t="shared" si="117"/>
        <v>0</v>
      </c>
      <c r="AO25" s="190">
        <v>0.6</v>
      </c>
      <c r="AP25" s="182">
        <f t="shared" si="118"/>
        <v>0</v>
      </c>
      <c r="AQ25" s="183">
        <f t="shared" si="119"/>
        <v>0</v>
      </c>
      <c r="AR25" s="226"/>
      <c r="AS25" s="175">
        <f t="shared" si="25"/>
        <v>0</v>
      </c>
      <c r="AT25" s="228">
        <f t="shared" si="120"/>
        <v>0</v>
      </c>
      <c r="AU25" s="190">
        <v>0.6</v>
      </c>
      <c r="AV25" s="182">
        <f t="shared" si="121"/>
        <v>0</v>
      </c>
      <c r="AW25" s="191">
        <f t="shared" si="122"/>
        <v>0</v>
      </c>
      <c r="AX25" s="227"/>
      <c r="AY25" s="175">
        <f t="shared" si="29"/>
        <v>0</v>
      </c>
      <c r="AZ25" s="228">
        <f t="shared" si="123"/>
        <v>0</v>
      </c>
      <c r="BA25" s="190">
        <v>0.6</v>
      </c>
      <c r="BB25" s="182">
        <f t="shared" si="124"/>
        <v>0</v>
      </c>
      <c r="BC25" s="183">
        <f t="shared" si="125"/>
        <v>0</v>
      </c>
      <c r="BD25" s="226"/>
      <c r="BE25" s="175">
        <f t="shared" si="33"/>
        <v>0</v>
      </c>
      <c r="BF25" s="228">
        <f t="shared" si="126"/>
        <v>0</v>
      </c>
      <c r="BG25" s="190">
        <v>0.6</v>
      </c>
      <c r="BH25" s="182">
        <f t="shared" si="127"/>
        <v>0</v>
      </c>
      <c r="BI25" s="191">
        <f t="shared" si="128"/>
        <v>0</v>
      </c>
      <c r="BJ25" s="227"/>
      <c r="BK25" s="175">
        <f t="shared" si="37"/>
        <v>0</v>
      </c>
      <c r="BL25" s="228">
        <f t="shared" si="129"/>
        <v>0</v>
      </c>
      <c r="BM25" s="190">
        <v>0.6</v>
      </c>
      <c r="BN25" s="182">
        <f t="shared" si="130"/>
        <v>0</v>
      </c>
      <c r="BO25" s="183">
        <f t="shared" si="131"/>
        <v>0</v>
      </c>
      <c r="BP25" s="226"/>
      <c r="BQ25" s="175">
        <f t="shared" si="41"/>
        <v>0</v>
      </c>
      <c r="BR25" s="228">
        <f t="shared" si="132"/>
        <v>0</v>
      </c>
      <c r="BS25" s="190">
        <v>0.6</v>
      </c>
      <c r="BT25" s="182">
        <f t="shared" si="133"/>
        <v>0</v>
      </c>
      <c r="BU25" s="191">
        <f t="shared" si="134"/>
        <v>0</v>
      </c>
      <c r="BV25" s="227"/>
      <c r="BW25" s="175">
        <f t="shared" si="45"/>
        <v>0</v>
      </c>
      <c r="BX25" s="228">
        <f t="shared" si="135"/>
        <v>0</v>
      </c>
      <c r="BY25" s="190">
        <v>0.6</v>
      </c>
      <c r="BZ25" s="182">
        <f t="shared" si="136"/>
        <v>0</v>
      </c>
      <c r="CA25" s="183">
        <f t="shared" si="137"/>
        <v>0</v>
      </c>
      <c r="CB25" s="220">
        <f t="shared" si="49"/>
        <v>0</v>
      </c>
      <c r="CC25" s="175">
        <f t="shared" si="49"/>
        <v>0</v>
      </c>
      <c r="CD25" s="221">
        <f t="shared" si="138"/>
        <v>0</v>
      </c>
      <c r="CE25" s="190">
        <v>0.6</v>
      </c>
      <c r="CF25" s="182">
        <f t="shared" si="139"/>
        <v>0</v>
      </c>
      <c r="CG25" s="191">
        <f t="shared" si="140"/>
        <v>0</v>
      </c>
    </row>
    <row r="26" spans="1:85" x14ac:dyDescent="0.25">
      <c r="A26" s="124"/>
      <c r="B26" s="128">
        <v>20</v>
      </c>
      <c r="C26" s="137" t="s">
        <v>186</v>
      </c>
      <c r="D26" s="137" t="s">
        <v>180</v>
      </c>
      <c r="E26" s="129"/>
      <c r="F26" s="129"/>
      <c r="G26" s="162">
        <v>0.6</v>
      </c>
      <c r="H26" s="226"/>
      <c r="I26" s="175">
        <f t="shared" si="1"/>
        <v>0</v>
      </c>
      <c r="J26" s="221">
        <f t="shared" si="2"/>
        <v>0</v>
      </c>
      <c r="K26" s="190">
        <v>0</v>
      </c>
      <c r="L26" s="222">
        <f t="shared" si="3"/>
        <v>0</v>
      </c>
      <c r="M26" s="223">
        <f t="shared" si="4"/>
        <v>0</v>
      </c>
      <c r="N26" s="227"/>
      <c r="O26" s="175">
        <f t="shared" si="5"/>
        <v>0</v>
      </c>
      <c r="P26" s="221">
        <f t="shared" si="6"/>
        <v>0</v>
      </c>
      <c r="Q26" s="190">
        <v>0</v>
      </c>
      <c r="R26" s="222">
        <f t="shared" si="7"/>
        <v>0</v>
      </c>
      <c r="S26" s="225">
        <f t="shared" si="8"/>
        <v>0</v>
      </c>
      <c r="T26" s="226"/>
      <c r="U26" s="175">
        <f t="shared" si="9"/>
        <v>0</v>
      </c>
      <c r="V26" s="221">
        <f t="shared" si="10"/>
        <v>0</v>
      </c>
      <c r="W26" s="190">
        <v>0</v>
      </c>
      <c r="X26" s="182">
        <f t="shared" si="109"/>
        <v>0</v>
      </c>
      <c r="Y26" s="191">
        <f t="shared" si="110"/>
        <v>0</v>
      </c>
      <c r="Z26" s="227"/>
      <c r="AA26" s="175">
        <f t="shared" si="13"/>
        <v>0</v>
      </c>
      <c r="AB26" s="228">
        <f t="shared" si="111"/>
        <v>0</v>
      </c>
      <c r="AC26" s="190">
        <v>0</v>
      </c>
      <c r="AD26" s="182">
        <f t="shared" si="112"/>
        <v>0</v>
      </c>
      <c r="AE26" s="183">
        <f t="shared" si="113"/>
        <v>0</v>
      </c>
      <c r="AF26" s="226"/>
      <c r="AG26" s="175">
        <f t="shared" si="17"/>
        <v>0</v>
      </c>
      <c r="AH26" s="228">
        <f t="shared" si="114"/>
        <v>0</v>
      </c>
      <c r="AI26" s="190">
        <v>0</v>
      </c>
      <c r="AJ26" s="182">
        <f t="shared" si="115"/>
        <v>0</v>
      </c>
      <c r="AK26" s="191">
        <f t="shared" si="116"/>
        <v>0</v>
      </c>
      <c r="AL26" s="227"/>
      <c r="AM26" s="175">
        <f t="shared" si="21"/>
        <v>0</v>
      </c>
      <c r="AN26" s="228">
        <f t="shared" si="117"/>
        <v>0</v>
      </c>
      <c r="AO26" s="190">
        <v>0</v>
      </c>
      <c r="AP26" s="182">
        <f t="shared" si="118"/>
        <v>0</v>
      </c>
      <c r="AQ26" s="183">
        <f t="shared" si="119"/>
        <v>0</v>
      </c>
      <c r="AR26" s="226"/>
      <c r="AS26" s="175">
        <f t="shared" si="25"/>
        <v>0</v>
      </c>
      <c r="AT26" s="228">
        <f t="shared" si="120"/>
        <v>0</v>
      </c>
      <c r="AU26" s="190">
        <v>0</v>
      </c>
      <c r="AV26" s="182">
        <f t="shared" si="121"/>
        <v>0</v>
      </c>
      <c r="AW26" s="191">
        <f t="shared" si="122"/>
        <v>0</v>
      </c>
      <c r="AX26" s="227"/>
      <c r="AY26" s="175">
        <f t="shared" si="29"/>
        <v>0</v>
      </c>
      <c r="AZ26" s="228">
        <f t="shared" si="123"/>
        <v>0</v>
      </c>
      <c r="BA26" s="190">
        <v>0</v>
      </c>
      <c r="BB26" s="182">
        <f t="shared" si="124"/>
        <v>0</v>
      </c>
      <c r="BC26" s="183">
        <f t="shared" si="125"/>
        <v>0</v>
      </c>
      <c r="BD26" s="226"/>
      <c r="BE26" s="175">
        <f t="shared" si="33"/>
        <v>0</v>
      </c>
      <c r="BF26" s="228">
        <f t="shared" si="126"/>
        <v>0</v>
      </c>
      <c r="BG26" s="190">
        <v>0</v>
      </c>
      <c r="BH26" s="182">
        <f t="shared" si="127"/>
        <v>0</v>
      </c>
      <c r="BI26" s="191">
        <f t="shared" si="128"/>
        <v>0</v>
      </c>
      <c r="BJ26" s="227"/>
      <c r="BK26" s="175">
        <f t="shared" si="37"/>
        <v>0</v>
      </c>
      <c r="BL26" s="228">
        <f t="shared" si="129"/>
        <v>0</v>
      </c>
      <c r="BM26" s="190">
        <v>0</v>
      </c>
      <c r="BN26" s="182">
        <f t="shared" si="130"/>
        <v>0</v>
      </c>
      <c r="BO26" s="183">
        <f t="shared" si="131"/>
        <v>0</v>
      </c>
      <c r="BP26" s="226"/>
      <c r="BQ26" s="175">
        <f t="shared" si="41"/>
        <v>0</v>
      </c>
      <c r="BR26" s="228">
        <f t="shared" si="132"/>
        <v>0</v>
      </c>
      <c r="BS26" s="190">
        <v>0</v>
      </c>
      <c r="BT26" s="182">
        <f t="shared" si="133"/>
        <v>0</v>
      </c>
      <c r="BU26" s="191">
        <f t="shared" si="134"/>
        <v>0</v>
      </c>
      <c r="BV26" s="227"/>
      <c r="BW26" s="175">
        <f t="shared" si="45"/>
        <v>0</v>
      </c>
      <c r="BX26" s="228">
        <f t="shared" si="135"/>
        <v>0</v>
      </c>
      <c r="BY26" s="190">
        <v>0</v>
      </c>
      <c r="BZ26" s="182">
        <f t="shared" si="136"/>
        <v>0</v>
      </c>
      <c r="CA26" s="183">
        <f t="shared" si="137"/>
        <v>0</v>
      </c>
      <c r="CB26" s="220">
        <f t="shared" si="49"/>
        <v>0</v>
      </c>
      <c r="CC26" s="175">
        <f t="shared" si="49"/>
        <v>0</v>
      </c>
      <c r="CD26" s="221">
        <f t="shared" si="138"/>
        <v>0</v>
      </c>
      <c r="CE26" s="190">
        <v>0</v>
      </c>
      <c r="CF26" s="182">
        <f t="shared" si="139"/>
        <v>0</v>
      </c>
      <c r="CG26" s="191">
        <f t="shared" si="140"/>
        <v>0</v>
      </c>
    </row>
    <row r="27" spans="1:85" ht="15.75" thickBot="1" x14ac:dyDescent="0.3">
      <c r="A27" s="124"/>
      <c r="B27" s="128">
        <v>21</v>
      </c>
      <c r="C27" s="137" t="s">
        <v>186</v>
      </c>
      <c r="D27" s="137" t="s">
        <v>187</v>
      </c>
      <c r="E27" s="129"/>
      <c r="F27" s="129"/>
      <c r="G27" s="162">
        <v>0.4</v>
      </c>
      <c r="H27" s="226"/>
      <c r="I27" s="175">
        <f t="shared" si="1"/>
        <v>0</v>
      </c>
      <c r="J27" s="221">
        <f t="shared" si="2"/>
        <v>0</v>
      </c>
      <c r="K27" s="190">
        <v>0</v>
      </c>
      <c r="L27" s="222">
        <f t="shared" si="3"/>
        <v>0</v>
      </c>
      <c r="M27" s="223">
        <f t="shared" si="4"/>
        <v>0</v>
      </c>
      <c r="N27" s="227"/>
      <c r="O27" s="175">
        <f t="shared" si="5"/>
        <v>0</v>
      </c>
      <c r="P27" s="221">
        <f t="shared" si="6"/>
        <v>0</v>
      </c>
      <c r="Q27" s="190">
        <v>0</v>
      </c>
      <c r="R27" s="222">
        <f t="shared" si="7"/>
        <v>0</v>
      </c>
      <c r="S27" s="225">
        <f t="shared" si="8"/>
        <v>0</v>
      </c>
      <c r="T27" s="226"/>
      <c r="U27" s="175">
        <f t="shared" si="9"/>
        <v>0</v>
      </c>
      <c r="V27" s="221">
        <f t="shared" si="10"/>
        <v>0</v>
      </c>
      <c r="W27" s="190">
        <v>0</v>
      </c>
      <c r="X27" s="182">
        <f t="shared" si="109"/>
        <v>0</v>
      </c>
      <c r="Y27" s="191">
        <f t="shared" si="110"/>
        <v>0</v>
      </c>
      <c r="Z27" s="227"/>
      <c r="AA27" s="175">
        <f t="shared" si="13"/>
        <v>0</v>
      </c>
      <c r="AB27" s="228">
        <f t="shared" si="111"/>
        <v>0</v>
      </c>
      <c r="AC27" s="190">
        <v>0</v>
      </c>
      <c r="AD27" s="182">
        <f t="shared" si="112"/>
        <v>0</v>
      </c>
      <c r="AE27" s="183">
        <f t="shared" si="113"/>
        <v>0</v>
      </c>
      <c r="AF27" s="226"/>
      <c r="AG27" s="175">
        <f t="shared" si="17"/>
        <v>0</v>
      </c>
      <c r="AH27" s="228">
        <f t="shared" si="114"/>
        <v>0</v>
      </c>
      <c r="AI27" s="190">
        <v>0</v>
      </c>
      <c r="AJ27" s="182">
        <f t="shared" si="115"/>
        <v>0</v>
      </c>
      <c r="AK27" s="191">
        <f t="shared" si="116"/>
        <v>0</v>
      </c>
      <c r="AL27" s="227"/>
      <c r="AM27" s="175">
        <f t="shared" si="21"/>
        <v>0</v>
      </c>
      <c r="AN27" s="228">
        <f t="shared" si="117"/>
        <v>0</v>
      </c>
      <c r="AO27" s="190">
        <v>0</v>
      </c>
      <c r="AP27" s="182">
        <f t="shared" si="118"/>
        <v>0</v>
      </c>
      <c r="AQ27" s="183">
        <f t="shared" si="119"/>
        <v>0</v>
      </c>
      <c r="AR27" s="226"/>
      <c r="AS27" s="175">
        <f t="shared" si="25"/>
        <v>0</v>
      </c>
      <c r="AT27" s="228">
        <f t="shared" si="120"/>
        <v>0</v>
      </c>
      <c r="AU27" s="190">
        <v>0</v>
      </c>
      <c r="AV27" s="182">
        <f t="shared" si="121"/>
        <v>0</v>
      </c>
      <c r="AW27" s="191">
        <f t="shared" si="122"/>
        <v>0</v>
      </c>
      <c r="AX27" s="227"/>
      <c r="AY27" s="175">
        <f t="shared" si="29"/>
        <v>0</v>
      </c>
      <c r="AZ27" s="228">
        <f t="shared" si="123"/>
        <v>0</v>
      </c>
      <c r="BA27" s="190">
        <v>0</v>
      </c>
      <c r="BB27" s="182">
        <f t="shared" si="124"/>
        <v>0</v>
      </c>
      <c r="BC27" s="183">
        <f t="shared" si="125"/>
        <v>0</v>
      </c>
      <c r="BD27" s="226"/>
      <c r="BE27" s="175">
        <f t="shared" si="33"/>
        <v>0</v>
      </c>
      <c r="BF27" s="228">
        <f t="shared" si="126"/>
        <v>0</v>
      </c>
      <c r="BG27" s="190">
        <v>0</v>
      </c>
      <c r="BH27" s="182">
        <f t="shared" si="127"/>
        <v>0</v>
      </c>
      <c r="BI27" s="191">
        <f t="shared" si="128"/>
        <v>0</v>
      </c>
      <c r="BJ27" s="227"/>
      <c r="BK27" s="175">
        <f t="shared" si="37"/>
        <v>0</v>
      </c>
      <c r="BL27" s="228">
        <f t="shared" si="129"/>
        <v>0</v>
      </c>
      <c r="BM27" s="190">
        <v>0</v>
      </c>
      <c r="BN27" s="182">
        <f t="shared" si="130"/>
        <v>0</v>
      </c>
      <c r="BO27" s="183">
        <f t="shared" si="131"/>
        <v>0</v>
      </c>
      <c r="BP27" s="226"/>
      <c r="BQ27" s="175">
        <f t="shared" si="41"/>
        <v>0</v>
      </c>
      <c r="BR27" s="228">
        <f t="shared" si="132"/>
        <v>0</v>
      </c>
      <c r="BS27" s="190">
        <v>0</v>
      </c>
      <c r="BT27" s="182">
        <f t="shared" si="133"/>
        <v>0</v>
      </c>
      <c r="BU27" s="191">
        <f t="shared" si="134"/>
        <v>0</v>
      </c>
      <c r="BV27" s="227"/>
      <c r="BW27" s="175">
        <f t="shared" si="45"/>
        <v>0</v>
      </c>
      <c r="BX27" s="228">
        <f t="shared" si="135"/>
        <v>0</v>
      </c>
      <c r="BY27" s="190">
        <v>0</v>
      </c>
      <c r="BZ27" s="182">
        <f t="shared" si="136"/>
        <v>0</v>
      </c>
      <c r="CA27" s="183">
        <f t="shared" si="137"/>
        <v>0</v>
      </c>
      <c r="CB27" s="220">
        <f t="shared" si="49"/>
        <v>0</v>
      </c>
      <c r="CC27" s="175">
        <f t="shared" si="49"/>
        <v>0</v>
      </c>
      <c r="CD27" s="221">
        <f t="shared" si="138"/>
        <v>0</v>
      </c>
      <c r="CE27" s="190">
        <v>0</v>
      </c>
      <c r="CF27" s="182">
        <f t="shared" si="139"/>
        <v>0</v>
      </c>
      <c r="CG27" s="191">
        <f t="shared" si="140"/>
        <v>0</v>
      </c>
    </row>
    <row r="28" spans="1:85" ht="15.75" thickBot="1" x14ac:dyDescent="0.3">
      <c r="A28" s="132"/>
      <c r="B28" s="133">
        <v>22</v>
      </c>
      <c r="C28" s="134"/>
      <c r="D28" s="134" t="s">
        <v>188</v>
      </c>
      <c r="E28" s="134"/>
      <c r="F28" s="134"/>
      <c r="G28" s="166"/>
      <c r="H28" s="211">
        <f>SUM(H22:H27)</f>
        <v>0</v>
      </c>
      <c r="I28" s="212">
        <f>SUM(I22:I27)</f>
        <v>0</v>
      </c>
      <c r="J28" s="216">
        <f t="shared" ref="J28:J29" si="141">I28/1.2</f>
        <v>0</v>
      </c>
      <c r="K28" s="212"/>
      <c r="L28" s="212">
        <f>SUM(L22:L27)</f>
        <v>0</v>
      </c>
      <c r="M28" s="214">
        <f>SUM(M22:M27)</f>
        <v>0</v>
      </c>
      <c r="N28" s="215">
        <f>SUM(N22:N27)</f>
        <v>0</v>
      </c>
      <c r="O28" s="212">
        <f>SUM(O22:O27)</f>
        <v>0</v>
      </c>
      <c r="P28" s="216">
        <f t="shared" ref="P28:P29" si="142">O28/1.2</f>
        <v>0</v>
      </c>
      <c r="Q28" s="212"/>
      <c r="R28" s="212">
        <f>SUM(R22:R27)</f>
        <v>0</v>
      </c>
      <c r="S28" s="217">
        <f>SUM(S22:S27)</f>
        <v>0</v>
      </c>
      <c r="T28" s="211">
        <f>SUM(T22:T27)</f>
        <v>0</v>
      </c>
      <c r="U28" s="212">
        <f>SUM(U22:U27)</f>
        <v>0</v>
      </c>
      <c r="V28" s="216">
        <f t="shared" ref="V28:V29" si="143">U28/1.2</f>
        <v>0</v>
      </c>
      <c r="W28" s="212"/>
      <c r="X28" s="212">
        <f>SUM(X22:X27)</f>
        <v>0</v>
      </c>
      <c r="Y28" s="214">
        <f>SUM(Y22:Y27)</f>
        <v>0</v>
      </c>
      <c r="Z28" s="215">
        <f>SUM(Z22:Z27)</f>
        <v>0</v>
      </c>
      <c r="AA28" s="212">
        <f>SUM(AA22:AA27)</f>
        <v>0</v>
      </c>
      <c r="AB28" s="216">
        <f t="shared" ref="AB28:AB29" si="144">AA28/1.2</f>
        <v>0</v>
      </c>
      <c r="AC28" s="212"/>
      <c r="AD28" s="212">
        <f>SUM(AD22:AD27)</f>
        <v>0</v>
      </c>
      <c r="AE28" s="217">
        <f>SUM(AE22:AE27)</f>
        <v>0</v>
      </c>
      <c r="AF28" s="211">
        <f>SUM(AF22:AF27)</f>
        <v>0</v>
      </c>
      <c r="AG28" s="212">
        <f>SUM(AG22:AG27)</f>
        <v>0</v>
      </c>
      <c r="AH28" s="216">
        <f t="shared" ref="AH28:AH29" si="145">AG28/1.2</f>
        <v>0</v>
      </c>
      <c r="AI28" s="212"/>
      <c r="AJ28" s="212">
        <f>SUM(AJ22:AJ27)</f>
        <v>0</v>
      </c>
      <c r="AK28" s="214">
        <f>SUM(AK22:AK27)</f>
        <v>0</v>
      </c>
      <c r="AL28" s="215">
        <f>SUM(AL22:AL27)</f>
        <v>0</v>
      </c>
      <c r="AM28" s="212">
        <f>SUM(AM22:AM27)</f>
        <v>0</v>
      </c>
      <c r="AN28" s="216">
        <f t="shared" ref="AN28:AN29" si="146">AM28/1.2</f>
        <v>0</v>
      </c>
      <c r="AO28" s="212"/>
      <c r="AP28" s="212">
        <f>SUM(AP22:AP27)</f>
        <v>0</v>
      </c>
      <c r="AQ28" s="217">
        <f>SUM(AQ22:AQ27)</f>
        <v>0</v>
      </c>
      <c r="AR28" s="211">
        <f>SUM(AR22:AR27)</f>
        <v>0</v>
      </c>
      <c r="AS28" s="212">
        <f>SUM(AS22:AS27)</f>
        <v>0</v>
      </c>
      <c r="AT28" s="216">
        <f t="shared" ref="AT28:AT29" si="147">AS28/1.2</f>
        <v>0</v>
      </c>
      <c r="AU28" s="212"/>
      <c r="AV28" s="212">
        <f>SUM(AV22:AV27)</f>
        <v>0</v>
      </c>
      <c r="AW28" s="214">
        <f>SUM(AW22:AW27)</f>
        <v>0</v>
      </c>
      <c r="AX28" s="215">
        <f>SUM(AX22:AX27)</f>
        <v>0</v>
      </c>
      <c r="AY28" s="212">
        <f>SUM(AY22:AY27)</f>
        <v>0</v>
      </c>
      <c r="AZ28" s="216">
        <f t="shared" ref="AZ28:AZ29" si="148">AY28/1.2</f>
        <v>0</v>
      </c>
      <c r="BA28" s="212"/>
      <c r="BB28" s="212">
        <f>SUM(BB22:BB27)</f>
        <v>0</v>
      </c>
      <c r="BC28" s="217">
        <f>SUM(BC22:BC27)</f>
        <v>0</v>
      </c>
      <c r="BD28" s="211">
        <f>SUM(BD22:BD27)</f>
        <v>0</v>
      </c>
      <c r="BE28" s="212">
        <f>SUM(BE22:BE27)</f>
        <v>0</v>
      </c>
      <c r="BF28" s="216">
        <f t="shared" ref="BF28:BF29" si="149">BE28/1.2</f>
        <v>0</v>
      </c>
      <c r="BG28" s="212"/>
      <c r="BH28" s="212">
        <f>SUM(BH22:BH27)</f>
        <v>0</v>
      </c>
      <c r="BI28" s="214">
        <f>SUM(BI22:BI27)</f>
        <v>0</v>
      </c>
      <c r="BJ28" s="215">
        <f>SUM(BJ22:BJ27)</f>
        <v>0</v>
      </c>
      <c r="BK28" s="212">
        <f>SUM(BK22:BK27)</f>
        <v>0</v>
      </c>
      <c r="BL28" s="216">
        <f t="shared" ref="BL28:BL29" si="150">BK28/1.2</f>
        <v>0</v>
      </c>
      <c r="BM28" s="212"/>
      <c r="BN28" s="212">
        <f>SUM(BN22:BN27)</f>
        <v>0</v>
      </c>
      <c r="BO28" s="217">
        <f>SUM(BO22:BO27)</f>
        <v>0</v>
      </c>
      <c r="BP28" s="211">
        <f>SUM(BP22:BP27)</f>
        <v>0</v>
      </c>
      <c r="BQ28" s="212">
        <f>SUM(BQ22:BQ27)</f>
        <v>0</v>
      </c>
      <c r="BR28" s="216">
        <f t="shared" ref="BR28:BR29" si="151">BQ28/1.2</f>
        <v>0</v>
      </c>
      <c r="BS28" s="212"/>
      <c r="BT28" s="212">
        <f>SUM(BT22:BT27)</f>
        <v>0</v>
      </c>
      <c r="BU28" s="214">
        <f>SUM(BU22:BU27)</f>
        <v>0</v>
      </c>
      <c r="BV28" s="215">
        <f>SUM(BV22:BV27)</f>
        <v>0</v>
      </c>
      <c r="BW28" s="212">
        <f>SUM(BW22:BW27)</f>
        <v>0</v>
      </c>
      <c r="BX28" s="216">
        <f t="shared" ref="BX28:BX29" si="152">BW28/1.2</f>
        <v>0</v>
      </c>
      <c r="BY28" s="212"/>
      <c r="BZ28" s="212">
        <f>SUM(BZ22:BZ27)</f>
        <v>0</v>
      </c>
      <c r="CA28" s="217">
        <f>SUM(CA22:CA27)</f>
        <v>0</v>
      </c>
      <c r="CB28" s="211">
        <f>SUM(CB22:CB27)</f>
        <v>0</v>
      </c>
      <c r="CC28" s="212">
        <f>SUM(CC22:CC27)</f>
        <v>0</v>
      </c>
      <c r="CD28" s="216">
        <f t="shared" ref="CD28:CD29" si="153">CC28/1.2</f>
        <v>0</v>
      </c>
      <c r="CE28" s="212"/>
      <c r="CF28" s="212">
        <f>SUM(CF22:CF27)</f>
        <v>0</v>
      </c>
      <c r="CG28" s="214">
        <f>SUM(CG22:CG27)</f>
        <v>0</v>
      </c>
    </row>
    <row r="29" spans="1:85" ht="15.75" thickBot="1" x14ac:dyDescent="0.3">
      <c r="A29" s="132"/>
      <c r="B29" s="133">
        <v>23</v>
      </c>
      <c r="C29" s="134" t="s">
        <v>189</v>
      </c>
      <c r="D29" s="134" t="s">
        <v>190</v>
      </c>
      <c r="E29" s="134"/>
      <c r="F29" s="134"/>
      <c r="G29" s="166"/>
      <c r="H29" s="211">
        <f>H28+H21</f>
        <v>0</v>
      </c>
      <c r="I29" s="212">
        <f>I28+I21</f>
        <v>0</v>
      </c>
      <c r="J29" s="212">
        <f t="shared" si="141"/>
        <v>0</v>
      </c>
      <c r="K29" s="212"/>
      <c r="L29" s="212">
        <f>L28+L21</f>
        <v>0</v>
      </c>
      <c r="M29" s="214">
        <f>M28+M21</f>
        <v>0</v>
      </c>
      <c r="N29" s="215">
        <f>N28+N21</f>
        <v>0</v>
      </c>
      <c r="O29" s="212">
        <f>O28+O21</f>
        <v>0</v>
      </c>
      <c r="P29" s="212">
        <f t="shared" si="142"/>
        <v>0</v>
      </c>
      <c r="Q29" s="212"/>
      <c r="R29" s="212">
        <f>R28+R21</f>
        <v>0</v>
      </c>
      <c r="S29" s="217">
        <f>S28+S21</f>
        <v>0</v>
      </c>
      <c r="T29" s="211">
        <f>T28+T21</f>
        <v>0</v>
      </c>
      <c r="U29" s="212">
        <f>U28+U21</f>
        <v>0</v>
      </c>
      <c r="V29" s="212">
        <f t="shared" si="143"/>
        <v>0</v>
      </c>
      <c r="W29" s="212"/>
      <c r="X29" s="212">
        <f>X28+X21</f>
        <v>0</v>
      </c>
      <c r="Y29" s="214">
        <f>Y28+Y21</f>
        <v>0</v>
      </c>
      <c r="Z29" s="215">
        <f>Z28+Z21</f>
        <v>0</v>
      </c>
      <c r="AA29" s="212">
        <f>AA28+AA21</f>
        <v>0</v>
      </c>
      <c r="AB29" s="212">
        <f t="shared" si="144"/>
        <v>0</v>
      </c>
      <c r="AC29" s="212"/>
      <c r="AD29" s="212">
        <f>AD28+AD21</f>
        <v>0</v>
      </c>
      <c r="AE29" s="217">
        <f>AE28+AE21</f>
        <v>0</v>
      </c>
      <c r="AF29" s="211">
        <f>AF28+AF21</f>
        <v>0</v>
      </c>
      <c r="AG29" s="212">
        <f>AG28+AG21</f>
        <v>0</v>
      </c>
      <c r="AH29" s="212">
        <f t="shared" si="145"/>
        <v>0</v>
      </c>
      <c r="AI29" s="212"/>
      <c r="AJ29" s="212">
        <f>AJ28+AJ21</f>
        <v>0</v>
      </c>
      <c r="AK29" s="214">
        <f>AK28+AK21</f>
        <v>0</v>
      </c>
      <c r="AL29" s="215">
        <f>AL28+AL21</f>
        <v>0</v>
      </c>
      <c r="AM29" s="212">
        <f>AM28+AM21</f>
        <v>0</v>
      </c>
      <c r="AN29" s="212">
        <f t="shared" si="146"/>
        <v>0</v>
      </c>
      <c r="AO29" s="212"/>
      <c r="AP29" s="212">
        <f>AP28+AP21</f>
        <v>0</v>
      </c>
      <c r="AQ29" s="217">
        <f>AQ28+AQ21</f>
        <v>0</v>
      </c>
      <c r="AR29" s="211">
        <f>AR28+AR21</f>
        <v>0</v>
      </c>
      <c r="AS29" s="212">
        <f>AS28+AS21</f>
        <v>0</v>
      </c>
      <c r="AT29" s="212">
        <f t="shared" si="147"/>
        <v>0</v>
      </c>
      <c r="AU29" s="212"/>
      <c r="AV29" s="212">
        <f>AV28+AV21</f>
        <v>0</v>
      </c>
      <c r="AW29" s="214">
        <f>AW28+AW21</f>
        <v>0</v>
      </c>
      <c r="AX29" s="215">
        <f>AX28+AX21</f>
        <v>0</v>
      </c>
      <c r="AY29" s="212">
        <f>AY28+AY21</f>
        <v>0</v>
      </c>
      <c r="AZ29" s="212">
        <f t="shared" si="148"/>
        <v>0</v>
      </c>
      <c r="BA29" s="212"/>
      <c r="BB29" s="212">
        <f>BB28+BB21</f>
        <v>0</v>
      </c>
      <c r="BC29" s="217">
        <f>BC28+BC21</f>
        <v>0</v>
      </c>
      <c r="BD29" s="211">
        <f>BD28+BD21</f>
        <v>0</v>
      </c>
      <c r="BE29" s="212">
        <f>BE28+BE21</f>
        <v>0</v>
      </c>
      <c r="BF29" s="212">
        <f t="shared" si="149"/>
        <v>0</v>
      </c>
      <c r="BG29" s="212"/>
      <c r="BH29" s="212">
        <f>BH28+BH21</f>
        <v>0</v>
      </c>
      <c r="BI29" s="214">
        <f>BI28+BI21</f>
        <v>0</v>
      </c>
      <c r="BJ29" s="215">
        <f>BJ28+BJ21</f>
        <v>0</v>
      </c>
      <c r="BK29" s="212">
        <f>BK28+BK21</f>
        <v>0</v>
      </c>
      <c r="BL29" s="212">
        <f t="shared" si="150"/>
        <v>0</v>
      </c>
      <c r="BM29" s="212"/>
      <c r="BN29" s="212">
        <f>BN28+BN21</f>
        <v>0</v>
      </c>
      <c r="BO29" s="217">
        <f>BO28+BO21</f>
        <v>0</v>
      </c>
      <c r="BP29" s="211">
        <f>BP28+BP21</f>
        <v>0</v>
      </c>
      <c r="BQ29" s="212">
        <f>BQ28+BQ21</f>
        <v>0</v>
      </c>
      <c r="BR29" s="212">
        <f t="shared" si="151"/>
        <v>0</v>
      </c>
      <c r="BS29" s="212"/>
      <c r="BT29" s="212">
        <f>BT28+BT21</f>
        <v>0</v>
      </c>
      <c r="BU29" s="214">
        <f>BU28+BU21</f>
        <v>0</v>
      </c>
      <c r="BV29" s="215">
        <f>BV28+BV21</f>
        <v>0</v>
      </c>
      <c r="BW29" s="212">
        <f>BW28+BW21</f>
        <v>0</v>
      </c>
      <c r="BX29" s="212">
        <f t="shared" si="152"/>
        <v>0</v>
      </c>
      <c r="BY29" s="212"/>
      <c r="BZ29" s="212">
        <f>BZ28+BZ21</f>
        <v>0</v>
      </c>
      <c r="CA29" s="217">
        <f>CA28+CA21</f>
        <v>0</v>
      </c>
      <c r="CB29" s="211">
        <f>CB28+CB21</f>
        <v>0</v>
      </c>
      <c r="CC29" s="212">
        <f>CC28+CC21</f>
        <v>0</v>
      </c>
      <c r="CD29" s="212">
        <f t="shared" si="153"/>
        <v>0</v>
      </c>
      <c r="CE29" s="212"/>
      <c r="CF29" s="212">
        <f>CF28+CF21</f>
        <v>0</v>
      </c>
      <c r="CG29" s="214">
        <f>CG28+CG21</f>
        <v>0</v>
      </c>
    </row>
    <row r="30" spans="1:85" s="26" customFormat="1" ht="15.75" thickBot="1" x14ac:dyDescent="0.3">
      <c r="A30" s="132"/>
      <c r="B30" s="156">
        <v>24</v>
      </c>
      <c r="C30" s="155" t="s">
        <v>196</v>
      </c>
      <c r="D30" s="157"/>
      <c r="E30" s="157"/>
      <c r="F30" s="157"/>
      <c r="G30" s="154">
        <v>0.7</v>
      </c>
      <c r="H30" s="229"/>
      <c r="I30" s="230"/>
      <c r="J30" s="230"/>
      <c r="K30" s="230">
        <v>0</v>
      </c>
      <c r="L30" s="230"/>
      <c r="M30" s="231"/>
      <c r="N30" s="232"/>
      <c r="O30" s="230"/>
      <c r="P30" s="230"/>
      <c r="Q30" s="230">
        <v>0</v>
      </c>
      <c r="R30" s="230"/>
      <c r="S30" s="233"/>
      <c r="T30" s="229"/>
      <c r="U30" s="230"/>
      <c r="V30" s="230"/>
      <c r="W30" s="230">
        <v>0</v>
      </c>
      <c r="X30" s="230"/>
      <c r="Y30" s="231"/>
      <c r="Z30" s="232"/>
      <c r="AA30" s="230"/>
      <c r="AB30" s="230"/>
      <c r="AC30" s="230">
        <v>0</v>
      </c>
      <c r="AD30" s="230"/>
      <c r="AE30" s="233"/>
      <c r="AF30" s="229"/>
      <c r="AG30" s="230"/>
      <c r="AH30" s="230"/>
      <c r="AI30" s="230">
        <v>0</v>
      </c>
      <c r="AJ30" s="230"/>
      <c r="AK30" s="231"/>
      <c r="AL30" s="232"/>
      <c r="AM30" s="230"/>
      <c r="AN30" s="230"/>
      <c r="AO30" s="230">
        <v>0</v>
      </c>
      <c r="AP30" s="230"/>
      <c r="AQ30" s="233"/>
      <c r="AR30" s="229"/>
      <c r="AS30" s="230"/>
      <c r="AT30" s="230"/>
      <c r="AU30" s="230">
        <v>0</v>
      </c>
      <c r="AV30" s="230"/>
      <c r="AW30" s="231"/>
      <c r="AX30" s="232"/>
      <c r="AY30" s="230"/>
      <c r="AZ30" s="230"/>
      <c r="BA30" s="230">
        <v>0</v>
      </c>
      <c r="BB30" s="230"/>
      <c r="BC30" s="233"/>
      <c r="BD30" s="229"/>
      <c r="BE30" s="230"/>
      <c r="BF30" s="230"/>
      <c r="BG30" s="230">
        <v>0</v>
      </c>
      <c r="BH30" s="230"/>
      <c r="BI30" s="231"/>
      <c r="BJ30" s="232"/>
      <c r="BK30" s="230"/>
      <c r="BL30" s="230"/>
      <c r="BM30" s="230">
        <v>0</v>
      </c>
      <c r="BN30" s="230"/>
      <c r="BO30" s="233"/>
      <c r="BP30" s="229"/>
      <c r="BQ30" s="230"/>
      <c r="BR30" s="230"/>
      <c r="BS30" s="230">
        <v>0</v>
      </c>
      <c r="BT30" s="230"/>
      <c r="BU30" s="231"/>
      <c r="BV30" s="232"/>
      <c r="BW30" s="230"/>
      <c r="BX30" s="230"/>
      <c r="BY30" s="230">
        <v>0</v>
      </c>
      <c r="BZ30" s="230"/>
      <c r="CA30" s="233"/>
      <c r="CB30" s="229"/>
      <c r="CC30" s="230"/>
      <c r="CD30" s="230"/>
      <c r="CE30" s="230">
        <v>0</v>
      </c>
      <c r="CF30" s="230"/>
      <c r="CG30" s="231"/>
    </row>
    <row r="31" spans="1:85" s="26" customFormat="1" ht="15.75" thickBot="1" x14ac:dyDescent="0.3">
      <c r="A31" s="132"/>
      <c r="B31" s="133">
        <v>25</v>
      </c>
      <c r="C31" s="134" t="s">
        <v>197</v>
      </c>
      <c r="D31" s="134" t="s">
        <v>198</v>
      </c>
      <c r="E31" s="158"/>
      <c r="F31" s="158"/>
      <c r="G31" s="167"/>
      <c r="H31" s="234">
        <f>H29+H30</f>
        <v>0</v>
      </c>
      <c r="I31" s="235">
        <f t="shared" ref="I31:J31" si="154">I29+I30</f>
        <v>0</v>
      </c>
      <c r="J31" s="235">
        <f t="shared" si="154"/>
        <v>0</v>
      </c>
      <c r="K31" s="235"/>
      <c r="L31" s="235">
        <f t="shared" ref="L31" si="155">L29+L30</f>
        <v>0</v>
      </c>
      <c r="M31" s="236">
        <f t="shared" ref="M31" si="156">M29+M30</f>
        <v>0</v>
      </c>
      <c r="N31" s="237">
        <f>N29+N30</f>
        <v>0</v>
      </c>
      <c r="O31" s="238">
        <f t="shared" ref="O31" si="157">O29+O30</f>
        <v>0</v>
      </c>
      <c r="P31" s="238">
        <f t="shared" ref="P31" si="158">P29+P30</f>
        <v>0</v>
      </c>
      <c r="Q31" s="238"/>
      <c r="R31" s="238">
        <f t="shared" ref="R31" si="159">R29+R30</f>
        <v>0</v>
      </c>
      <c r="S31" s="239">
        <f t="shared" ref="S31" si="160">S29+S30</f>
        <v>0</v>
      </c>
      <c r="T31" s="234">
        <f>T29+T30</f>
        <v>0</v>
      </c>
      <c r="U31" s="235">
        <f t="shared" ref="U31" si="161">U29+U30</f>
        <v>0</v>
      </c>
      <c r="V31" s="235">
        <f t="shared" ref="V31" si="162">V29+V30</f>
        <v>0</v>
      </c>
      <c r="W31" s="235"/>
      <c r="X31" s="235">
        <f t="shared" ref="X31" si="163">X29+X30</f>
        <v>0</v>
      </c>
      <c r="Y31" s="236">
        <f t="shared" ref="Y31" si="164">Y29+Y30</f>
        <v>0</v>
      </c>
      <c r="Z31" s="237">
        <f>Z29+Z30</f>
        <v>0</v>
      </c>
      <c r="AA31" s="238">
        <f t="shared" ref="AA31" si="165">AA29+AA30</f>
        <v>0</v>
      </c>
      <c r="AB31" s="238">
        <f t="shared" ref="AB31" si="166">AB29+AB30</f>
        <v>0</v>
      </c>
      <c r="AC31" s="238"/>
      <c r="AD31" s="238">
        <f t="shared" ref="AD31" si="167">AD29+AD30</f>
        <v>0</v>
      </c>
      <c r="AE31" s="239">
        <f t="shared" ref="AE31" si="168">AE29+AE30</f>
        <v>0</v>
      </c>
      <c r="AF31" s="234">
        <f>AF29+AF30</f>
        <v>0</v>
      </c>
      <c r="AG31" s="235">
        <f t="shared" ref="AG31" si="169">AG29+AG30</f>
        <v>0</v>
      </c>
      <c r="AH31" s="235">
        <f t="shared" ref="AH31" si="170">AH29+AH30</f>
        <v>0</v>
      </c>
      <c r="AI31" s="235"/>
      <c r="AJ31" s="235">
        <f t="shared" ref="AJ31" si="171">AJ29+AJ30</f>
        <v>0</v>
      </c>
      <c r="AK31" s="236">
        <f t="shared" ref="AK31" si="172">AK29+AK30</f>
        <v>0</v>
      </c>
      <c r="AL31" s="237">
        <f>AL29+AL30</f>
        <v>0</v>
      </c>
      <c r="AM31" s="238">
        <f t="shared" ref="AM31" si="173">AM29+AM30</f>
        <v>0</v>
      </c>
      <c r="AN31" s="238">
        <f t="shared" ref="AN31" si="174">AN29+AN30</f>
        <v>0</v>
      </c>
      <c r="AO31" s="238"/>
      <c r="AP31" s="238">
        <f t="shared" ref="AP31" si="175">AP29+AP30</f>
        <v>0</v>
      </c>
      <c r="AQ31" s="239">
        <f t="shared" ref="AQ31" si="176">AQ29+AQ30</f>
        <v>0</v>
      </c>
      <c r="AR31" s="234">
        <f>AR29+AR30</f>
        <v>0</v>
      </c>
      <c r="AS31" s="235">
        <f t="shared" ref="AS31" si="177">AS29+AS30</f>
        <v>0</v>
      </c>
      <c r="AT31" s="235">
        <f t="shared" ref="AT31" si="178">AT29+AT30</f>
        <v>0</v>
      </c>
      <c r="AU31" s="235"/>
      <c r="AV31" s="235">
        <f t="shared" ref="AV31" si="179">AV29+AV30</f>
        <v>0</v>
      </c>
      <c r="AW31" s="236">
        <f t="shared" ref="AW31" si="180">AW29+AW30</f>
        <v>0</v>
      </c>
      <c r="AX31" s="237">
        <f>AX29+AX30</f>
        <v>0</v>
      </c>
      <c r="AY31" s="238">
        <f t="shared" ref="AY31" si="181">AY29+AY30</f>
        <v>0</v>
      </c>
      <c r="AZ31" s="238">
        <f t="shared" ref="AZ31" si="182">AZ29+AZ30</f>
        <v>0</v>
      </c>
      <c r="BA31" s="238"/>
      <c r="BB31" s="238">
        <f t="shared" ref="BB31" si="183">BB29+BB30</f>
        <v>0</v>
      </c>
      <c r="BC31" s="239">
        <f t="shared" ref="BC31" si="184">BC29+BC30</f>
        <v>0</v>
      </c>
      <c r="BD31" s="234">
        <f>BD29+BD30</f>
        <v>0</v>
      </c>
      <c r="BE31" s="235">
        <f t="shared" ref="BE31" si="185">BE29+BE30</f>
        <v>0</v>
      </c>
      <c r="BF31" s="235">
        <f t="shared" ref="BF31" si="186">BF29+BF30</f>
        <v>0</v>
      </c>
      <c r="BG31" s="235"/>
      <c r="BH31" s="235">
        <f t="shared" ref="BH31" si="187">BH29+BH30</f>
        <v>0</v>
      </c>
      <c r="BI31" s="236">
        <f t="shared" ref="BI31" si="188">BI29+BI30</f>
        <v>0</v>
      </c>
      <c r="BJ31" s="237">
        <f>BJ29+BJ30</f>
        <v>0</v>
      </c>
      <c r="BK31" s="238">
        <f t="shared" ref="BK31" si="189">BK29+BK30</f>
        <v>0</v>
      </c>
      <c r="BL31" s="238">
        <f t="shared" ref="BL31" si="190">BL29+BL30</f>
        <v>0</v>
      </c>
      <c r="BM31" s="238"/>
      <c r="BN31" s="238">
        <f t="shared" ref="BN31" si="191">BN29+BN30</f>
        <v>0</v>
      </c>
      <c r="BO31" s="239">
        <f t="shared" ref="BO31" si="192">BO29+BO30</f>
        <v>0</v>
      </c>
      <c r="BP31" s="234">
        <f>BP29+BP30</f>
        <v>0</v>
      </c>
      <c r="BQ31" s="235">
        <f t="shared" ref="BQ31" si="193">BQ29+BQ30</f>
        <v>0</v>
      </c>
      <c r="BR31" s="235">
        <f t="shared" ref="BR31" si="194">BR29+BR30</f>
        <v>0</v>
      </c>
      <c r="BS31" s="235"/>
      <c r="BT31" s="235">
        <f t="shared" ref="BT31" si="195">BT29+BT30</f>
        <v>0</v>
      </c>
      <c r="BU31" s="236">
        <f t="shared" ref="BU31" si="196">BU29+BU30</f>
        <v>0</v>
      </c>
      <c r="BV31" s="237">
        <f>BV29+BV30</f>
        <v>0</v>
      </c>
      <c r="BW31" s="238">
        <f t="shared" ref="BW31" si="197">BW29+BW30</f>
        <v>0</v>
      </c>
      <c r="BX31" s="238">
        <f t="shared" ref="BX31" si="198">BX29+BX30</f>
        <v>0</v>
      </c>
      <c r="BY31" s="238"/>
      <c r="BZ31" s="238">
        <f t="shared" ref="BZ31" si="199">BZ29+BZ30</f>
        <v>0</v>
      </c>
      <c r="CA31" s="239">
        <f t="shared" ref="CA31" si="200">CA29+CA30</f>
        <v>0</v>
      </c>
      <c r="CB31" s="234">
        <f>CB29+CB30</f>
        <v>0</v>
      </c>
      <c r="CC31" s="235">
        <f t="shared" ref="CC31" si="201">CC29+CC30</f>
        <v>0</v>
      </c>
      <c r="CD31" s="235">
        <f t="shared" ref="CD31" si="202">CD29+CD30</f>
        <v>0</v>
      </c>
      <c r="CE31" s="235"/>
      <c r="CF31" s="235">
        <f t="shared" ref="CF31" si="203">CF29+CF30</f>
        <v>0</v>
      </c>
      <c r="CG31" s="236">
        <f t="shared" ref="CG31" si="204">CG29+CG30</f>
        <v>0</v>
      </c>
    </row>
    <row r="32" spans="1:85" s="26" customFormat="1" x14ac:dyDescent="0.25">
      <c r="A32" s="132"/>
      <c r="B32" s="152"/>
      <c r="C32" s="152"/>
      <c r="D32" s="152"/>
      <c r="E32" s="152"/>
      <c r="F32" s="152"/>
      <c r="G32" s="152"/>
      <c r="H32" s="152"/>
      <c r="I32" s="152"/>
      <c r="J32" s="153"/>
      <c r="K32" s="152"/>
      <c r="L32" s="153"/>
      <c r="M32" s="172"/>
      <c r="AM32" s="173"/>
    </row>
    <row r="33" spans="1:13" x14ac:dyDescent="0.25">
      <c r="A33" s="138"/>
      <c r="B33" s="139" t="s">
        <v>191</v>
      </c>
      <c r="C33" s="140"/>
      <c r="D33" s="140"/>
      <c r="E33" s="138"/>
      <c r="F33" s="141" t="s">
        <v>192</v>
      </c>
      <c r="G33" s="138"/>
      <c r="H33" s="142"/>
      <c r="I33" s="240" t="s">
        <v>202</v>
      </c>
      <c r="J33" s="139"/>
      <c r="K33" s="111"/>
      <c r="L33" s="138"/>
      <c r="M33" s="138"/>
    </row>
    <row r="34" spans="1:13" ht="25.5" x14ac:dyDescent="0.25">
      <c r="A34" s="138"/>
      <c r="B34" s="143"/>
      <c r="C34" s="143" t="s">
        <v>199</v>
      </c>
      <c r="D34" s="143" t="s">
        <v>193</v>
      </c>
      <c r="E34" s="138"/>
      <c r="F34" s="138"/>
      <c r="G34" s="141"/>
      <c r="H34" s="142"/>
      <c r="I34" s="142"/>
      <c r="J34" s="141"/>
      <c r="K34" s="138"/>
      <c r="L34" s="138"/>
      <c r="M34" s="138"/>
    </row>
    <row r="35" spans="1:13" ht="25.5" x14ac:dyDescent="0.25">
      <c r="A35" s="110"/>
      <c r="B35" s="110"/>
      <c r="C35" s="143" t="s">
        <v>200</v>
      </c>
      <c r="D35" s="143" t="s">
        <v>194</v>
      </c>
      <c r="E35" s="110"/>
      <c r="F35" s="110"/>
      <c r="G35" s="141"/>
      <c r="H35" s="110"/>
      <c r="I35" s="110"/>
      <c r="J35" s="110"/>
      <c r="K35" s="111"/>
      <c r="L35" s="110"/>
      <c r="M35" s="110"/>
    </row>
    <row r="36" spans="1:13" x14ac:dyDescent="0.25">
      <c r="A36" s="110"/>
      <c r="B36" s="110"/>
      <c r="C36" s="143"/>
      <c r="D36" s="143"/>
      <c r="E36" s="110"/>
      <c r="F36" s="110"/>
      <c r="G36" s="110"/>
      <c r="H36" s="110"/>
      <c r="I36" s="110"/>
      <c r="J36" s="110"/>
      <c r="K36" s="111"/>
      <c r="L36" s="110"/>
      <c r="M36" s="110"/>
    </row>
    <row r="37" spans="1:13" x14ac:dyDescent="0.25">
      <c r="A37" s="110"/>
      <c r="B37" s="144"/>
      <c r="C37" s="110"/>
      <c r="D37" s="145"/>
      <c r="E37" s="110"/>
      <c r="F37" s="110"/>
      <c r="G37" s="110"/>
      <c r="H37" s="110"/>
      <c r="I37" s="110"/>
      <c r="J37" s="110"/>
      <c r="K37" s="111"/>
      <c r="L37" s="110"/>
      <c r="M37" s="110"/>
    </row>
    <row r="38" spans="1:13" x14ac:dyDescent="0.25">
      <c r="A38" s="110"/>
      <c r="B38" s="146"/>
      <c r="C38" s="110"/>
      <c r="D38" s="145"/>
      <c r="E38" s="110"/>
      <c r="F38" s="110"/>
      <c r="G38" s="110"/>
      <c r="H38" s="110"/>
      <c r="I38" s="110"/>
      <c r="J38" s="110"/>
      <c r="K38" s="111"/>
      <c r="L38" s="110"/>
      <c r="M38" s="110"/>
    </row>
    <row r="39" spans="1:13" x14ac:dyDescent="0.25">
      <c r="A39" s="110"/>
      <c r="B39" s="110"/>
      <c r="C39" s="110"/>
      <c r="D39" s="110"/>
      <c r="E39" s="110"/>
      <c r="F39" s="110"/>
      <c r="G39" s="110"/>
      <c r="H39" s="110"/>
      <c r="I39" s="110"/>
      <c r="J39" s="110"/>
      <c r="K39" s="111"/>
      <c r="L39" s="110"/>
      <c r="M39" s="110"/>
    </row>
    <row r="40" spans="1:13" x14ac:dyDescent="0.25">
      <c r="A40" s="110"/>
      <c r="B40" s="146"/>
      <c r="C40" s="110"/>
      <c r="D40" s="147"/>
      <c r="E40" s="110"/>
      <c r="F40" s="110"/>
      <c r="G40" s="110"/>
      <c r="H40" s="110"/>
      <c r="I40" s="110"/>
      <c r="J40" s="110"/>
      <c r="K40" s="110"/>
      <c r="L40" s="110"/>
      <c r="M40" s="110"/>
    </row>
    <row r="41" spans="1:13" x14ac:dyDescent="0.25">
      <c r="A41" s="110"/>
      <c r="B41" s="110"/>
      <c r="C41" s="110"/>
      <c r="D41" s="110"/>
      <c r="E41" s="110"/>
      <c r="F41" s="110"/>
      <c r="G41" s="148"/>
      <c r="H41" s="110"/>
      <c r="I41" s="110"/>
      <c r="J41" s="110"/>
      <c r="K41" s="110"/>
      <c r="L41" s="110"/>
      <c r="M41" s="110"/>
    </row>
    <row r="42" spans="1:13" x14ac:dyDescent="0.25">
      <c r="A42" s="110"/>
      <c r="B42" s="146"/>
      <c r="C42" s="110"/>
      <c r="D42" s="149"/>
      <c r="E42" s="110"/>
      <c r="F42" s="110"/>
      <c r="G42" s="148"/>
      <c r="H42" s="110"/>
      <c r="I42" s="110"/>
      <c r="J42" s="150"/>
      <c r="K42" s="147"/>
      <c r="L42" s="110"/>
      <c r="M42" s="110"/>
    </row>
    <row r="43" spans="1:13" x14ac:dyDescent="0.25">
      <c r="A43" s="110"/>
      <c r="B43" s="146"/>
      <c r="C43" s="110"/>
      <c r="D43" s="149"/>
      <c r="E43" s="110"/>
      <c r="F43" s="110"/>
      <c r="G43" s="148"/>
      <c r="H43" s="110"/>
      <c r="I43" s="110"/>
      <c r="J43" s="110"/>
      <c r="K43" s="151"/>
      <c r="L43" s="110"/>
      <c r="M43" s="110"/>
    </row>
  </sheetData>
  <mergeCells count="13">
    <mergeCell ref="H4:M4"/>
    <mergeCell ref="N4:S4"/>
    <mergeCell ref="T4:Y4"/>
    <mergeCell ref="Z4:AE4"/>
    <mergeCell ref="AF4:AK4"/>
    <mergeCell ref="AL4:AQ4"/>
    <mergeCell ref="AR4:AW4"/>
    <mergeCell ref="CB4:CG4"/>
    <mergeCell ref="AX4:BC4"/>
    <mergeCell ref="BD4:BI4"/>
    <mergeCell ref="BJ4:BO4"/>
    <mergeCell ref="BP4:BU4"/>
    <mergeCell ref="BV4:CA4"/>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3"/>
  <sheetViews>
    <sheetView workbookViewId="0">
      <selection activeCell="B4" sqref="B4:Q4"/>
    </sheetView>
  </sheetViews>
  <sheetFormatPr defaultRowHeight="15" x14ac:dyDescent="0.25"/>
  <cols>
    <col min="1" max="1" width="4.5703125" customWidth="1"/>
    <col min="2" max="2" width="16.7109375" customWidth="1"/>
  </cols>
  <sheetData>
    <row r="1" spans="1:17" ht="19.5" customHeight="1" x14ac:dyDescent="0.25"/>
    <row r="2" spans="1:17" ht="18.75" x14ac:dyDescent="0.3">
      <c r="B2" s="266" t="s">
        <v>141</v>
      </c>
      <c r="C2" s="266"/>
      <c r="D2" s="266"/>
      <c r="E2" s="266"/>
      <c r="F2" s="266"/>
      <c r="G2" s="266"/>
      <c r="H2" s="266"/>
      <c r="I2" s="266"/>
      <c r="J2" s="266"/>
      <c r="K2" s="266"/>
      <c r="L2" s="266"/>
      <c r="M2" s="266"/>
      <c r="N2" s="266"/>
      <c r="O2" s="266"/>
      <c r="P2" s="266"/>
      <c r="Q2" s="266"/>
    </row>
    <row r="3" spans="1:17" ht="15.75" thickBot="1" x14ac:dyDescent="0.3">
      <c r="B3" s="26"/>
      <c r="C3" s="26"/>
      <c r="D3" s="26"/>
      <c r="E3" s="26"/>
      <c r="F3" s="26"/>
      <c r="G3" s="26"/>
      <c r="H3" s="26"/>
      <c r="I3" s="26"/>
      <c r="J3" s="26"/>
      <c r="K3" s="26"/>
      <c r="L3" s="26"/>
      <c r="M3" s="26"/>
      <c r="N3" s="26"/>
      <c r="O3" s="26"/>
      <c r="P3" s="26"/>
      <c r="Q3" s="26"/>
    </row>
    <row r="4" spans="1:17" ht="22.5" thickTop="1" thickBot="1" x14ac:dyDescent="0.3">
      <c r="B4" s="382" t="s">
        <v>137</v>
      </c>
      <c r="C4" s="383"/>
      <c r="D4" s="383"/>
      <c r="E4" s="383"/>
      <c r="F4" s="383"/>
      <c r="G4" s="383"/>
      <c r="H4" s="383"/>
      <c r="I4" s="383"/>
      <c r="J4" s="383"/>
      <c r="K4" s="383"/>
      <c r="L4" s="383"/>
      <c r="M4" s="383"/>
      <c r="N4" s="383"/>
      <c r="O4" s="383"/>
      <c r="P4" s="383"/>
      <c r="Q4" s="384"/>
    </row>
    <row r="5" spans="1:17" ht="18.75" customHeight="1" thickTop="1" x14ac:dyDescent="0.25">
      <c r="B5" s="103" t="s">
        <v>138</v>
      </c>
      <c r="C5" s="391"/>
      <c r="D5" s="392"/>
      <c r="E5" s="392"/>
      <c r="F5" s="392"/>
      <c r="G5" s="392"/>
      <c r="H5" s="392"/>
      <c r="I5" s="392"/>
      <c r="J5" s="392"/>
      <c r="K5" s="392"/>
      <c r="L5" s="392"/>
      <c r="M5" s="392"/>
      <c r="N5" s="392"/>
      <c r="O5" s="392"/>
      <c r="P5" s="392"/>
      <c r="Q5" s="393"/>
    </row>
    <row r="6" spans="1:17" ht="99.95" customHeight="1" x14ac:dyDescent="0.25">
      <c r="B6" s="104" t="s">
        <v>139</v>
      </c>
      <c r="C6" s="388"/>
      <c r="D6" s="389"/>
      <c r="E6" s="389"/>
      <c r="F6" s="389"/>
      <c r="G6" s="389"/>
      <c r="H6" s="389"/>
      <c r="I6" s="389"/>
      <c r="J6" s="389"/>
      <c r="K6" s="389"/>
      <c r="L6" s="389"/>
      <c r="M6" s="389"/>
      <c r="N6" s="389"/>
      <c r="O6" s="389"/>
      <c r="P6" s="389"/>
      <c r="Q6" s="390"/>
    </row>
    <row r="7" spans="1:17" ht="99.95" customHeight="1" x14ac:dyDescent="0.25">
      <c r="B7" s="104" t="s">
        <v>1</v>
      </c>
      <c r="C7" s="394"/>
      <c r="D7" s="395"/>
      <c r="E7" s="395"/>
      <c r="F7" s="395"/>
      <c r="G7" s="395"/>
      <c r="H7" s="395"/>
      <c r="I7" s="395"/>
      <c r="J7" s="395"/>
      <c r="K7" s="395"/>
      <c r="L7" s="395"/>
      <c r="M7" s="395"/>
      <c r="N7" s="395"/>
      <c r="O7" s="395"/>
      <c r="P7" s="395"/>
      <c r="Q7" s="396"/>
    </row>
    <row r="8" spans="1:17" ht="99.95" customHeight="1" x14ac:dyDescent="0.25">
      <c r="B8" s="104" t="s">
        <v>2</v>
      </c>
      <c r="C8" s="385"/>
      <c r="D8" s="386"/>
      <c r="E8" s="386"/>
      <c r="F8" s="386"/>
      <c r="G8" s="386"/>
      <c r="H8" s="386"/>
      <c r="I8" s="386"/>
      <c r="J8" s="386"/>
      <c r="K8" s="386"/>
      <c r="L8" s="386"/>
      <c r="M8" s="386"/>
      <c r="N8" s="386"/>
      <c r="O8" s="386"/>
      <c r="P8" s="386"/>
      <c r="Q8" s="387"/>
    </row>
    <row r="9" spans="1:17" ht="99.95" customHeight="1" x14ac:dyDescent="0.25">
      <c r="B9" s="104" t="s">
        <v>3</v>
      </c>
      <c r="C9" s="385"/>
      <c r="D9" s="386"/>
      <c r="E9" s="386"/>
      <c r="F9" s="386"/>
      <c r="G9" s="386"/>
      <c r="H9" s="386"/>
      <c r="I9" s="386"/>
      <c r="J9" s="386"/>
      <c r="K9" s="386"/>
      <c r="L9" s="386"/>
      <c r="M9" s="386"/>
      <c r="N9" s="386"/>
      <c r="O9" s="386"/>
      <c r="P9" s="386"/>
      <c r="Q9" s="387"/>
    </row>
    <row r="10" spans="1:17" ht="99.95" customHeight="1" x14ac:dyDescent="0.25">
      <c r="B10" s="104" t="s">
        <v>4</v>
      </c>
      <c r="C10" s="385"/>
      <c r="D10" s="386"/>
      <c r="E10" s="386"/>
      <c r="F10" s="386"/>
      <c r="G10" s="386"/>
      <c r="H10" s="386"/>
      <c r="I10" s="386"/>
      <c r="J10" s="386"/>
      <c r="K10" s="386"/>
      <c r="L10" s="386"/>
      <c r="M10" s="386"/>
      <c r="N10" s="386"/>
      <c r="O10" s="386"/>
      <c r="P10" s="386"/>
      <c r="Q10" s="387"/>
    </row>
    <row r="11" spans="1:17" ht="99.95" customHeight="1" x14ac:dyDescent="0.25">
      <c r="B11" s="104" t="s">
        <v>5</v>
      </c>
      <c r="C11" s="388"/>
      <c r="D11" s="389"/>
      <c r="E11" s="389"/>
      <c r="F11" s="389"/>
      <c r="G11" s="389"/>
      <c r="H11" s="389"/>
      <c r="I11" s="389"/>
      <c r="J11" s="389"/>
      <c r="K11" s="389"/>
      <c r="L11" s="389"/>
      <c r="M11" s="389"/>
      <c r="N11" s="389"/>
      <c r="O11" s="389"/>
      <c r="P11" s="389"/>
      <c r="Q11" s="390"/>
    </row>
    <row r="12" spans="1:17" ht="99.95" customHeight="1" x14ac:dyDescent="0.25">
      <c r="A12" s="26"/>
      <c r="B12" s="104" t="s">
        <v>6</v>
      </c>
      <c r="C12" s="388"/>
      <c r="D12" s="389"/>
      <c r="E12" s="389"/>
      <c r="F12" s="389"/>
      <c r="G12" s="389"/>
      <c r="H12" s="389"/>
      <c r="I12" s="389"/>
      <c r="J12" s="389"/>
      <c r="K12" s="389"/>
      <c r="L12" s="389"/>
      <c r="M12" s="389"/>
      <c r="N12" s="389"/>
      <c r="O12" s="389"/>
      <c r="P12" s="389"/>
      <c r="Q12" s="390"/>
    </row>
    <row r="13" spans="1:17" ht="99.95" customHeight="1" x14ac:dyDescent="0.25">
      <c r="A13" s="26"/>
      <c r="B13" s="104" t="s">
        <v>7</v>
      </c>
      <c r="C13" s="388"/>
      <c r="D13" s="389"/>
      <c r="E13" s="389"/>
      <c r="F13" s="389"/>
      <c r="G13" s="389"/>
      <c r="H13" s="389"/>
      <c r="I13" s="389"/>
      <c r="J13" s="389"/>
      <c r="K13" s="389"/>
      <c r="L13" s="389"/>
      <c r="M13" s="389"/>
      <c r="N13" s="389"/>
      <c r="O13" s="389"/>
      <c r="P13" s="389"/>
      <c r="Q13" s="390"/>
    </row>
    <row r="14" spans="1:17" ht="99.95" customHeight="1" x14ac:dyDescent="0.25">
      <c r="B14" s="104" t="s">
        <v>8</v>
      </c>
      <c r="C14" s="388"/>
      <c r="D14" s="389"/>
      <c r="E14" s="389"/>
      <c r="F14" s="389"/>
      <c r="G14" s="389"/>
      <c r="H14" s="389"/>
      <c r="I14" s="389"/>
      <c r="J14" s="389"/>
      <c r="K14" s="389"/>
      <c r="L14" s="389"/>
      <c r="M14" s="389"/>
      <c r="N14" s="389"/>
      <c r="O14" s="389"/>
      <c r="P14" s="389"/>
      <c r="Q14" s="390"/>
    </row>
    <row r="15" spans="1:17" ht="99.95" customHeight="1" x14ac:dyDescent="0.25">
      <c r="B15" s="104" t="s">
        <v>9</v>
      </c>
      <c r="C15" s="388"/>
      <c r="D15" s="389"/>
      <c r="E15" s="389"/>
      <c r="F15" s="389"/>
      <c r="G15" s="389"/>
      <c r="H15" s="389"/>
      <c r="I15" s="389"/>
      <c r="J15" s="389"/>
      <c r="K15" s="389"/>
      <c r="L15" s="389"/>
      <c r="M15" s="389"/>
      <c r="N15" s="389"/>
      <c r="O15" s="389"/>
      <c r="P15" s="389"/>
      <c r="Q15" s="390"/>
    </row>
    <row r="16" spans="1:17" ht="99.95" customHeight="1" x14ac:dyDescent="0.25">
      <c r="B16" s="104" t="s">
        <v>10</v>
      </c>
      <c r="C16" s="388"/>
      <c r="D16" s="389"/>
      <c r="E16" s="389"/>
      <c r="F16" s="389"/>
      <c r="G16" s="389"/>
      <c r="H16" s="389"/>
      <c r="I16" s="389"/>
      <c r="J16" s="389"/>
      <c r="K16" s="389"/>
      <c r="L16" s="389"/>
      <c r="M16" s="389"/>
      <c r="N16" s="389"/>
      <c r="O16" s="389"/>
      <c r="P16" s="389"/>
      <c r="Q16" s="390"/>
    </row>
    <row r="17" spans="2:17" ht="99.95" customHeight="1" x14ac:dyDescent="0.25">
      <c r="B17" s="104" t="s">
        <v>11</v>
      </c>
      <c r="C17" s="388"/>
      <c r="D17" s="389"/>
      <c r="E17" s="389"/>
      <c r="F17" s="389"/>
      <c r="G17" s="389"/>
      <c r="H17" s="389"/>
      <c r="I17" s="389"/>
      <c r="J17" s="389"/>
      <c r="K17" s="389"/>
      <c r="L17" s="389"/>
      <c r="M17" s="389"/>
      <c r="N17" s="389"/>
      <c r="O17" s="389"/>
      <c r="P17" s="389"/>
      <c r="Q17" s="390"/>
    </row>
    <row r="18" spans="2:17" x14ac:dyDescent="0.25">
      <c r="C18" s="26"/>
      <c r="D18" s="26"/>
      <c r="E18" s="26"/>
      <c r="F18" s="26"/>
      <c r="G18" s="26"/>
      <c r="H18" s="26"/>
      <c r="I18" s="26"/>
      <c r="J18" s="26"/>
      <c r="K18" s="26"/>
      <c r="L18" s="26"/>
      <c r="M18" s="26"/>
      <c r="N18" s="26"/>
      <c r="O18" s="26"/>
      <c r="P18" s="26"/>
      <c r="Q18" s="26"/>
    </row>
    <row r="19" spans="2:17" x14ac:dyDescent="0.25">
      <c r="C19" s="26"/>
      <c r="D19" s="26"/>
      <c r="E19" s="26"/>
      <c r="F19" s="26"/>
      <c r="G19" s="26"/>
      <c r="H19" s="26"/>
      <c r="I19" s="26"/>
      <c r="J19" s="26"/>
      <c r="K19" s="26"/>
      <c r="L19" s="26"/>
      <c r="M19" s="26"/>
      <c r="N19" s="26"/>
      <c r="O19" s="26"/>
      <c r="P19" s="26"/>
      <c r="Q19" s="26"/>
    </row>
    <row r="20" spans="2:17" x14ac:dyDescent="0.25">
      <c r="B20" s="243" t="s">
        <v>73</v>
      </c>
      <c r="C20" s="243"/>
      <c r="D20" s="65"/>
      <c r="E20" s="65"/>
      <c r="F20" s="66"/>
      <c r="G20" s="67"/>
      <c r="H20" s="26"/>
      <c r="I20" s="26"/>
      <c r="J20" s="26"/>
      <c r="K20" s="26"/>
      <c r="L20" s="26"/>
      <c r="M20" s="26"/>
      <c r="N20" s="26"/>
      <c r="O20" s="26"/>
      <c r="P20" s="26"/>
      <c r="Q20" s="26"/>
    </row>
    <row r="21" spans="2:17" x14ac:dyDescent="0.25">
      <c r="B21" s="241" t="s">
        <v>140</v>
      </c>
      <c r="C21" s="241"/>
      <c r="D21" s="241"/>
      <c r="E21" s="241"/>
      <c r="F21" s="241"/>
      <c r="G21" s="241"/>
      <c r="H21" s="241"/>
      <c r="I21" s="241"/>
      <c r="J21" s="241"/>
      <c r="K21" s="241"/>
      <c r="L21" s="241"/>
      <c r="M21" s="241"/>
      <c r="N21" s="241"/>
      <c r="O21" s="241"/>
      <c r="P21" s="241"/>
      <c r="Q21" s="241"/>
    </row>
    <row r="22" spans="2:17" x14ac:dyDescent="0.25">
      <c r="C22" s="26"/>
      <c r="D22" s="26"/>
      <c r="E22" s="26"/>
      <c r="F22" s="26"/>
      <c r="G22" s="26"/>
      <c r="H22" s="26"/>
      <c r="I22" s="26"/>
      <c r="J22" s="26"/>
      <c r="K22" s="26"/>
      <c r="L22" s="26"/>
      <c r="M22" s="26"/>
      <c r="N22" s="26"/>
      <c r="O22" s="26"/>
      <c r="P22" s="26"/>
      <c r="Q22" s="26"/>
    </row>
    <row r="23" spans="2:17" x14ac:dyDescent="0.25">
      <c r="C23" s="26"/>
      <c r="D23" s="26"/>
      <c r="E23" s="26"/>
      <c r="F23" s="26"/>
      <c r="G23" s="26"/>
      <c r="H23" s="26"/>
      <c r="I23" s="26"/>
      <c r="J23" s="26"/>
      <c r="K23" s="26"/>
      <c r="L23" s="26"/>
      <c r="M23" s="26"/>
      <c r="N23" s="26"/>
      <c r="O23" s="26"/>
      <c r="P23" s="26"/>
      <c r="Q23" s="26"/>
    </row>
    <row r="24" spans="2:17" x14ac:dyDescent="0.25">
      <c r="C24" s="26"/>
      <c r="D24" s="26"/>
      <c r="E24" s="26"/>
      <c r="F24" s="26"/>
      <c r="G24" s="26"/>
      <c r="H24" s="26"/>
      <c r="I24" s="26"/>
      <c r="J24" s="26"/>
      <c r="K24" s="26"/>
      <c r="L24" s="26"/>
      <c r="M24" s="26"/>
      <c r="N24" s="26"/>
      <c r="O24" s="26"/>
      <c r="P24" s="26"/>
      <c r="Q24" s="26"/>
    </row>
    <row r="25" spans="2:17" x14ac:dyDescent="0.25">
      <c r="C25" s="26"/>
      <c r="D25" s="26"/>
      <c r="E25" s="26"/>
      <c r="F25" s="26"/>
      <c r="G25" s="26"/>
      <c r="H25" s="26"/>
      <c r="I25" s="26"/>
      <c r="J25" s="26"/>
      <c r="K25" s="26"/>
      <c r="L25" s="26"/>
      <c r="M25" s="26"/>
      <c r="N25" s="26"/>
      <c r="O25" s="26"/>
      <c r="P25" s="26"/>
      <c r="Q25" s="26"/>
    </row>
    <row r="26" spans="2:17" x14ac:dyDescent="0.25">
      <c r="C26" s="26"/>
      <c r="D26" s="26"/>
      <c r="E26" s="26"/>
      <c r="F26" s="26"/>
      <c r="G26" s="26"/>
      <c r="H26" s="26"/>
      <c r="I26" s="26"/>
      <c r="J26" s="26"/>
      <c r="K26" s="26"/>
      <c r="L26" s="26"/>
      <c r="M26" s="26"/>
      <c r="N26" s="26"/>
      <c r="O26" s="26"/>
      <c r="P26" s="26"/>
      <c r="Q26" s="26"/>
    </row>
    <row r="27" spans="2:17" x14ac:dyDescent="0.25">
      <c r="C27" s="26"/>
      <c r="D27" s="26"/>
      <c r="E27" s="26"/>
      <c r="F27" s="26"/>
      <c r="G27" s="26"/>
      <c r="H27" s="26"/>
      <c r="I27" s="26"/>
      <c r="J27" s="26"/>
      <c r="K27" s="26"/>
      <c r="L27" s="26"/>
      <c r="M27" s="26"/>
      <c r="N27" s="26"/>
      <c r="O27" s="26"/>
      <c r="P27" s="26"/>
      <c r="Q27" s="26"/>
    </row>
    <row r="28" spans="2:17" x14ac:dyDescent="0.25">
      <c r="C28" s="26"/>
      <c r="D28" s="26"/>
      <c r="E28" s="26"/>
      <c r="F28" s="26"/>
      <c r="G28" s="26"/>
      <c r="H28" s="26"/>
      <c r="I28" s="26"/>
      <c r="J28" s="26"/>
      <c r="K28" s="26"/>
      <c r="L28" s="26"/>
      <c r="M28" s="26"/>
      <c r="N28" s="26"/>
      <c r="O28" s="26"/>
      <c r="P28" s="26"/>
      <c r="Q28" s="26"/>
    </row>
    <row r="29" spans="2:17" x14ac:dyDescent="0.25">
      <c r="C29" s="26"/>
      <c r="D29" s="26"/>
      <c r="E29" s="26"/>
      <c r="F29" s="26"/>
      <c r="G29" s="26"/>
      <c r="H29" s="26"/>
      <c r="I29" s="26"/>
      <c r="J29" s="26"/>
      <c r="K29" s="26"/>
      <c r="L29" s="26"/>
      <c r="M29" s="26"/>
      <c r="N29" s="26"/>
      <c r="O29" s="26"/>
      <c r="P29" s="26"/>
      <c r="Q29" s="26"/>
    </row>
    <row r="30" spans="2:17" x14ac:dyDescent="0.25">
      <c r="C30" s="26"/>
      <c r="D30" s="26"/>
      <c r="E30" s="26"/>
      <c r="F30" s="26"/>
      <c r="G30" s="26"/>
      <c r="H30" s="26"/>
      <c r="I30" s="26"/>
      <c r="J30" s="26"/>
      <c r="K30" s="26"/>
      <c r="L30" s="26"/>
      <c r="M30" s="26"/>
      <c r="N30" s="26"/>
      <c r="O30" s="26"/>
      <c r="P30" s="26"/>
      <c r="Q30" s="26"/>
    </row>
    <row r="31" spans="2:17" x14ac:dyDescent="0.25">
      <c r="C31" s="26"/>
      <c r="D31" s="26"/>
      <c r="E31" s="26"/>
      <c r="F31" s="26"/>
      <c r="G31" s="26"/>
      <c r="H31" s="26"/>
      <c r="I31" s="26"/>
      <c r="J31" s="26"/>
      <c r="K31" s="26"/>
      <c r="L31" s="26"/>
      <c r="M31" s="26"/>
      <c r="N31" s="26"/>
      <c r="O31" s="26"/>
      <c r="P31" s="26"/>
      <c r="Q31" s="26"/>
    </row>
    <row r="32" spans="2:17" x14ac:dyDescent="0.25">
      <c r="C32" s="26"/>
      <c r="D32" s="26"/>
      <c r="E32" s="26"/>
      <c r="F32" s="26"/>
      <c r="G32" s="26"/>
      <c r="H32" s="26"/>
      <c r="I32" s="26"/>
      <c r="J32" s="26"/>
      <c r="K32" s="26"/>
      <c r="L32" s="26"/>
      <c r="M32" s="26"/>
      <c r="N32" s="26"/>
      <c r="O32" s="26"/>
      <c r="P32" s="26"/>
      <c r="Q32" s="26"/>
    </row>
    <row r="33" spans="3:17" x14ac:dyDescent="0.25">
      <c r="C33" s="26"/>
      <c r="D33" s="26"/>
      <c r="E33" s="26"/>
      <c r="F33" s="26"/>
      <c r="G33" s="26"/>
      <c r="H33" s="26"/>
      <c r="I33" s="26"/>
      <c r="J33" s="26"/>
      <c r="K33" s="26"/>
      <c r="L33" s="26"/>
      <c r="M33" s="26"/>
      <c r="N33" s="26"/>
      <c r="O33" s="26"/>
      <c r="P33" s="26"/>
      <c r="Q33" s="26"/>
    </row>
    <row r="34" spans="3:17" x14ac:dyDescent="0.25">
      <c r="C34" s="26"/>
      <c r="D34" s="26"/>
      <c r="E34" s="26"/>
      <c r="F34" s="26"/>
      <c r="G34" s="26"/>
      <c r="H34" s="26"/>
      <c r="I34" s="26"/>
      <c r="J34" s="26"/>
      <c r="K34" s="26"/>
      <c r="L34" s="26"/>
      <c r="M34" s="26"/>
      <c r="N34" s="26"/>
      <c r="O34" s="26"/>
      <c r="P34" s="26"/>
      <c r="Q34" s="26"/>
    </row>
    <row r="35" spans="3:17" x14ac:dyDescent="0.25">
      <c r="C35" s="26"/>
      <c r="D35" s="26"/>
      <c r="E35" s="26"/>
      <c r="F35" s="26"/>
      <c r="G35" s="26"/>
      <c r="H35" s="26"/>
      <c r="I35" s="26"/>
      <c r="J35" s="26"/>
      <c r="K35" s="26"/>
      <c r="L35" s="26"/>
      <c r="M35" s="26"/>
      <c r="N35" s="26"/>
      <c r="O35" s="26"/>
      <c r="P35" s="26"/>
      <c r="Q35" s="26"/>
    </row>
    <row r="36" spans="3:17" x14ac:dyDescent="0.25">
      <c r="C36" s="26"/>
      <c r="D36" s="26"/>
      <c r="E36" s="26"/>
      <c r="F36" s="26"/>
      <c r="G36" s="26"/>
      <c r="H36" s="26"/>
      <c r="I36" s="26"/>
      <c r="J36" s="26"/>
      <c r="K36" s="26"/>
      <c r="L36" s="26"/>
      <c r="M36" s="26"/>
      <c r="N36" s="26"/>
      <c r="O36" s="26"/>
      <c r="P36" s="26"/>
      <c r="Q36" s="26"/>
    </row>
    <row r="37" spans="3:17" x14ac:dyDescent="0.25">
      <c r="C37" s="26"/>
      <c r="D37" s="26"/>
      <c r="E37" s="26"/>
      <c r="F37" s="26"/>
      <c r="G37" s="26"/>
      <c r="H37" s="26"/>
      <c r="I37" s="26"/>
      <c r="J37" s="26"/>
      <c r="K37" s="26"/>
      <c r="L37" s="26"/>
      <c r="M37" s="26"/>
      <c r="N37" s="26"/>
      <c r="O37" s="26"/>
      <c r="P37" s="26"/>
      <c r="Q37" s="26"/>
    </row>
    <row r="38" spans="3:17" x14ac:dyDescent="0.25">
      <c r="C38" s="26"/>
      <c r="D38" s="26"/>
      <c r="E38" s="26"/>
      <c r="F38" s="26"/>
      <c r="G38" s="26"/>
      <c r="H38" s="26"/>
      <c r="I38" s="26"/>
      <c r="J38" s="26"/>
      <c r="K38" s="26"/>
      <c r="L38" s="26"/>
      <c r="M38" s="26"/>
      <c r="N38" s="26"/>
      <c r="O38" s="26"/>
      <c r="P38" s="26"/>
      <c r="Q38" s="26"/>
    </row>
    <row r="39" spans="3:17" x14ac:dyDescent="0.25">
      <c r="C39" s="26"/>
      <c r="D39" s="26"/>
      <c r="E39" s="26"/>
      <c r="F39" s="26"/>
      <c r="G39" s="26"/>
      <c r="H39" s="26"/>
      <c r="I39" s="26"/>
      <c r="J39" s="26"/>
      <c r="K39" s="26"/>
      <c r="L39" s="26"/>
      <c r="M39" s="26"/>
      <c r="N39" s="26"/>
      <c r="O39" s="26"/>
      <c r="P39" s="26"/>
      <c r="Q39" s="26"/>
    </row>
    <row r="40" spans="3:17" x14ac:dyDescent="0.25">
      <c r="C40" s="26"/>
      <c r="D40" s="26"/>
      <c r="E40" s="26"/>
      <c r="F40" s="26"/>
      <c r="G40" s="26"/>
      <c r="H40" s="26"/>
      <c r="I40" s="26"/>
      <c r="J40" s="26"/>
      <c r="K40" s="26"/>
      <c r="L40" s="26"/>
      <c r="M40" s="26"/>
      <c r="N40" s="26"/>
      <c r="O40" s="26"/>
      <c r="P40" s="26"/>
      <c r="Q40" s="26"/>
    </row>
    <row r="41" spans="3:17" x14ac:dyDescent="0.25">
      <c r="C41" s="26"/>
      <c r="D41" s="26"/>
      <c r="E41" s="26"/>
      <c r="F41" s="26"/>
      <c r="G41" s="26"/>
      <c r="H41" s="26"/>
      <c r="I41" s="26"/>
      <c r="J41" s="26"/>
      <c r="K41" s="26"/>
      <c r="L41" s="26"/>
      <c r="M41" s="26"/>
      <c r="N41" s="26"/>
      <c r="O41" s="26"/>
      <c r="P41" s="26"/>
      <c r="Q41" s="26"/>
    </row>
    <row r="42" spans="3:17" x14ac:dyDescent="0.25">
      <c r="C42" s="26"/>
      <c r="D42" s="26"/>
      <c r="E42" s="26"/>
      <c r="F42" s="26"/>
      <c r="G42" s="26"/>
      <c r="H42" s="26"/>
      <c r="I42" s="26"/>
      <c r="J42" s="26"/>
      <c r="K42" s="26"/>
      <c r="L42" s="26"/>
      <c r="M42" s="26"/>
      <c r="N42" s="26"/>
      <c r="O42" s="26"/>
      <c r="P42" s="26"/>
      <c r="Q42" s="26"/>
    </row>
    <row r="43" spans="3:17" x14ac:dyDescent="0.25">
      <c r="C43" s="26"/>
      <c r="D43" s="26"/>
      <c r="E43" s="26"/>
      <c r="F43" s="26"/>
      <c r="G43" s="26"/>
      <c r="H43" s="26"/>
      <c r="I43" s="26"/>
      <c r="J43" s="26"/>
      <c r="K43" s="26"/>
      <c r="L43" s="26"/>
      <c r="M43" s="26"/>
      <c r="N43" s="26"/>
      <c r="O43" s="26"/>
      <c r="P43" s="26"/>
      <c r="Q43" s="26"/>
    </row>
  </sheetData>
  <mergeCells count="17">
    <mergeCell ref="C15:Q15"/>
    <mergeCell ref="C16:Q16"/>
    <mergeCell ref="C17:Q17"/>
    <mergeCell ref="B20:C20"/>
    <mergeCell ref="B21:Q21"/>
    <mergeCell ref="C13:Q13"/>
    <mergeCell ref="C14:Q14"/>
    <mergeCell ref="C5:Q5"/>
    <mergeCell ref="C6:Q6"/>
    <mergeCell ref="C7:Q7"/>
    <mergeCell ref="C8:Q8"/>
    <mergeCell ref="C9:Q9"/>
    <mergeCell ref="B2:Q2"/>
    <mergeCell ref="B4:Q4"/>
    <mergeCell ref="C10:Q10"/>
    <mergeCell ref="C11:Q11"/>
    <mergeCell ref="C12:Q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5</vt:i4>
      </vt:variant>
      <vt:variant>
        <vt:lpstr>Pomenované rozsahy</vt:lpstr>
      </vt:variant>
      <vt:variant>
        <vt:i4>1</vt:i4>
      </vt:variant>
    </vt:vector>
  </HeadingPairs>
  <TitlesOfParts>
    <vt:vector size="6" baseType="lpstr">
      <vt:lpstr>Výkaz č. 1 - náklady</vt:lpstr>
      <vt:lpstr>Výkaz č. 2 - dopravné výkony</vt:lpstr>
      <vt:lpstr>Výkaz č. 3 - linky</vt:lpstr>
      <vt:lpstr>Výkaz č. 4 - cestovné lístky</vt:lpstr>
      <vt:lpstr>Výkaz č. 5 - vynechané spoje</vt:lpstr>
      <vt:lpstr>'Výkaz č. 1 - náklady'!Oblasť_tlače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dc:creator>
  <cp:lastModifiedBy>JUDr. Radoslav Bazala</cp:lastModifiedBy>
  <cp:lastPrinted>2020-02-06T09:19:13Z</cp:lastPrinted>
  <dcterms:created xsi:type="dcterms:W3CDTF">2020-01-27T16:30:25Z</dcterms:created>
  <dcterms:modified xsi:type="dcterms:W3CDTF">2020-09-21T10:58:01Z</dcterms:modified>
</cp:coreProperties>
</file>