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30 - Nákup licencií sentinelone/"/>
    </mc:Choice>
  </mc:AlternateContent>
  <xr:revisionPtr revIDLastSave="0" documentId="8_{3980530C-F9C3-49FC-B9CF-AEEF6A6B1571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  <definedName name="Výber">'Ponuka uchádzača'!#REF!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 s="1"/>
  <c r="H21" i="6"/>
  <c r="I21" i="6" s="1"/>
  <c r="H24" i="6" l="1"/>
  <c r="H20" i="6"/>
  <c r="I24" i="6" l="1"/>
  <c r="I20" i="6"/>
  <c r="I25" i="6" s="1"/>
  <c r="F26" i="6"/>
  <c r="H18" i="6"/>
  <c r="F18" i="6"/>
</calcChain>
</file>

<file path=xl/sharedStrings.xml><?xml version="1.0" encoding="utf-8"?>
<sst xmlns="http://schemas.openxmlformats.org/spreadsheetml/2006/main" count="81" uniqueCount="75">
  <si>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</si>
  <si>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</si>
  <si>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</si>
  <si>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</si>
  <si>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</si>
  <si>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</si>
  <si>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</si>
  <si>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</si>
  <si>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</si>
  <si>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</si>
  <si>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</si>
  <si>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</si>
  <si>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</si>
  <si>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</si>
  <si>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</si>
  <si>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</si>
  <si>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</si>
  <si>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</si>
  <si>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</si>
  <si>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</si>
  <si>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</si>
  <si>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</si>
  <si>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</si>
  <si>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</si>
  <si>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</si>
  <si>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</si>
  <si>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</si>
  <si>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</si>
  <si>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</si>
  <si>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</si>
  <si>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</si>
  <si>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</si>
  <si>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</si>
  <si>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</si>
  <si>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</si>
  <si>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</si>
  <si>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</si>
  <si>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</si>
  <si>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</si>
  <si>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</si>
  <si>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</si>
  <si>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</si>
  <si>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</si>
  <si>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</si>
  <si>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</si>
  <si>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</si>
  <si>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</si>
  <si>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</si>
  <si>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</si>
  <si>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</si>
  <si>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</si>
  <si>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</si>
  <si>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</si>
  <si>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</si>
  <si>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</si>
  <si>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</si>
  <si>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</si>
  <si>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</si>
  <si>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</si>
  <si>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</si>
  <si>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</si>
  <si>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</si>
  <si>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</si>
  <si>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celok</t>
  </si>
  <si>
    <t xml:space="preserve">Celková cena s DPH </t>
  </si>
  <si>
    <t xml:space="preserve"> Jednotková cena bez DPH</t>
  </si>
  <si>
    <t>Pol. č.</t>
  </si>
  <si>
    <t>Všetky ostatné služby (napr. prenos, aktivácia, atď.)</t>
  </si>
  <si>
    <t>Pomocné kritérium hodnotenia v prípade rovnosti ponúk</t>
  </si>
  <si>
    <r>
      <t>*</t>
    </r>
    <r>
      <rPr>
        <sz val="9"/>
        <rFont val="Calibri"/>
        <family val="2"/>
        <charset val="238"/>
      </rPr>
      <t>Max. lehota dodania tovaru je</t>
    </r>
    <r>
      <rPr>
        <b/>
        <sz val="9"/>
        <rFont val="Calibri"/>
        <family val="2"/>
        <charset val="238"/>
      </rPr>
      <t xml:space="preserve"> 10 pracovných dní </t>
    </r>
    <r>
      <rPr>
        <sz val="9"/>
        <rFont val="Calibri"/>
        <family val="2"/>
        <charset val="238"/>
      </rPr>
      <t xml:space="preserve">a preto pomocné kritérium môže byť </t>
    </r>
    <r>
      <rPr>
        <b/>
        <sz val="9"/>
        <rFont val="Calibri"/>
        <family val="2"/>
        <charset val="238"/>
      </rPr>
      <t xml:space="preserve">rovné alebo nižšie </t>
    </r>
    <r>
      <rPr>
        <sz val="9"/>
        <rFont val="Calibri"/>
        <family val="2"/>
        <charset val="238"/>
      </rPr>
      <t>ako táto max. hodnota.</t>
    </r>
  </si>
  <si>
    <t>Príloha č. 2 - Ponuka uchádzača vo výzve č. 30 "Nákup licencií SentinelOne"</t>
  </si>
  <si>
    <t>Cena za Singularity Platform; Access to the Singularity Platform, includes initial SDL Ingest</t>
  </si>
  <si>
    <t>Cena za Singularity Commercial (per Server). Complete with 90 Days Retention Threat Hunting, Annual Purple Query</t>
  </si>
  <si>
    <t>Cena za Premium Support (Flat Fee). Premium Support includes 24x7 Support, 
e-mail/web/phone channels</t>
  </si>
  <si>
    <r>
      <t xml:space="preserve">Lehota dodania </t>
    </r>
    <r>
      <rPr>
        <sz val="12"/>
        <rFont val="Calibri"/>
        <family val="2"/>
        <charset val="238"/>
      </rPr>
      <t xml:space="preserve">(v pracovných dňoch)*     </t>
    </r>
    <r>
      <rPr>
        <b/>
        <sz val="12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</si>
</sst>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sz val="12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8"/>
      <color theme="4" tint="-0.249977111117893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6" fillId="0" borderId="3" xfId="2" applyFont="1" applyFill="1" applyBorder="1" applyAlignment="1">
      <alignment horizontal="left" wrapText="1"/>
    </xf>
    <xf numFmtId="0" fontId="16" fillId="0" borderId="40" xfId="2" applyFont="1" applyFill="1" applyBorder="1" applyAlignment="1">
      <alignment horizontal="center" wrapText="1"/>
    </xf>
    <xf numFmtId="0" fontId="3" fillId="5" borderId="46" xfId="2" applyFont="1" applyFill="1" applyBorder="1" applyProtection="1">
      <protection hidden="1"/>
    </xf>
    <xf numFmtId="0" fontId="6" fillId="0" borderId="44" xfId="0" applyFont="1" applyBorder="1" applyAlignment="1">
      <alignment vertical="center"/>
    </xf>
    <xf numFmtId="0" fontId="5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justify" vertical="center"/>
    </xf>
    <xf numFmtId="0" fontId="0" fillId="6" borderId="48" xfId="0" applyFill="1" applyBorder="1" applyAlignment="1">
      <alignment horizontal="left" vertical="center" wrapText="1" indent="1"/>
    </xf>
    <xf numFmtId="0" fontId="6" fillId="6" borderId="48" xfId="0" applyFont="1" applyFill="1" applyBorder="1" applyAlignment="1">
      <alignment horizontal="left" vertical="center" wrapText="1" indent="1"/>
    </xf>
    <xf numFmtId="0" fontId="2" fillId="6" borderId="48" xfId="0" applyFont="1" applyFill="1" applyBorder="1" applyAlignment="1">
      <alignment horizontal="center" vertical="center" wrapText="1"/>
    </xf>
    <xf numFmtId="0" fontId="18" fillId="6" borderId="48" xfId="4" applyFill="1" applyBorder="1" applyAlignment="1">
      <alignment horizontal="left" vertical="center" wrapText="1" indent="1"/>
    </xf>
    <xf numFmtId="0" fontId="0" fillId="6" borderId="48" xfId="0" applyFill="1" applyBorder="1" applyAlignment="1" applyProtection="1">
      <alignment horizontal="left" vertical="center" wrapText="1" indent="1"/>
      <protection locked="0"/>
    </xf>
    <xf numFmtId="0" fontId="0" fillId="6" borderId="48" xfId="0" applyFill="1" applyBorder="1" applyAlignment="1">
      <alignment horizontal="left" wrapText="1" indent="1"/>
    </xf>
    <xf numFmtId="0" fontId="16" fillId="0" borderId="36" xfId="2" applyFont="1" applyFill="1" applyBorder="1" applyAlignment="1">
      <alignment wrapText="1"/>
    </xf>
    <xf numFmtId="0" fontId="16" fillId="0" borderId="15" xfId="2" applyFont="1" applyFill="1" applyBorder="1" applyAlignment="1">
      <alignment wrapText="1"/>
    </xf>
    <xf numFmtId="0" fontId="18" fillId="0" borderId="48" xfId="4" applyFill="1" applyBorder="1" applyAlignment="1">
      <alignment vertical="center"/>
    </xf>
    <xf numFmtId="0" fontId="0" fillId="0" borderId="71" xfId="0" applyBorder="1"/>
    <xf numFmtId="0" fontId="0" fillId="6" borderId="71" xfId="0" applyFill="1" applyBorder="1"/>
    <xf numFmtId="0" fontId="0" fillId="0" borderId="73" xfId="0" applyBorder="1" applyAlignment="1">
      <alignment wrapText="1"/>
    </xf>
    <xf numFmtId="0" fontId="4" fillId="6" borderId="0" xfId="1" applyFill="1" applyBorder="1" applyAlignment="1">
      <alignment horizontal="center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164" fontId="17" fillId="0" borderId="30" xfId="2" applyNumberFormat="1" applyFont="1" applyFill="1" applyBorder="1" applyAlignment="1">
      <alignment horizontal="right"/>
    </xf>
    <xf numFmtId="164" fontId="17" fillId="0" borderId="15" xfId="2" applyNumberFormat="1" applyFont="1" applyFill="1" applyBorder="1" applyAlignment="1">
      <alignment horizontal="right"/>
    </xf>
    <xf numFmtId="164" fontId="17" fillId="0" borderId="16" xfId="2" applyNumberFormat="1" applyFont="1" applyFill="1" applyBorder="1" applyAlignment="1">
      <alignment horizontal="right"/>
    </xf>
    <xf numFmtId="0" fontId="17" fillId="0" borderId="14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17" fillId="0" borderId="76" xfId="2" applyFont="1" applyFill="1" applyBorder="1" applyAlignment="1">
      <alignment horizontal="left"/>
    </xf>
    <xf numFmtId="0" fontId="13" fillId="7" borderId="37" xfId="2" applyFont="1" applyFill="1" applyBorder="1" applyAlignment="1">
      <alignment horizontal="center" vertical="center" wrapText="1"/>
    </xf>
    <xf numFmtId="0" fontId="13" fillId="7" borderId="38" xfId="2" applyFont="1" applyFill="1" applyBorder="1" applyAlignment="1">
      <alignment horizontal="center" vertical="center" wrapText="1"/>
    </xf>
    <xf numFmtId="0" fontId="13" fillId="7" borderId="3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6" fillId="0" borderId="31" xfId="2" applyFont="1" applyFill="1" applyBorder="1" applyAlignment="1">
      <alignment horizontal="left"/>
    </xf>
    <xf numFmtId="0" fontId="16" fillId="0" borderId="26" xfId="2" applyFont="1" applyFill="1" applyBorder="1" applyAlignment="1">
      <alignment horizontal="left"/>
    </xf>
    <xf numFmtId="0" fontId="16" fillId="0" borderId="49" xfId="2" applyFont="1" applyFill="1" applyBorder="1" applyAlignment="1">
      <alignment horizontal="right"/>
    </xf>
    <xf numFmtId="0" fontId="16" fillId="0" borderId="45" xfId="2" applyFont="1" applyFill="1" applyBorder="1" applyAlignment="1">
      <alignment horizontal="right"/>
    </xf>
    <xf numFmtId="0" fontId="15" fillId="0" borderId="51" xfId="2" applyFont="1" applyFill="1" applyBorder="1" applyAlignment="1">
      <alignment horizontal="left"/>
    </xf>
    <xf numFmtId="0" fontId="15" fillId="0" borderId="54" xfId="2" applyFont="1" applyFill="1" applyBorder="1" applyAlignment="1">
      <alignment horizontal="left"/>
    </xf>
    <xf numFmtId="0" fontId="15" fillId="0" borderId="50" xfId="2" applyFont="1" applyFill="1" applyBorder="1" applyAlignment="1">
      <alignment horizontal="right"/>
    </xf>
    <xf numFmtId="0" fontId="15" fillId="0" borderId="52" xfId="2" applyFont="1" applyFill="1" applyBorder="1" applyAlignment="1">
      <alignment horizontal="right"/>
    </xf>
    <xf numFmtId="0" fontId="16" fillId="0" borderId="53" xfId="2" applyFont="1" applyFill="1" applyBorder="1" applyAlignment="1">
      <alignment horizontal="left"/>
    </xf>
    <xf numFmtId="0" fontId="16" fillId="0" borderId="45" xfId="2" applyFont="1" applyFill="1" applyBorder="1" applyAlignment="1">
      <alignment horizontal="left"/>
    </xf>
    <xf numFmtId="0" fontId="3" fillId="6" borderId="70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6" fillId="0" borderId="34" xfId="2" applyFont="1" applyFill="1" applyBorder="1" applyAlignment="1">
      <alignment horizontal="left"/>
    </xf>
    <xf numFmtId="0" fontId="3" fillId="6" borderId="30" xfId="2" applyFont="1" applyFill="1" applyBorder="1" applyAlignment="1">
      <alignment horizontal="center"/>
    </xf>
    <xf numFmtId="0" fontId="3" fillId="6" borderId="72" xfId="2" applyFont="1" applyFill="1" applyBorder="1" applyAlignment="1">
      <alignment horizontal="center"/>
    </xf>
    <xf numFmtId="0" fontId="10" fillId="5" borderId="23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2" fontId="15" fillId="0" borderId="27" xfId="2" applyNumberFormat="1" applyFont="1" applyFill="1" applyBorder="1" applyAlignment="1">
      <alignment horizontal="left"/>
    </xf>
    <xf numFmtId="2" fontId="15" fillId="0" borderId="35" xfId="2" applyNumberFormat="1" applyFont="1" applyFill="1" applyBorder="1" applyAlignment="1">
      <alignment horizontal="left"/>
    </xf>
    <xf numFmtId="2" fontId="15" fillId="0" borderId="18" xfId="2" applyNumberFormat="1" applyFont="1" applyFill="1" applyBorder="1" applyAlignment="1">
      <alignment horizontal="left"/>
    </xf>
    <xf numFmtId="0" fontId="10" fillId="5" borderId="3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5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9" fillId="8" borderId="14" xfId="2" applyFont="1" applyFill="1" applyBorder="1" applyAlignment="1">
      <alignment horizontal="center" vertical="center" wrapText="1"/>
    </xf>
    <xf numFmtId="0" fontId="9" fillId="8" borderId="15" xfId="2" applyFont="1" applyFill="1" applyBorder="1" applyAlignment="1">
      <alignment horizontal="center" vertical="center" wrapText="1"/>
    </xf>
    <xf numFmtId="0" fontId="9" fillId="8" borderId="16" xfId="2" applyFont="1" applyFill="1" applyBorder="1" applyAlignment="1">
      <alignment horizontal="center" vertical="center" wrapText="1"/>
    </xf>
    <xf numFmtId="0" fontId="19" fillId="6" borderId="37" xfId="2" applyFont="1" applyFill="1" applyBorder="1" applyAlignment="1">
      <alignment horizontal="center"/>
    </xf>
    <xf numFmtId="0" fontId="19" fillId="6" borderId="38" xfId="2" applyFont="1" applyFill="1" applyBorder="1" applyAlignment="1">
      <alignment horizontal="center"/>
    </xf>
    <xf numFmtId="0" fontId="19" fillId="6" borderId="41" xfId="2" applyFont="1" applyFill="1" applyBorder="1" applyAlignment="1">
      <alignment horizontal="center"/>
    </xf>
    <xf numFmtId="0" fontId="20" fillId="6" borderId="33" xfId="2" applyFont="1" applyFill="1" applyBorder="1" applyAlignment="1">
      <alignment horizontal="center" wrapText="1"/>
    </xf>
    <xf numFmtId="0" fontId="20" fillId="6" borderId="34" xfId="2" applyFont="1" applyFill="1" applyBorder="1" applyAlignment="1">
      <alignment horizontal="center" wrapText="1"/>
    </xf>
    <xf numFmtId="0" fontId="22" fillId="0" borderId="74" xfId="2" applyFont="1" applyFill="1" applyBorder="1" applyAlignment="1">
      <alignment horizontal="left" vertical="top"/>
    </xf>
    <xf numFmtId="0" fontId="22" fillId="0" borderId="15" xfId="2" applyFont="1" applyFill="1" applyBorder="1" applyAlignment="1">
      <alignment horizontal="left" vertical="top"/>
    </xf>
    <xf numFmtId="0" fontId="22" fillId="0" borderId="75" xfId="2" applyFont="1" applyFill="1" applyBorder="1" applyAlignment="1">
      <alignment horizontal="left" vertical="top"/>
    </xf>
    <xf numFmtId="165" fontId="0" fillId="8" borderId="67" xfId="2" applyNumberFormat="1" applyFont="1" applyFill="1" applyBorder="1" applyAlignment="1">
      <alignment horizontal="center" vertical="center"/>
    </xf>
    <xf numFmtId="165" fontId="0" fillId="8" borderId="59" xfId="2" applyNumberFormat="1" applyFont="1" applyFill="1" applyBorder="1" applyAlignment="1">
      <alignment horizontal="center" vertical="center"/>
    </xf>
    <xf numFmtId="165" fontId="0" fillId="8" borderId="60" xfId="2" applyNumberFormat="1" applyFont="1" applyFill="1" applyBorder="1" applyAlignment="1">
      <alignment horizontal="center" vertical="center"/>
    </xf>
    <xf numFmtId="0" fontId="23" fillId="6" borderId="14" xfId="2" applyFont="1" applyFill="1" applyBorder="1" applyAlignment="1">
      <alignment horizontal="center" vertical="center" wrapText="1"/>
    </xf>
    <xf numFmtId="0" fontId="23" fillId="6" borderId="15" xfId="2" applyFont="1" applyFill="1" applyBorder="1" applyAlignment="1">
      <alignment horizontal="center" vertical="center" wrapText="1"/>
    </xf>
    <xf numFmtId="0" fontId="23" fillId="6" borderId="16" xfId="2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1" xfId="0" applyBorder="1" applyAlignment="1">
      <alignment horizontal="left" vertical="center"/>
    </xf>
    <xf numFmtId="3" fontId="0" fillId="0" borderId="26" xfId="0" applyNumberFormat="1" applyBorder="1" applyAlignment="1">
      <alignment horizontal="center" vertical="center"/>
    </xf>
    <xf numFmtId="165" fontId="0" fillId="5" borderId="56" xfId="2" applyNumberFormat="1" applyFont="1" applyFill="1" applyBorder="1" applyAlignment="1">
      <alignment horizontal="center" vertical="center"/>
    </xf>
    <xf numFmtId="165" fontId="0" fillId="0" borderId="56" xfId="2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3" fontId="0" fillId="0" borderId="45" xfId="0" applyNumberFormat="1" applyBorder="1" applyAlignment="1">
      <alignment horizontal="center" vertical="center"/>
    </xf>
    <xf numFmtId="165" fontId="0" fillId="5" borderId="55" xfId="2" applyNumberFormat="1" applyFont="1" applyFill="1" applyBorder="1" applyAlignment="1">
      <alignment horizontal="center" vertical="center"/>
    </xf>
    <xf numFmtId="0" fontId="0" fillId="0" borderId="63" xfId="2" applyFont="1" applyFill="1" applyBorder="1" applyAlignment="1">
      <alignment horizontal="left" vertical="center"/>
    </xf>
    <xf numFmtId="0" fontId="0" fillId="0" borderId="68" xfId="2" applyFont="1" applyFill="1" applyBorder="1" applyAlignment="1">
      <alignment horizontal="left" vertical="center"/>
    </xf>
    <xf numFmtId="0" fontId="0" fillId="0" borderId="69" xfId="2" applyFont="1" applyFill="1" applyBorder="1" applyAlignment="1">
      <alignment horizontal="left" vertical="center"/>
    </xf>
    <xf numFmtId="0" fontId="0" fillId="0" borderId="17" xfId="2" applyFont="1" applyFill="1" applyBorder="1" applyAlignment="1">
      <alignment horizontal="center" vertical="center"/>
    </xf>
    <xf numFmtId="3" fontId="0" fillId="0" borderId="64" xfId="2" applyNumberFormat="1" applyFont="1" applyFill="1" applyBorder="1" applyAlignment="1">
      <alignment horizontal="center" vertical="center"/>
    </xf>
    <xf numFmtId="165" fontId="0" fillId="5" borderId="65" xfId="2" applyNumberFormat="1" applyFont="1" applyFill="1" applyBorder="1" applyAlignment="1">
      <alignment horizontal="center" vertical="center"/>
    </xf>
    <xf numFmtId="165" fontId="0" fillId="0" borderId="65" xfId="2" applyNumberFormat="1" applyFont="1" applyFill="1" applyBorder="1" applyAlignment="1">
      <alignment horizontal="center" vertical="center"/>
    </xf>
    <xf numFmtId="0" fontId="10" fillId="0" borderId="77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4" fillId="7" borderId="25" xfId="2" applyFont="1" applyFill="1" applyBorder="1" applyAlignment="1">
      <alignment horizontal="left" vertical="center"/>
    </xf>
    <xf numFmtId="0" fontId="24" fillId="7" borderId="1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 wrapText="1"/>
    </xf>
    <xf numFmtId="165" fontId="0" fillId="0" borderId="58" xfId="2" applyNumberFormat="1" applyFont="1" applyFill="1" applyBorder="1" applyAlignment="1">
      <alignment horizontal="center" vertical="center"/>
    </xf>
    <xf numFmtId="165" fontId="0" fillId="0" borderId="57" xfId="2" applyNumberFormat="1" applyFont="1" applyFill="1" applyBorder="1" applyAlignment="1">
      <alignment horizontal="center" vertical="center"/>
    </xf>
    <xf numFmtId="165" fontId="0" fillId="0" borderId="66" xfId="2" applyNumberFormat="1" applyFont="1" applyFill="1" applyBorder="1" applyAlignment="1">
      <alignment horizontal="center" vertical="center"/>
    </xf>
    <xf numFmtId="165" fontId="24" fillId="7" borderId="44" xfId="2" applyNumberFormat="1" applyFont="1" applyFill="1" applyBorder="1" applyAlignment="1">
      <alignment horizontal="center" vertical="center"/>
    </xf>
    <xf numFmtId="0" fontId="20" fillId="6" borderId="25" xfId="2" applyFont="1" applyFill="1" applyBorder="1" applyAlignment="1">
      <alignment horizontal="left" vertical="center" wrapText="1"/>
    </xf>
    <xf numFmtId="0" fontId="20" fillId="6" borderId="13" xfId="2" applyFont="1" applyFill="1" applyBorder="1" applyAlignment="1">
      <alignment horizontal="left" vertical="center" wrapText="1"/>
    </xf>
    <xf numFmtId="0" fontId="20" fillId="6" borderId="17" xfId="2" applyFont="1" applyFill="1" applyBorder="1" applyAlignment="1">
      <alignment horizontal="left" vertical="center" wrapText="1"/>
    </xf>
    <xf numFmtId="0" fontId="26" fillId="5" borderId="42" xfId="0" applyFont="1" applyFill="1" applyBorder="1" applyAlignment="1">
      <alignment horizontal="center" wrapText="1"/>
    </xf>
    <xf numFmtId="0" fontId="26" fillId="5" borderId="43" xfId="0" applyFont="1" applyFill="1" applyBorder="1" applyAlignment="1">
      <alignment horizont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214406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214406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214406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328706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214406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160617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3"/>
  <sheetViews>
    <sheetView showGridLines="0" tabSelected="1" topLeftCell="A6" zoomScale="85" zoomScaleNormal="85" zoomScaleSheetLayoutView="160" workbookViewId="0">
      <selection activeCell="K29" sqref="K29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43.453125" style="14" customWidth="1"/>
    <col min="5" max="5" width="7.1796875" style="14" customWidth="1"/>
    <col min="6" max="6" width="9.54296875" customWidth="1"/>
    <col min="7" max="7" width="21.1796875" customWidth="1"/>
    <col min="8" max="8" width="11" customWidth="1"/>
    <col min="9" max="9" width="16.7265625" customWidth="1"/>
  </cols>
  <sheetData>
    <row r="1" spans="2:10" ht="25.5" customHeight="1" x14ac:dyDescent="0.35">
      <c r="B1" s="116" t="s">
        <v>60</v>
      </c>
      <c r="C1" s="116"/>
      <c r="D1" s="116"/>
      <c r="E1" s="116"/>
      <c r="F1" s="116"/>
      <c r="G1" s="116"/>
      <c r="H1" s="116"/>
      <c r="I1" s="116"/>
    </row>
    <row r="2" spans="2:10" ht="25.5" customHeight="1" x14ac:dyDescent="0.35">
      <c r="B2" s="115" t="s">
        <v>44</v>
      </c>
      <c r="C2" s="115"/>
      <c r="D2" s="115"/>
      <c r="E2" s="115"/>
      <c r="F2" s="115"/>
      <c r="G2" s="115"/>
      <c r="H2" s="115"/>
      <c r="I2" s="115"/>
    </row>
    <row r="3" spans="2:10" ht="15" thickBot="1" x14ac:dyDescent="0.4">
      <c r="B3" s="34"/>
      <c r="C3" s="34"/>
      <c r="D3" s="34"/>
      <c r="E3" s="34"/>
      <c r="F3" s="34"/>
    </row>
    <row r="4" spans="2:10" ht="45.75" customHeight="1" thickBot="1" x14ac:dyDescent="0.4">
      <c r="B4" s="112" t="s">
        <v>70</v>
      </c>
      <c r="C4" s="113"/>
      <c r="D4" s="113"/>
      <c r="E4" s="113"/>
      <c r="F4" s="113"/>
      <c r="G4" s="113"/>
      <c r="H4" s="113"/>
      <c r="I4" s="114"/>
    </row>
    <row r="5" spans="2:10" s="14" customFormat="1" ht="15" thickBot="1" x14ac:dyDescent="0.4">
      <c r="B5" s="71"/>
      <c r="C5" s="67"/>
      <c r="D5" s="67"/>
      <c r="E5" s="67"/>
      <c r="F5" s="67"/>
      <c r="G5" s="67"/>
      <c r="H5" s="67"/>
      <c r="I5" s="72"/>
    </row>
    <row r="6" spans="2:10" ht="17.149999999999999" customHeight="1" x14ac:dyDescent="0.35">
      <c r="B6" s="77" t="s">
        <v>0</v>
      </c>
      <c r="C6" s="78"/>
      <c r="D6" s="78"/>
      <c r="E6" s="78"/>
      <c r="F6" s="73"/>
      <c r="G6" s="73"/>
      <c r="H6" s="73"/>
      <c r="I6" s="74"/>
    </row>
    <row r="7" spans="2:10" ht="17.149999999999999" customHeight="1" thickBot="1" x14ac:dyDescent="0.4">
      <c r="B7" s="79" t="s">
        <v>1</v>
      </c>
      <c r="C7" s="80"/>
      <c r="D7" s="80"/>
      <c r="E7" s="80"/>
      <c r="F7" s="81" t="s">
        <v>2</v>
      </c>
      <c r="G7" s="82"/>
      <c r="H7" s="75"/>
      <c r="I7" s="76"/>
    </row>
    <row r="8" spans="2:10" s="14" customFormat="1" ht="15" thickBot="1" x14ac:dyDescent="0.4">
      <c r="B8" s="71"/>
      <c r="C8" s="67"/>
      <c r="D8" s="67"/>
      <c r="E8" s="67"/>
      <c r="F8" s="67"/>
      <c r="G8" s="67"/>
      <c r="H8" s="67"/>
      <c r="I8" s="67"/>
      <c r="J8" s="32"/>
    </row>
    <row r="9" spans="2:10" ht="30" customHeight="1" x14ac:dyDescent="0.35">
      <c r="B9" s="35" t="s">
        <v>3</v>
      </c>
      <c r="C9" s="36"/>
      <c r="D9" s="36"/>
      <c r="E9" s="36"/>
      <c r="F9" s="36"/>
      <c r="G9" s="36"/>
      <c r="H9" s="36"/>
      <c r="I9" s="37"/>
    </row>
    <row r="10" spans="2:10" ht="36.75" customHeight="1" x14ac:dyDescent="0.35">
      <c r="B10" s="117" t="s">
        <v>51</v>
      </c>
      <c r="C10" s="118"/>
      <c r="D10" s="118"/>
      <c r="E10" s="118"/>
      <c r="F10" s="118"/>
      <c r="G10" s="118"/>
      <c r="H10" s="119"/>
      <c r="I10" s="18"/>
    </row>
    <row r="11" spans="2:10" ht="45" customHeight="1" x14ac:dyDescent="0.35">
      <c r="B11" s="47" t="s">
        <v>40</v>
      </c>
      <c r="C11" s="48"/>
      <c r="D11" s="48"/>
      <c r="E11" s="48"/>
      <c r="F11" s="48"/>
      <c r="G11" s="48"/>
      <c r="H11" s="49"/>
      <c r="I11" s="12"/>
    </row>
    <row r="12" spans="2:10" ht="45" customHeight="1" x14ac:dyDescent="0.35">
      <c r="B12" s="53" t="s">
        <v>4</v>
      </c>
      <c r="C12" s="54"/>
      <c r="D12" s="54"/>
      <c r="E12" s="54"/>
      <c r="F12" s="54"/>
      <c r="G12" s="54"/>
      <c r="H12" s="55"/>
      <c r="I12" s="12"/>
    </row>
    <row r="13" spans="2:10" ht="45" customHeight="1" x14ac:dyDescent="0.35">
      <c r="B13" s="53" t="s">
        <v>45</v>
      </c>
      <c r="C13" s="54"/>
      <c r="D13" s="54"/>
      <c r="E13" s="54"/>
      <c r="F13" s="54"/>
      <c r="G13" s="54"/>
      <c r="H13" s="55"/>
      <c r="I13" s="12"/>
    </row>
    <row r="14" spans="2:10" ht="45" customHeight="1" thickBot="1" x14ac:dyDescent="0.4">
      <c r="B14" s="50" t="s">
        <v>43</v>
      </c>
      <c r="C14" s="51"/>
      <c r="D14" s="51"/>
      <c r="E14" s="51"/>
      <c r="F14" s="51"/>
      <c r="G14" s="51"/>
      <c r="H14" s="52"/>
      <c r="I14" s="13"/>
    </row>
    <row r="15" spans="2:10" s="14" customFormat="1" ht="15" thickBot="1" x14ac:dyDescent="0.4">
      <c r="B15" s="68"/>
      <c r="C15" s="69"/>
      <c r="D15" s="69"/>
      <c r="E15" s="69"/>
      <c r="F15" s="69"/>
      <c r="G15" s="69"/>
      <c r="H15" s="69"/>
      <c r="I15" s="69"/>
      <c r="J15" s="32"/>
    </row>
    <row r="16" spans="2:10" ht="24" customHeight="1" x14ac:dyDescent="0.35">
      <c r="B16" s="44" t="s">
        <v>41</v>
      </c>
      <c r="C16" s="45"/>
      <c r="D16" s="45"/>
      <c r="E16" s="45"/>
      <c r="F16" s="45"/>
      <c r="G16" s="45"/>
      <c r="H16" s="45"/>
      <c r="I16" s="46"/>
    </row>
    <row r="17" spans="1:10" ht="15.65" customHeight="1" x14ac:dyDescent="0.35">
      <c r="B17" s="64" t="s">
        <v>5</v>
      </c>
      <c r="C17" s="65"/>
      <c r="D17" s="58" t="s">
        <v>6</v>
      </c>
      <c r="E17" s="59"/>
      <c r="F17" s="56" t="s">
        <v>7</v>
      </c>
      <c r="G17" s="57"/>
      <c r="H17" s="56" t="s">
        <v>8</v>
      </c>
      <c r="I17" s="70"/>
    </row>
    <row r="18" spans="1:10" ht="20.149999999999999" customHeight="1" thickBot="1" x14ac:dyDescent="0.4">
      <c r="B18" s="60" t="s">
        <v>42</v>
      </c>
      <c r="C18" s="61"/>
      <c r="D18" s="62">
        <v>100</v>
      </c>
      <c r="E18" s="63"/>
      <c r="F18" s="83" t="str">
        <f>IF(D18=100,"neuplatňuje sa","sem doplň minimum")</f>
        <v>neuplatňuje sa</v>
      </c>
      <c r="G18" s="84"/>
      <c r="H18" s="83" t="str">
        <f>IF(D18=100,"neuplatňuje sa","sem doplň maximum")</f>
        <v>neuplatňuje sa</v>
      </c>
      <c r="I18" s="85"/>
    </row>
    <row r="19" spans="1:10" ht="24.65" customHeight="1" thickBot="1" x14ac:dyDescent="0.4">
      <c r="B19" s="16" t="s">
        <v>66</v>
      </c>
      <c r="C19" s="28" t="s">
        <v>47</v>
      </c>
      <c r="D19" s="29"/>
      <c r="E19" s="17" t="s">
        <v>61</v>
      </c>
      <c r="F19" s="17" t="s">
        <v>50</v>
      </c>
      <c r="G19" s="17" t="s">
        <v>65</v>
      </c>
      <c r="H19" s="17" t="s">
        <v>46</v>
      </c>
      <c r="I19" s="142" t="s">
        <v>64</v>
      </c>
    </row>
    <row r="20" spans="1:10" s="120" customFormat="1" ht="31" customHeight="1" x14ac:dyDescent="0.35">
      <c r="B20" s="121">
        <v>1</v>
      </c>
      <c r="C20" s="138" t="s">
        <v>71</v>
      </c>
      <c r="D20" s="139"/>
      <c r="E20" s="122" t="s">
        <v>62</v>
      </c>
      <c r="F20" s="122">
        <v>1</v>
      </c>
      <c r="G20" s="123">
        <v>0</v>
      </c>
      <c r="H20" s="124">
        <f>IF(F$7="Som platcom DPH",G20*0.23,0)</f>
        <v>0</v>
      </c>
      <c r="I20" s="143">
        <f>SUM(G20+H20)*F20</f>
        <v>0</v>
      </c>
    </row>
    <row r="21" spans="1:10" s="120" customFormat="1" ht="31" customHeight="1" x14ac:dyDescent="0.35">
      <c r="B21" s="125">
        <v>2</v>
      </c>
      <c r="C21" s="136" t="s">
        <v>72</v>
      </c>
      <c r="D21" s="137"/>
      <c r="E21" s="127" t="s">
        <v>62</v>
      </c>
      <c r="F21" s="127">
        <v>300</v>
      </c>
      <c r="G21" s="128">
        <v>0</v>
      </c>
      <c r="H21" s="124">
        <f t="shared" ref="H21:H22" si="0">IF(F$7="Som platcom DPH",G21*0.23,0)</f>
        <v>0</v>
      </c>
      <c r="I21" s="144">
        <f t="shared" ref="I21:I22" si="1">SUM(G21+H21)*F21</f>
        <v>0</v>
      </c>
    </row>
    <row r="22" spans="1:10" s="120" customFormat="1" ht="31" customHeight="1" thickBot="1" x14ac:dyDescent="0.4">
      <c r="B22" s="125">
        <v>3</v>
      </c>
      <c r="C22" s="136" t="s">
        <v>73</v>
      </c>
      <c r="D22" s="126"/>
      <c r="E22" s="127" t="s">
        <v>62</v>
      </c>
      <c r="F22" s="127">
        <v>1</v>
      </c>
      <c r="G22" s="128">
        <v>0</v>
      </c>
      <c r="H22" s="124">
        <f t="shared" si="0"/>
        <v>0</v>
      </c>
      <c r="I22" s="144">
        <f t="shared" si="1"/>
        <v>0</v>
      </c>
    </row>
    <row r="23" spans="1:10" s="120" customFormat="1" ht="9.75" customHeight="1" thickBot="1" x14ac:dyDescent="0.4">
      <c r="B23" s="109"/>
      <c r="C23" s="110"/>
      <c r="D23" s="110"/>
      <c r="E23" s="110"/>
      <c r="F23" s="110"/>
      <c r="G23" s="110"/>
      <c r="H23" s="110"/>
      <c r="I23" s="111"/>
    </row>
    <row r="24" spans="1:10" s="120" customFormat="1" ht="31.5" customHeight="1" thickBot="1" x14ac:dyDescent="0.4">
      <c r="B24" s="129">
        <v>4</v>
      </c>
      <c r="C24" s="130" t="s">
        <v>67</v>
      </c>
      <c r="D24" s="131"/>
      <c r="E24" s="132" t="s">
        <v>63</v>
      </c>
      <c r="F24" s="133">
        <v>1</v>
      </c>
      <c r="G24" s="134">
        <v>0</v>
      </c>
      <c r="H24" s="135">
        <f>IF(F$7="Som platcom DPH",G24*0.23,0)</f>
        <v>0</v>
      </c>
      <c r="I24" s="145">
        <f t="shared" ref="I24" si="2">SUM(G24+H24)*F24</f>
        <v>0</v>
      </c>
    </row>
    <row r="25" spans="1:10" ht="34.5" customHeight="1" thickBot="1" x14ac:dyDescent="0.4">
      <c r="B25" s="140" t="s">
        <v>48</v>
      </c>
      <c r="C25" s="141"/>
      <c r="D25" s="141"/>
      <c r="E25" s="141"/>
      <c r="F25" s="141"/>
      <c r="G25" s="141"/>
      <c r="H25" s="141"/>
      <c r="I25" s="146">
        <f>SUM(I20,I21,I22,I24)</f>
        <v>0</v>
      </c>
    </row>
    <row r="26" spans="1:10" ht="15" customHeight="1" thickBot="1" x14ac:dyDescent="0.4">
      <c r="B26" s="41" t="s">
        <v>10</v>
      </c>
      <c r="C26" s="42"/>
      <c r="D26" s="42"/>
      <c r="E26" s="43"/>
      <c r="F26" s="38" t="str">
        <f>IF(D18=100,"Toto je jediné kritérium a prepočet na body sa preto neuplatňuje",IF(B18="čím menej, tým lepšie",(D18*(H18-I25)/(H18-F18)),(D18*(I25-F18)/(H18-F18))))</f>
        <v>Toto je jediné kritérium a prepočet na body sa preto neuplatňuje</v>
      </c>
      <c r="G26" s="39"/>
      <c r="H26" s="39"/>
      <c r="I26" s="40"/>
    </row>
    <row r="27" spans="1:10" ht="24" customHeight="1" thickBot="1" x14ac:dyDescent="0.4">
      <c r="B27" s="66"/>
      <c r="C27" s="67"/>
      <c r="D27" s="67"/>
      <c r="E27" s="67"/>
      <c r="F27" s="67"/>
      <c r="G27" s="67"/>
      <c r="H27" s="67"/>
      <c r="I27" s="67"/>
      <c r="J27" s="31"/>
    </row>
    <row r="28" spans="1:10" ht="32" customHeight="1" thickBot="1" x14ac:dyDescent="0.4">
      <c r="B28" s="98" t="s">
        <v>68</v>
      </c>
      <c r="C28" s="99"/>
      <c r="D28" s="99"/>
      <c r="E28" s="99"/>
      <c r="F28" s="99"/>
      <c r="G28" s="99"/>
      <c r="H28" s="99"/>
      <c r="I28" s="100"/>
    </row>
    <row r="29" spans="1:10" ht="17" customHeight="1" x14ac:dyDescent="0.35">
      <c r="B29" s="101"/>
      <c r="C29" s="102"/>
      <c r="D29" s="102"/>
      <c r="E29" s="102"/>
      <c r="F29" s="102"/>
      <c r="G29" s="103"/>
      <c r="H29" s="104" t="s">
        <v>9</v>
      </c>
      <c r="I29" s="105"/>
    </row>
    <row r="30" spans="1:10" s="15" customFormat="1" ht="31.5" customHeight="1" thickBot="1" x14ac:dyDescent="0.4">
      <c r="B30" s="147" t="s">
        <v>74</v>
      </c>
      <c r="C30" s="148"/>
      <c r="D30" s="148"/>
      <c r="E30" s="148"/>
      <c r="F30" s="148"/>
      <c r="G30" s="149"/>
      <c r="H30" s="150"/>
      <c r="I30" s="151"/>
    </row>
    <row r="31" spans="1:10" s="15" customFormat="1" ht="29.5" customHeight="1" thickBot="1" x14ac:dyDescent="0.4">
      <c r="A31" s="33"/>
      <c r="B31" s="106" t="s">
        <v>69</v>
      </c>
      <c r="C31" s="107"/>
      <c r="D31" s="107"/>
      <c r="E31" s="107"/>
      <c r="F31" s="107"/>
      <c r="G31" s="107"/>
      <c r="H31" s="107"/>
      <c r="I31" s="108"/>
    </row>
    <row r="32" spans="1:10" ht="15.65" customHeight="1" x14ac:dyDescent="0.35">
      <c r="B32" s="92" t="s">
        <v>11</v>
      </c>
      <c r="C32" s="93"/>
      <c r="D32" s="93" t="s">
        <v>49</v>
      </c>
      <c r="E32" s="93"/>
      <c r="F32" s="96"/>
      <c r="G32" s="86" t="s">
        <v>12</v>
      </c>
      <c r="H32" s="87"/>
      <c r="I32" s="88"/>
    </row>
    <row r="33" spans="2:9" ht="11.5" customHeight="1" thickBot="1" x14ac:dyDescent="0.4">
      <c r="B33" s="94"/>
      <c r="C33" s="95"/>
      <c r="D33" s="95"/>
      <c r="E33" s="95"/>
      <c r="F33" s="97"/>
      <c r="G33" s="89"/>
      <c r="H33" s="90"/>
      <c r="I33" s="91"/>
    </row>
  </sheetData>
  <mergeCells count="45">
    <mergeCell ref="C21:D21"/>
    <mergeCell ref="C22:D22"/>
    <mergeCell ref="B25:H25"/>
    <mergeCell ref="C24:D24"/>
    <mergeCell ref="B23:I23"/>
    <mergeCell ref="G32:I33"/>
    <mergeCell ref="B32:C33"/>
    <mergeCell ref="D32:F33"/>
    <mergeCell ref="B28:I28"/>
    <mergeCell ref="B29:G29"/>
    <mergeCell ref="H29:I29"/>
    <mergeCell ref="B30:G30"/>
    <mergeCell ref="H30:I30"/>
    <mergeCell ref="B31:I31"/>
    <mergeCell ref="B27:I2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0:H10"/>
    <mergeCell ref="F18:G18"/>
    <mergeCell ref="H18:I18"/>
    <mergeCell ref="B3:F3"/>
    <mergeCell ref="B9:I9"/>
    <mergeCell ref="F26:I26"/>
    <mergeCell ref="B26:E26"/>
    <mergeCell ref="B16:I16"/>
    <mergeCell ref="B11:H11"/>
    <mergeCell ref="B14:H14"/>
    <mergeCell ref="B13:H13"/>
    <mergeCell ref="B12:H12"/>
    <mergeCell ref="F17:G17"/>
    <mergeCell ref="C20:D20"/>
    <mergeCell ref="D17:E17"/>
    <mergeCell ref="B18:C18"/>
    <mergeCell ref="D18:E18"/>
    <mergeCell ref="B17:C17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209550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209550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209550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323850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209550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158750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5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0" t="s">
        <v>52</v>
      </c>
    </row>
    <row r="3" spans="2:2" x14ac:dyDescent="0.35">
      <c r="B3" s="21"/>
    </row>
    <row r="4" spans="2:2" x14ac:dyDescent="0.35">
      <c r="B4" s="22" t="s">
        <v>14</v>
      </c>
    </row>
    <row r="5" spans="2:2" x14ac:dyDescent="0.35">
      <c r="B5" s="23"/>
    </row>
    <row r="6" spans="2:2" x14ac:dyDescent="0.35">
      <c r="B6" s="24" t="s">
        <v>15</v>
      </c>
    </row>
    <row r="7" spans="2:2" x14ac:dyDescent="0.35">
      <c r="B7" s="22"/>
    </row>
    <row r="8" spans="2:2" ht="27" customHeight="1" x14ac:dyDescent="0.35">
      <c r="B8" s="30" t="s">
        <v>53</v>
      </c>
    </row>
    <row r="9" spans="2:2" ht="14.5" customHeight="1" x14ac:dyDescent="0.35">
      <c r="B9" s="25"/>
    </row>
    <row r="10" spans="2:2" x14ac:dyDescent="0.35">
      <c r="B10" s="26" t="s">
        <v>54</v>
      </c>
    </row>
    <row r="11" spans="2:2" x14ac:dyDescent="0.35">
      <c r="B11" s="26" t="s">
        <v>55</v>
      </c>
    </row>
    <row r="12" spans="2:2" x14ac:dyDescent="0.35">
      <c r="B12" s="26" t="s">
        <v>56</v>
      </c>
    </row>
    <row r="13" spans="2:2" x14ac:dyDescent="0.35">
      <c r="B13" s="26" t="s">
        <v>57</v>
      </c>
    </row>
    <row r="14" spans="2:2" ht="12" customHeight="1" x14ac:dyDescent="0.35">
      <c r="B14" s="22"/>
    </row>
    <row r="15" spans="2:2" ht="29" x14ac:dyDescent="0.35">
      <c r="B15" s="25" t="s">
        <v>58</v>
      </c>
    </row>
    <row r="16" spans="2:2" x14ac:dyDescent="0.35">
      <c r="B16" s="27"/>
    </row>
    <row r="17" spans="2:2" ht="29" x14ac:dyDescent="0.35">
      <c r="B17" s="22" t="s">
        <v>59</v>
      </c>
    </row>
    <row r="18" spans="2:2" ht="15" thickBot="1" x14ac:dyDescent="0.4">
      <c r="B18" s="19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2026-06-03T12:49:23Z</cp:lastPrinted>
  <dcterms:created xsi:type="dcterms:W3CDTF">2022-09-22T09:41:16Z</dcterms:created>
  <dcterms:modified xsi:type="dcterms:W3CDTF">2026-06-03T12:54:26Z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