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4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O17" i="1"/>
  <c r="N17"/>
  <c r="M17"/>
  <c r="L17"/>
  <c r="I17"/>
  <c r="O24"/>
  <c r="O25"/>
  <c r="N38"/>
  <c r="O38" s="1"/>
  <c r="N39"/>
  <c r="O39" s="1"/>
  <c r="N40"/>
  <c r="O40" s="1"/>
  <c r="N41"/>
  <c r="O41" s="1"/>
  <c r="N42"/>
  <c r="O42" s="1"/>
  <c r="N37"/>
  <c r="O37" s="1"/>
  <c r="N29"/>
  <c r="O29" s="1"/>
  <c r="N30"/>
  <c r="O30" s="1"/>
  <c r="N31"/>
  <c r="O31" s="1"/>
  <c r="N32"/>
  <c r="O32" s="1"/>
  <c r="N33"/>
  <c r="O33" s="1"/>
  <c r="N34"/>
  <c r="O34" s="1"/>
  <c r="N35"/>
  <c r="O35" s="1"/>
  <c r="N28"/>
  <c r="O28" s="1"/>
  <c r="N23"/>
  <c r="O23" s="1"/>
  <c r="N24"/>
  <c r="N25"/>
  <c r="N26"/>
  <c r="O26" s="1"/>
  <c r="N22"/>
  <c r="O22" s="1"/>
  <c r="N20"/>
  <c r="O20" s="1"/>
  <c r="N18"/>
  <c r="O18" s="1"/>
  <c r="N19"/>
  <c r="O19" s="1"/>
  <c r="N43"/>
  <c r="M19"/>
  <c r="M20"/>
  <c r="L18"/>
  <c r="M18" s="1"/>
  <c r="L19"/>
  <c r="L20"/>
  <c r="L22"/>
  <c r="M22" s="1"/>
  <c r="L23"/>
  <c r="M23" s="1"/>
  <c r="L24"/>
  <c r="M24" s="1"/>
  <c r="L25"/>
  <c r="M25" s="1"/>
  <c r="L26"/>
  <c r="M26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7"/>
  <c r="M37" s="1"/>
  <c r="L38"/>
  <c r="M38" s="1"/>
  <c r="L39"/>
  <c r="M39" s="1"/>
  <c r="L40"/>
  <c r="M40" s="1"/>
  <c r="L41"/>
  <c r="M41" s="1"/>
  <c r="L42"/>
  <c r="M42" s="1"/>
  <c r="I23"/>
  <c r="I24"/>
  <c r="I25"/>
  <c r="I26"/>
  <c r="I28"/>
  <c r="I29"/>
  <c r="I30"/>
  <c r="I31"/>
  <c r="I32"/>
  <c r="I33"/>
  <c r="I34"/>
  <c r="I35"/>
  <c r="I37"/>
  <c r="I38"/>
  <c r="I39"/>
  <c r="I40"/>
  <c r="I41"/>
  <c r="I42"/>
  <c r="I22"/>
  <c r="I18"/>
  <c r="I19"/>
  <c r="I20"/>
  <c r="N44" l="1"/>
</calcChain>
</file>

<file path=xl/sharedStrings.xml><?xml version="1.0" encoding="utf-8"?>
<sst xmlns="http://schemas.openxmlformats.org/spreadsheetml/2006/main" count="78" uniqueCount="66">
  <si>
    <t>Obchodný názov ZP</t>
  </si>
  <si>
    <t>ks</t>
  </si>
  <si>
    <t>Príloha č. 2 Rámcovej dohody</t>
  </si>
  <si>
    <t xml:space="preserve">100 x 200 </t>
  </si>
  <si>
    <t>100 x 300</t>
  </si>
  <si>
    <t>200 x 390-400</t>
  </si>
  <si>
    <t>420 x 600</t>
  </si>
  <si>
    <t>300 x 600</t>
  </si>
  <si>
    <t>75 x 200</t>
  </si>
  <si>
    <t>120-125 x 200</t>
  </si>
  <si>
    <t>150 x 200</t>
  </si>
  <si>
    <t>200 x 200</t>
  </si>
  <si>
    <t>250 x 200</t>
  </si>
  <si>
    <t>100 x 100</t>
  </si>
  <si>
    <t>150 x 100</t>
  </si>
  <si>
    <t>250 x 100</t>
  </si>
  <si>
    <t>Vypracoval: ............</t>
  </si>
  <si>
    <t>Dňa: .............</t>
  </si>
  <si>
    <t>Kontakt: .................</t>
  </si>
  <si>
    <t>C. Rolka sterilizačná p/f PLOCHÁ</t>
  </si>
  <si>
    <t>D. Rolka sterilizačná p/f SKLADANÁ</t>
  </si>
  <si>
    <t>A. Vrecko sterilizačné p/f PLOCHÉ</t>
  </si>
  <si>
    <t>B. Vrecko sterilizačné p/f SKLADANÉ</t>
  </si>
  <si>
    <t>120 x 300</t>
  </si>
  <si>
    <t>100 x 260-300</t>
  </si>
  <si>
    <t>150 x 250</t>
  </si>
  <si>
    <t>150 x 350</t>
  </si>
  <si>
    <t>400 x 200</t>
  </si>
  <si>
    <t>200 x 100</t>
  </si>
  <si>
    <t>300 x 100</t>
  </si>
  <si>
    <t>400 x100</t>
  </si>
  <si>
    <r>
      <t xml:space="preserve">Predmet zákazky: </t>
    </r>
    <r>
      <rPr>
        <sz val="11"/>
        <rFont val="Times New Roman"/>
        <family val="1"/>
        <charset val="238"/>
      </rPr>
      <t xml:space="preserve">Pomôcky určené k sterilizácii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</si>
  <si>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</si>
  <si>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</si>
  <si>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</si>
  <si>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</si>
  <si>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</si>
  <si>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</si>
  <si>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</si>
  <si>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>Názov položiek predmetu zákazky</t>
  </si>
  <si>
    <t>ZP - zdravotnícka pomôcka</t>
  </si>
  <si>
    <t>Katalógové / Referenčné číslo ZP</t>
  </si>
  <si>
    <t>Merná jednotka (MJ)</t>
  </si>
  <si>
    <t>Rozmer                               mm</t>
  </si>
  <si>
    <t>Rozmer                               mm x m</t>
  </si>
  <si>
    <t>Predpokladané množstvo v MJ na 36 mesiacov</t>
  </si>
  <si>
    <t>Sadzba DPH v %</t>
  </si>
  <si>
    <t>Počet MJ                     v balení</t>
  </si>
  <si>
    <r>
      <t xml:space="preserve">Cena za MJ                             v EUR bez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</si>
  <si>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za MJ                              v EUR s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</si>
  <si>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                              za balenie                                       v EUR bez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</si>
  <si>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                                 za balenie                             v EUR s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</si>
  <si>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
za predpokladané množstvo 
v EUR bez DPH 
</t>
    </r>
    <r>
      <rPr>
        <i/>
        <sz val="10"/>
        <rFont val="Times New Roman"/>
        <family val="1"/>
        <charset val="238"/>
      </rPr>
      <t>(zaokrúhlená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</si>
  <si>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
za predpokladané množstvo 
v EUR s DPH 
</t>
    </r>
    <r>
      <rPr>
        <i/>
        <sz val="10"/>
        <rFont val="Times New Roman"/>
        <family val="1"/>
        <charset val="238"/>
      </rPr>
      <t>(zaokrúhlená                           na 2 desatinné miesta</t>
    </r>
    <r>
      <rPr>
        <b/>
        <sz val="10"/>
        <rFont val="Times New Roman"/>
        <family val="1"/>
        <charset val="238"/>
      </rPr>
      <t>)</t>
    </r>
  </si>
  <si>
    <r>
      <t>Cena celkom v EUR bez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</si>
  <si>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</si>
  <si>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</si>
  <si>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</t>
  </si>
  <si>
    <t xml:space="preserve">meno a priezvisko štatutárneho zástupcu
 podpis a pečiatka uchádzača     </t>
  </si>
  <si>
    <t>Cenová ponuka pre Časť č. 2</t>
  </si>
  <si>
    <t>50 x 200</t>
  </si>
  <si>
    <t xml:space="preserve">Časť č. </t>
  </si>
  <si>
    <t>2: Sterilzačné obaly papier/fólia</t>
  </si>
  <si>
    <t>p - papier</t>
  </si>
  <si>
    <t>f - fólia</t>
  </si>
  <si>
    <t>Časť č. 2: Sterilzačné obaly papier/fólia</t>
  </si>
</sst>
</file>

<file path=xl/styles.xml><?xml version="1.0" encoding="utf-8"?>
<styleSheet xmlns="http://schemas.openxmlformats.org/spreadsheetml/2006/main">
  <numFmts count="3">
    <numFmt numFmtId="164" formatCode="#,##0.0000\ &quot;€&quot;"/>
    <numFmt numFmtId="165" formatCode="#,##0.00\ &quot;€&quot;"/>
    <numFmt numFmtId="167" formatCode="#,##0.000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Candar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1C1B3"/>
        <bgColor indexed="22"/>
      </patternFill>
    </fill>
    <fill>
      <patternFill patternType="solid">
        <fgColor rgb="FF71C1B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0" fillId="0" borderId="0" xfId="1" applyFont="1" applyAlignment="1"/>
    <xf numFmtId="165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abSelected="1" topLeftCell="A13" zoomScaleNormal="100" workbookViewId="0">
      <selection activeCell="O18" sqref="O18"/>
    </sheetView>
  </sheetViews>
  <sheetFormatPr defaultRowHeight="15"/>
  <cols>
    <col min="1" max="1" width="16" style="11" customWidth="1"/>
    <col min="2" max="2" width="16.5703125" style="11" customWidth="1"/>
    <col min="3" max="3" width="19.140625" style="11" customWidth="1"/>
    <col min="4" max="4" width="7.7109375" style="11" customWidth="1"/>
    <col min="5" max="5" width="13.7109375" style="11" customWidth="1"/>
    <col min="6" max="7" width="16.7109375" style="11" customWidth="1"/>
    <col min="8" max="8" width="16.140625" style="11" customWidth="1"/>
    <col min="9" max="9" width="15.140625" style="11" customWidth="1"/>
    <col min="10" max="11" width="9.140625" style="11"/>
    <col min="12" max="12" width="16.5703125" style="11" customWidth="1"/>
    <col min="13" max="13" width="14.85546875" style="11" customWidth="1"/>
    <col min="14" max="14" width="17.140625" style="11" customWidth="1"/>
    <col min="15" max="15" width="17.85546875" style="11" customWidth="1"/>
    <col min="16" max="16384" width="9.140625" style="11"/>
  </cols>
  <sheetData>
    <row r="1" spans="1:16" s="3" customFormat="1" ht="15.75" customHeight="1">
      <c r="B1" s="1"/>
      <c r="C1" s="2"/>
      <c r="L1" s="4"/>
      <c r="O1" s="5" t="s">
        <v>2</v>
      </c>
    </row>
    <row r="2" spans="1:16" s="3" customFormat="1" ht="15.75" customHeight="1">
      <c r="B2" s="1"/>
      <c r="C2" s="2"/>
      <c r="I2" s="6"/>
    </row>
    <row r="3" spans="1:16" s="3" customFormat="1" ht="15.75">
      <c r="B3" s="35" t="s">
        <v>59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7"/>
    </row>
    <row r="4" spans="1:16" s="3" customFormat="1" ht="15.75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3" customFormat="1" ht="15.75" customHeight="1">
      <c r="A5" s="50" t="s">
        <v>31</v>
      </c>
      <c r="B5" s="50"/>
      <c r="C5" s="50"/>
      <c r="D5" s="50"/>
      <c r="E5" s="50"/>
      <c r="F5" s="5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3" customFormat="1" ht="15.7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3" customFormat="1" ht="15.75" customHeight="1">
      <c r="A7" s="51" t="s">
        <v>65</v>
      </c>
      <c r="B7" s="51"/>
      <c r="C7" s="51"/>
      <c r="D7" s="51"/>
      <c r="E7" s="51"/>
      <c r="I7" s="6"/>
    </row>
    <row r="8" spans="1:16">
      <c r="B8" s="9"/>
      <c r="C8" s="10"/>
    </row>
    <row r="9" spans="1:16">
      <c r="A9" s="12" t="s">
        <v>32</v>
      </c>
      <c r="B9" s="12"/>
      <c r="C9" s="13"/>
      <c r="D9" s="13"/>
      <c r="E9" s="14"/>
      <c r="F9" s="15"/>
      <c r="H9" s="13"/>
    </row>
    <row r="10" spans="1:16">
      <c r="A10" s="53" t="s">
        <v>33</v>
      </c>
      <c r="B10" s="53"/>
      <c r="C10" s="53"/>
      <c r="D10" s="16" t="s">
        <v>34</v>
      </c>
      <c r="E10" s="16"/>
      <c r="F10" s="17" t="s">
        <v>35</v>
      </c>
      <c r="H10" s="16"/>
    </row>
    <row r="11" spans="1:16">
      <c r="A11" s="53" t="s">
        <v>36</v>
      </c>
      <c r="B11" s="53"/>
      <c r="C11" s="53"/>
      <c r="D11" s="16" t="s">
        <v>34</v>
      </c>
      <c r="E11" s="16"/>
      <c r="F11" s="17" t="s">
        <v>35</v>
      </c>
      <c r="H11" s="16"/>
    </row>
    <row r="12" spans="1:16">
      <c r="A12" s="53" t="s">
        <v>37</v>
      </c>
      <c r="B12" s="53"/>
      <c r="C12" s="53"/>
      <c r="D12" s="16" t="s">
        <v>34</v>
      </c>
      <c r="E12" s="16"/>
      <c r="F12" s="17" t="s">
        <v>35</v>
      </c>
      <c r="H12" s="16"/>
    </row>
    <row r="13" spans="1:16">
      <c r="A13" s="54" t="s">
        <v>38</v>
      </c>
      <c r="B13" s="54"/>
      <c r="C13" s="54"/>
      <c r="D13" s="16" t="s">
        <v>34</v>
      </c>
      <c r="E13" s="16"/>
      <c r="F13" s="17" t="s">
        <v>35</v>
      </c>
      <c r="H13" s="16"/>
    </row>
    <row r="14" spans="1:16">
      <c r="B14" s="18"/>
      <c r="C14" s="18"/>
      <c r="D14" s="18"/>
      <c r="E14" s="16"/>
      <c r="F14" s="16"/>
      <c r="G14" s="17"/>
      <c r="H14" s="16"/>
    </row>
    <row r="15" spans="1:16">
      <c r="B15" s="9"/>
      <c r="C15" s="19"/>
    </row>
    <row r="16" spans="1:16" s="21" customFormat="1" ht="89.25">
      <c r="A16" s="23" t="s">
        <v>61</v>
      </c>
      <c r="B16" s="23" t="s">
        <v>39</v>
      </c>
      <c r="C16" s="23" t="s">
        <v>43</v>
      </c>
      <c r="D16" s="23" t="s">
        <v>42</v>
      </c>
      <c r="E16" s="23" t="s">
        <v>45</v>
      </c>
      <c r="F16" s="24" t="s">
        <v>0</v>
      </c>
      <c r="G16" s="24" t="s">
        <v>41</v>
      </c>
      <c r="H16" s="25" t="s">
        <v>48</v>
      </c>
      <c r="I16" s="25" t="s">
        <v>49</v>
      </c>
      <c r="J16" s="25" t="s">
        <v>46</v>
      </c>
      <c r="K16" s="25" t="s">
        <v>47</v>
      </c>
      <c r="L16" s="25" t="s">
        <v>50</v>
      </c>
      <c r="M16" s="25" t="s">
        <v>51</v>
      </c>
      <c r="N16" s="26" t="s">
        <v>52</v>
      </c>
      <c r="O16" s="26" t="s">
        <v>53</v>
      </c>
      <c r="P16" s="20"/>
    </row>
    <row r="17" spans="1:15" ht="30" customHeight="1">
      <c r="A17" s="47" t="s">
        <v>62</v>
      </c>
      <c r="B17" s="45" t="s">
        <v>21</v>
      </c>
      <c r="C17" s="33" t="s">
        <v>3</v>
      </c>
      <c r="D17" s="55" t="s">
        <v>1</v>
      </c>
      <c r="E17" s="27">
        <v>159000</v>
      </c>
      <c r="F17" s="34"/>
      <c r="G17" s="56"/>
      <c r="H17" s="30"/>
      <c r="I17" s="30">
        <f>ROUND(H17*(1+J17),4)</f>
        <v>0</v>
      </c>
      <c r="J17" s="29"/>
      <c r="K17" s="27"/>
      <c r="L17" s="30">
        <f>ROUND(H17*K17,4)</f>
        <v>0</v>
      </c>
      <c r="M17" s="30">
        <f>ROUND(L17*(1+J17),4)</f>
        <v>0</v>
      </c>
      <c r="N17" s="31">
        <f>ROUND(H17*E17,2)</f>
        <v>0</v>
      </c>
      <c r="O17" s="32">
        <f>ROUND(N17*(1+J17),2)</f>
        <v>0</v>
      </c>
    </row>
    <row r="18" spans="1:15" ht="30" customHeight="1">
      <c r="A18" s="48"/>
      <c r="B18" s="45"/>
      <c r="C18" s="22" t="s">
        <v>24</v>
      </c>
      <c r="D18" s="55"/>
      <c r="E18" s="27">
        <v>190650</v>
      </c>
      <c r="F18" s="34"/>
      <c r="G18" s="57"/>
      <c r="H18" s="30"/>
      <c r="I18" s="30">
        <f t="shared" ref="I18:I20" si="0">ROUND(H18*(1+J18),4)</f>
        <v>0</v>
      </c>
      <c r="J18" s="29"/>
      <c r="K18" s="27"/>
      <c r="L18" s="30">
        <f t="shared" ref="L18:L42" si="1">ROUND(H18*K18,4)</f>
        <v>0</v>
      </c>
      <c r="M18" s="30">
        <f t="shared" ref="M18:M42" si="2">ROUND(L18*(1+J18),4)</f>
        <v>0</v>
      </c>
      <c r="N18" s="31">
        <f t="shared" ref="N18:N19" si="3">ROUND(H18*E18,2)</f>
        <v>0</v>
      </c>
      <c r="O18" s="32">
        <f t="shared" ref="O18:O42" si="4">ROUND(N18*(1+J18),2)</f>
        <v>0</v>
      </c>
    </row>
    <row r="19" spans="1:15" ht="30" customHeight="1">
      <c r="A19" s="48"/>
      <c r="B19" s="45"/>
      <c r="C19" s="22" t="s">
        <v>23</v>
      </c>
      <c r="D19" s="55"/>
      <c r="E19" s="27">
        <v>36000</v>
      </c>
      <c r="F19" s="34"/>
      <c r="G19" s="57"/>
      <c r="H19" s="30"/>
      <c r="I19" s="30">
        <f t="shared" si="0"/>
        <v>0</v>
      </c>
      <c r="J19" s="29"/>
      <c r="K19" s="27"/>
      <c r="L19" s="30">
        <f t="shared" si="1"/>
        <v>0</v>
      </c>
      <c r="M19" s="30">
        <f t="shared" si="2"/>
        <v>0</v>
      </c>
      <c r="N19" s="31">
        <f t="shared" si="3"/>
        <v>0</v>
      </c>
      <c r="O19" s="32">
        <f t="shared" si="4"/>
        <v>0</v>
      </c>
    </row>
    <row r="20" spans="1:15" ht="30" customHeight="1">
      <c r="A20" s="48"/>
      <c r="B20" s="45"/>
      <c r="C20" s="22" t="s">
        <v>25</v>
      </c>
      <c r="D20" s="55"/>
      <c r="E20" s="27">
        <v>135000</v>
      </c>
      <c r="F20" s="34"/>
      <c r="G20" s="56"/>
      <c r="H20" s="30"/>
      <c r="I20" s="30">
        <f t="shared" si="0"/>
        <v>0</v>
      </c>
      <c r="J20" s="29"/>
      <c r="K20" s="27"/>
      <c r="L20" s="30">
        <f t="shared" si="1"/>
        <v>0</v>
      </c>
      <c r="M20" s="30">
        <f t="shared" si="2"/>
        <v>0</v>
      </c>
      <c r="N20" s="31">
        <f>ROUND(H20*E20,2)</f>
        <v>0</v>
      </c>
      <c r="O20" s="32">
        <f t="shared" si="4"/>
        <v>0</v>
      </c>
    </row>
    <row r="21" spans="1:15" s="21" customFormat="1" ht="30" customHeight="1">
      <c r="A21" s="48"/>
      <c r="B21" s="23"/>
      <c r="C21" s="23" t="s">
        <v>43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30" customHeight="1">
      <c r="A22" s="48"/>
      <c r="B22" s="45" t="s">
        <v>22</v>
      </c>
      <c r="C22" s="33" t="s">
        <v>4</v>
      </c>
      <c r="D22" s="46" t="s">
        <v>1</v>
      </c>
      <c r="E22" s="28">
        <v>39000</v>
      </c>
      <c r="F22" s="33"/>
      <c r="G22" s="58"/>
      <c r="H22" s="30"/>
      <c r="I22" s="30">
        <f>ROUND(H22*(1+J22),4)</f>
        <v>0</v>
      </c>
      <c r="J22" s="29"/>
      <c r="K22" s="27"/>
      <c r="L22" s="30">
        <f t="shared" si="1"/>
        <v>0</v>
      </c>
      <c r="M22" s="30">
        <f t="shared" si="2"/>
        <v>0</v>
      </c>
      <c r="N22" s="31">
        <f>ROUND(H22*E22,2)</f>
        <v>0</v>
      </c>
      <c r="O22" s="32">
        <f t="shared" si="4"/>
        <v>0</v>
      </c>
    </row>
    <row r="23" spans="1:15" ht="30" customHeight="1">
      <c r="A23" s="48"/>
      <c r="B23" s="45"/>
      <c r="C23" s="33" t="s">
        <v>26</v>
      </c>
      <c r="D23" s="46"/>
      <c r="E23" s="28">
        <v>67500</v>
      </c>
      <c r="F23" s="33"/>
      <c r="G23" s="58"/>
      <c r="H23" s="30"/>
      <c r="I23" s="30">
        <f t="shared" ref="I23:I42" si="5">ROUND(H23*(1+J23),4)</f>
        <v>0</v>
      </c>
      <c r="J23" s="29"/>
      <c r="K23" s="27"/>
      <c r="L23" s="30">
        <f t="shared" si="1"/>
        <v>0</v>
      </c>
      <c r="M23" s="30">
        <f t="shared" si="2"/>
        <v>0</v>
      </c>
      <c r="N23" s="31">
        <f t="shared" ref="N23:N42" si="6">ROUND(H23*E23,2)</f>
        <v>0</v>
      </c>
      <c r="O23" s="32">
        <f t="shared" si="4"/>
        <v>0</v>
      </c>
    </row>
    <row r="24" spans="1:15" ht="30" customHeight="1">
      <c r="A24" s="48"/>
      <c r="B24" s="45"/>
      <c r="C24" s="33" t="s">
        <v>5</v>
      </c>
      <c r="D24" s="46"/>
      <c r="E24" s="28">
        <v>136500</v>
      </c>
      <c r="F24" s="33"/>
      <c r="G24" s="58"/>
      <c r="H24" s="30"/>
      <c r="I24" s="30">
        <f t="shared" si="5"/>
        <v>0</v>
      </c>
      <c r="J24" s="29"/>
      <c r="K24" s="27"/>
      <c r="L24" s="30">
        <f t="shared" si="1"/>
        <v>0</v>
      </c>
      <c r="M24" s="30">
        <f t="shared" si="2"/>
        <v>0</v>
      </c>
      <c r="N24" s="31">
        <f t="shared" si="6"/>
        <v>0</v>
      </c>
      <c r="O24" s="32">
        <f t="shared" si="4"/>
        <v>0</v>
      </c>
    </row>
    <row r="25" spans="1:15" ht="30" customHeight="1">
      <c r="A25" s="48"/>
      <c r="B25" s="45"/>
      <c r="C25" s="33" t="s">
        <v>7</v>
      </c>
      <c r="D25" s="46"/>
      <c r="E25" s="28">
        <v>24000</v>
      </c>
      <c r="F25" s="33"/>
      <c r="G25" s="58"/>
      <c r="H25" s="30"/>
      <c r="I25" s="30">
        <f t="shared" si="5"/>
        <v>0</v>
      </c>
      <c r="J25" s="29"/>
      <c r="K25" s="27"/>
      <c r="L25" s="30">
        <f t="shared" si="1"/>
        <v>0</v>
      </c>
      <c r="M25" s="30">
        <f t="shared" si="2"/>
        <v>0</v>
      </c>
      <c r="N25" s="31">
        <f t="shared" si="6"/>
        <v>0</v>
      </c>
      <c r="O25" s="32">
        <f t="shared" si="4"/>
        <v>0</v>
      </c>
    </row>
    <row r="26" spans="1:15" ht="30" customHeight="1">
      <c r="A26" s="48"/>
      <c r="B26" s="45"/>
      <c r="C26" s="33" t="s">
        <v>6</v>
      </c>
      <c r="D26" s="46"/>
      <c r="E26" s="28">
        <v>13500</v>
      </c>
      <c r="F26" s="33"/>
      <c r="G26" s="58"/>
      <c r="H26" s="30"/>
      <c r="I26" s="30">
        <f t="shared" si="5"/>
        <v>0</v>
      </c>
      <c r="J26" s="29"/>
      <c r="K26" s="27"/>
      <c r="L26" s="30">
        <f t="shared" si="1"/>
        <v>0</v>
      </c>
      <c r="M26" s="30">
        <f t="shared" si="2"/>
        <v>0</v>
      </c>
      <c r="N26" s="31">
        <f t="shared" si="6"/>
        <v>0</v>
      </c>
      <c r="O26" s="32">
        <f t="shared" si="4"/>
        <v>0</v>
      </c>
    </row>
    <row r="27" spans="1:15" s="21" customFormat="1" ht="30" customHeight="1">
      <c r="A27" s="48"/>
      <c r="B27" s="23"/>
      <c r="C27" s="23" t="s">
        <v>44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30" customHeight="1">
      <c r="A28" s="48"/>
      <c r="B28" s="45" t="s">
        <v>19</v>
      </c>
      <c r="C28" s="33" t="s">
        <v>60</v>
      </c>
      <c r="D28" s="46" t="s">
        <v>1</v>
      </c>
      <c r="E28" s="28">
        <v>45</v>
      </c>
      <c r="F28" s="33"/>
      <c r="G28" s="58"/>
      <c r="H28" s="30"/>
      <c r="I28" s="30">
        <f t="shared" si="5"/>
        <v>0</v>
      </c>
      <c r="J28" s="29"/>
      <c r="K28" s="27"/>
      <c r="L28" s="30">
        <f t="shared" si="1"/>
        <v>0</v>
      </c>
      <c r="M28" s="30">
        <f t="shared" si="2"/>
        <v>0</v>
      </c>
      <c r="N28" s="31">
        <f t="shared" si="6"/>
        <v>0</v>
      </c>
      <c r="O28" s="32">
        <f t="shared" si="4"/>
        <v>0</v>
      </c>
    </row>
    <row r="29" spans="1:15" ht="30" customHeight="1">
      <c r="A29" s="48"/>
      <c r="B29" s="45"/>
      <c r="C29" s="33" t="s">
        <v>8</v>
      </c>
      <c r="D29" s="46"/>
      <c r="E29" s="28">
        <v>96</v>
      </c>
      <c r="F29" s="33"/>
      <c r="G29" s="58"/>
      <c r="H29" s="30"/>
      <c r="I29" s="30">
        <f t="shared" si="5"/>
        <v>0</v>
      </c>
      <c r="J29" s="29"/>
      <c r="K29" s="27"/>
      <c r="L29" s="30">
        <f t="shared" si="1"/>
        <v>0</v>
      </c>
      <c r="M29" s="30">
        <f t="shared" si="2"/>
        <v>0</v>
      </c>
      <c r="N29" s="31">
        <f t="shared" si="6"/>
        <v>0</v>
      </c>
      <c r="O29" s="32">
        <f t="shared" si="4"/>
        <v>0</v>
      </c>
    </row>
    <row r="30" spans="1:15" ht="30" customHeight="1">
      <c r="A30" s="48"/>
      <c r="B30" s="45"/>
      <c r="C30" s="33" t="s">
        <v>3</v>
      </c>
      <c r="D30" s="46"/>
      <c r="E30" s="28">
        <v>90</v>
      </c>
      <c r="F30" s="33"/>
      <c r="G30" s="58"/>
      <c r="H30" s="30"/>
      <c r="I30" s="30">
        <f t="shared" si="5"/>
        <v>0</v>
      </c>
      <c r="J30" s="29"/>
      <c r="K30" s="27"/>
      <c r="L30" s="30">
        <f t="shared" si="1"/>
        <v>0</v>
      </c>
      <c r="M30" s="30">
        <f t="shared" si="2"/>
        <v>0</v>
      </c>
      <c r="N30" s="31">
        <f t="shared" si="6"/>
        <v>0</v>
      </c>
      <c r="O30" s="32">
        <f t="shared" si="4"/>
        <v>0</v>
      </c>
    </row>
    <row r="31" spans="1:15" ht="30" customHeight="1">
      <c r="A31" s="48"/>
      <c r="B31" s="45"/>
      <c r="C31" s="33" t="s">
        <v>9</v>
      </c>
      <c r="D31" s="46"/>
      <c r="E31" s="28">
        <v>192</v>
      </c>
      <c r="F31" s="33"/>
      <c r="G31" s="58"/>
      <c r="H31" s="30"/>
      <c r="I31" s="30">
        <f t="shared" si="5"/>
        <v>0</v>
      </c>
      <c r="J31" s="29"/>
      <c r="K31" s="27"/>
      <c r="L31" s="30">
        <f t="shared" si="1"/>
        <v>0</v>
      </c>
      <c r="M31" s="30">
        <f t="shared" si="2"/>
        <v>0</v>
      </c>
      <c r="N31" s="31">
        <f t="shared" si="6"/>
        <v>0</v>
      </c>
      <c r="O31" s="32">
        <f t="shared" si="4"/>
        <v>0</v>
      </c>
    </row>
    <row r="32" spans="1:15" ht="30" customHeight="1">
      <c r="A32" s="48"/>
      <c r="B32" s="45"/>
      <c r="C32" s="33" t="s">
        <v>10</v>
      </c>
      <c r="D32" s="46"/>
      <c r="E32" s="28">
        <v>243</v>
      </c>
      <c r="F32" s="33"/>
      <c r="G32" s="58"/>
      <c r="H32" s="30"/>
      <c r="I32" s="30">
        <f t="shared" si="5"/>
        <v>0</v>
      </c>
      <c r="J32" s="29"/>
      <c r="K32" s="27"/>
      <c r="L32" s="30">
        <f t="shared" si="1"/>
        <v>0</v>
      </c>
      <c r="M32" s="30">
        <f t="shared" si="2"/>
        <v>0</v>
      </c>
      <c r="N32" s="31">
        <f t="shared" si="6"/>
        <v>0</v>
      </c>
      <c r="O32" s="32">
        <f t="shared" si="4"/>
        <v>0</v>
      </c>
    </row>
    <row r="33" spans="1:15" ht="30" customHeight="1">
      <c r="A33" s="48"/>
      <c r="B33" s="45"/>
      <c r="C33" s="33" t="s">
        <v>11</v>
      </c>
      <c r="D33" s="46"/>
      <c r="E33" s="28">
        <v>42</v>
      </c>
      <c r="F33" s="33"/>
      <c r="G33" s="58"/>
      <c r="H33" s="30"/>
      <c r="I33" s="30">
        <f t="shared" si="5"/>
        <v>0</v>
      </c>
      <c r="J33" s="29"/>
      <c r="K33" s="27"/>
      <c r="L33" s="30">
        <f t="shared" si="1"/>
        <v>0</v>
      </c>
      <c r="M33" s="30">
        <f t="shared" si="2"/>
        <v>0</v>
      </c>
      <c r="N33" s="31">
        <f t="shared" si="6"/>
        <v>0</v>
      </c>
      <c r="O33" s="32">
        <f t="shared" si="4"/>
        <v>0</v>
      </c>
    </row>
    <row r="34" spans="1:15" ht="30" customHeight="1">
      <c r="A34" s="48"/>
      <c r="B34" s="45"/>
      <c r="C34" s="33" t="s">
        <v>12</v>
      </c>
      <c r="D34" s="46"/>
      <c r="E34" s="28">
        <v>120</v>
      </c>
      <c r="F34" s="33"/>
      <c r="G34" s="58"/>
      <c r="H34" s="30"/>
      <c r="I34" s="30">
        <f t="shared" si="5"/>
        <v>0</v>
      </c>
      <c r="J34" s="29"/>
      <c r="K34" s="27"/>
      <c r="L34" s="30">
        <f t="shared" si="1"/>
        <v>0</v>
      </c>
      <c r="M34" s="30">
        <f t="shared" si="2"/>
        <v>0</v>
      </c>
      <c r="N34" s="31">
        <f t="shared" si="6"/>
        <v>0</v>
      </c>
      <c r="O34" s="32">
        <f t="shared" si="4"/>
        <v>0</v>
      </c>
    </row>
    <row r="35" spans="1:15" ht="30" customHeight="1">
      <c r="A35" s="48"/>
      <c r="B35" s="45"/>
      <c r="C35" s="33" t="s">
        <v>27</v>
      </c>
      <c r="D35" s="46"/>
      <c r="E35" s="28">
        <v>9</v>
      </c>
      <c r="F35" s="33"/>
      <c r="G35" s="56"/>
      <c r="H35" s="30"/>
      <c r="I35" s="30">
        <f t="shared" si="5"/>
        <v>0</v>
      </c>
      <c r="J35" s="29"/>
      <c r="K35" s="27"/>
      <c r="L35" s="30">
        <f t="shared" si="1"/>
        <v>0</v>
      </c>
      <c r="M35" s="30">
        <f t="shared" si="2"/>
        <v>0</v>
      </c>
      <c r="N35" s="31">
        <f t="shared" si="6"/>
        <v>0</v>
      </c>
      <c r="O35" s="32">
        <f t="shared" si="4"/>
        <v>0</v>
      </c>
    </row>
    <row r="36" spans="1:15" s="21" customFormat="1" ht="30" customHeight="1">
      <c r="A36" s="48"/>
      <c r="B36" s="23"/>
      <c r="C36" s="23" t="s">
        <v>44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30" customHeight="1">
      <c r="A37" s="48"/>
      <c r="B37" s="45" t="s">
        <v>20</v>
      </c>
      <c r="C37" s="33" t="s">
        <v>13</v>
      </c>
      <c r="D37" s="46" t="s">
        <v>1</v>
      </c>
      <c r="E37" s="28">
        <v>144</v>
      </c>
      <c r="F37" s="33"/>
      <c r="G37" s="58"/>
      <c r="H37" s="30"/>
      <c r="I37" s="30">
        <f t="shared" si="5"/>
        <v>0</v>
      </c>
      <c r="J37" s="29"/>
      <c r="K37" s="27"/>
      <c r="L37" s="30">
        <f t="shared" si="1"/>
        <v>0</v>
      </c>
      <c r="M37" s="30">
        <f t="shared" si="2"/>
        <v>0</v>
      </c>
      <c r="N37" s="31">
        <f t="shared" si="6"/>
        <v>0</v>
      </c>
      <c r="O37" s="32">
        <f t="shared" si="4"/>
        <v>0</v>
      </c>
    </row>
    <row r="38" spans="1:15" ht="30" customHeight="1">
      <c r="A38" s="48"/>
      <c r="B38" s="45"/>
      <c r="C38" s="33" t="s">
        <v>14</v>
      </c>
      <c r="D38" s="46"/>
      <c r="E38" s="28">
        <v>219</v>
      </c>
      <c r="F38" s="33"/>
      <c r="G38" s="58"/>
      <c r="H38" s="30"/>
      <c r="I38" s="30">
        <f t="shared" si="5"/>
        <v>0</v>
      </c>
      <c r="J38" s="29"/>
      <c r="K38" s="27"/>
      <c r="L38" s="30">
        <f t="shared" si="1"/>
        <v>0</v>
      </c>
      <c r="M38" s="30">
        <f t="shared" si="2"/>
        <v>0</v>
      </c>
      <c r="N38" s="31">
        <f t="shared" si="6"/>
        <v>0</v>
      </c>
      <c r="O38" s="32">
        <f t="shared" si="4"/>
        <v>0</v>
      </c>
    </row>
    <row r="39" spans="1:15" ht="30" customHeight="1">
      <c r="A39" s="48"/>
      <c r="B39" s="45"/>
      <c r="C39" s="33" t="s">
        <v>28</v>
      </c>
      <c r="D39" s="46"/>
      <c r="E39" s="28">
        <v>36</v>
      </c>
      <c r="F39" s="33"/>
      <c r="G39" s="58"/>
      <c r="H39" s="30"/>
      <c r="I39" s="30">
        <f t="shared" si="5"/>
        <v>0</v>
      </c>
      <c r="J39" s="29"/>
      <c r="K39" s="27"/>
      <c r="L39" s="30">
        <f t="shared" si="1"/>
        <v>0</v>
      </c>
      <c r="M39" s="30">
        <f t="shared" si="2"/>
        <v>0</v>
      </c>
      <c r="N39" s="31">
        <f t="shared" si="6"/>
        <v>0</v>
      </c>
      <c r="O39" s="32">
        <f t="shared" si="4"/>
        <v>0</v>
      </c>
    </row>
    <row r="40" spans="1:15" ht="30" customHeight="1">
      <c r="A40" s="48"/>
      <c r="B40" s="45"/>
      <c r="C40" s="33" t="s">
        <v>15</v>
      </c>
      <c r="D40" s="46"/>
      <c r="E40" s="28">
        <v>57</v>
      </c>
      <c r="F40" s="33"/>
      <c r="G40" s="58"/>
      <c r="H40" s="30"/>
      <c r="I40" s="30">
        <f t="shared" si="5"/>
        <v>0</v>
      </c>
      <c r="J40" s="29"/>
      <c r="K40" s="27"/>
      <c r="L40" s="30">
        <f t="shared" si="1"/>
        <v>0</v>
      </c>
      <c r="M40" s="30">
        <f t="shared" si="2"/>
        <v>0</v>
      </c>
      <c r="N40" s="31">
        <f t="shared" si="6"/>
        <v>0</v>
      </c>
      <c r="O40" s="32">
        <f t="shared" si="4"/>
        <v>0</v>
      </c>
    </row>
    <row r="41" spans="1:15" ht="30" customHeight="1">
      <c r="A41" s="48"/>
      <c r="B41" s="45"/>
      <c r="C41" s="33" t="s">
        <v>29</v>
      </c>
      <c r="D41" s="46"/>
      <c r="E41" s="28">
        <v>3</v>
      </c>
      <c r="F41" s="33"/>
      <c r="G41" s="58"/>
      <c r="H41" s="30"/>
      <c r="I41" s="30">
        <f t="shared" si="5"/>
        <v>0</v>
      </c>
      <c r="J41" s="29"/>
      <c r="K41" s="27"/>
      <c r="L41" s="30">
        <f t="shared" si="1"/>
        <v>0</v>
      </c>
      <c r="M41" s="30">
        <f t="shared" si="2"/>
        <v>0</v>
      </c>
      <c r="N41" s="31">
        <f t="shared" si="6"/>
        <v>0</v>
      </c>
      <c r="O41" s="32">
        <f t="shared" si="4"/>
        <v>0</v>
      </c>
    </row>
    <row r="42" spans="1:15" ht="30" customHeight="1">
      <c r="A42" s="49"/>
      <c r="B42" s="45"/>
      <c r="C42" s="33" t="s">
        <v>30</v>
      </c>
      <c r="D42" s="46"/>
      <c r="E42" s="28">
        <v>3</v>
      </c>
      <c r="F42" s="33"/>
      <c r="G42" s="58"/>
      <c r="H42" s="30"/>
      <c r="I42" s="30">
        <f t="shared" si="5"/>
        <v>0</v>
      </c>
      <c r="J42" s="29"/>
      <c r="K42" s="27"/>
      <c r="L42" s="30">
        <f t="shared" si="1"/>
        <v>0</v>
      </c>
      <c r="M42" s="30">
        <f t="shared" si="2"/>
        <v>0</v>
      </c>
      <c r="N42" s="31">
        <f t="shared" si="6"/>
        <v>0</v>
      </c>
      <c r="O42" s="32">
        <f t="shared" si="4"/>
        <v>0</v>
      </c>
    </row>
    <row r="43" spans="1:15" ht="30" customHeight="1">
      <c r="A43" s="39" t="s">
        <v>54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4">
        <f>SUM(N17:N20,N22:N26,N28:N35,N37:N42)</f>
        <v>0</v>
      </c>
      <c r="O43" s="44"/>
    </row>
    <row r="44" spans="1:15" ht="30" customHeight="1">
      <c r="A44" s="39" t="s">
        <v>55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1"/>
      <c r="N44" s="44">
        <f>SUM(O17:O20,O22:O26,O28:O35,O37:O42)</f>
        <v>0</v>
      </c>
      <c r="O44" s="44"/>
    </row>
    <row r="45" spans="1:15">
      <c r="A45" s="42" t="s">
        <v>56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7" spans="1:15">
      <c r="A47" s="43" t="s">
        <v>40</v>
      </c>
      <c r="B47" s="43"/>
    </row>
    <row r="48" spans="1:15">
      <c r="A48" s="11" t="s">
        <v>63</v>
      </c>
    </row>
    <row r="49" spans="1:15">
      <c r="A49" s="11" t="s">
        <v>64</v>
      </c>
    </row>
    <row r="51" spans="1:15">
      <c r="A51" s="11" t="s">
        <v>16</v>
      </c>
    </row>
    <row r="52" spans="1:15">
      <c r="A52" s="11" t="s">
        <v>17</v>
      </c>
    </row>
    <row r="53" spans="1:15">
      <c r="A53" s="11" t="s">
        <v>18</v>
      </c>
    </row>
    <row r="56" spans="1:15">
      <c r="M56" s="52" t="s">
        <v>57</v>
      </c>
      <c r="N56" s="52"/>
      <c r="O56" s="52"/>
    </row>
    <row r="57" spans="1:15">
      <c r="M57" s="36" t="s">
        <v>58</v>
      </c>
      <c r="N57" s="36"/>
      <c r="O57" s="36"/>
    </row>
    <row r="58" spans="1:15">
      <c r="M58" s="36"/>
      <c r="N58" s="36"/>
      <c r="O58" s="36"/>
    </row>
  </sheetData>
  <mergeCells count="27">
    <mergeCell ref="A10:C10"/>
    <mergeCell ref="A11:C11"/>
    <mergeCell ref="A43:M43"/>
    <mergeCell ref="M56:O56"/>
    <mergeCell ref="A12:C12"/>
    <mergeCell ref="A13:C13"/>
    <mergeCell ref="D21:O21"/>
    <mergeCell ref="B17:B20"/>
    <mergeCell ref="D17:D20"/>
    <mergeCell ref="B22:B26"/>
    <mergeCell ref="D22:D26"/>
    <mergeCell ref="B3:O3"/>
    <mergeCell ref="M57:O58"/>
    <mergeCell ref="D27:O27"/>
    <mergeCell ref="D36:O36"/>
    <mergeCell ref="A44:M44"/>
    <mergeCell ref="A45:O45"/>
    <mergeCell ref="A47:B47"/>
    <mergeCell ref="N43:O43"/>
    <mergeCell ref="N44:O44"/>
    <mergeCell ref="B37:B42"/>
    <mergeCell ref="D37:D42"/>
    <mergeCell ref="B28:B35"/>
    <mergeCell ref="D28:D35"/>
    <mergeCell ref="A17:A42"/>
    <mergeCell ref="A5:F5"/>
    <mergeCell ref="A7:E7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apaxnerova</cp:lastModifiedBy>
  <cp:lastPrinted>2026-06-02T13:31:28Z</cp:lastPrinted>
  <dcterms:created xsi:type="dcterms:W3CDTF">2025-10-29T12:37:23Z</dcterms:created>
  <dcterms:modified xsi:type="dcterms:W3CDTF">2026-06-02T13:31:30Z</dcterms:modified>
</cp:coreProperties>
</file>