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16. Súhlas_219_220_ŠZM pre invaz a inter elektrofyz - 2 časti\SP\"/>
    </mc:Choice>
  </mc:AlternateContent>
  <xr:revisionPtr revIDLastSave="0" documentId="13_ncr:1_{37874356-F034-47FF-A217-E355A2C72954}" xr6:coauthVersionLast="47" xr6:coauthVersionMax="47" xr10:uidLastSave="{00000000-0000-0000-0000-000000000000}"/>
  <bookViews>
    <workbookView xWindow="765" yWindow="1260" windowWidth="13440" windowHeight="14550" tabRatio="936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280" r:id="rId5"/>
    <sheet name="Príloha č. 5 - časť 2" sheetId="312" r:id="rId6"/>
    <sheet name=" Príloha č. 6 - časť 1" sheetId="259" r:id="rId7"/>
    <sheet name=" Príloha č. 6 - časť 2" sheetId="266" r:id="rId8"/>
    <sheet name="Príloha č. 7 - časť 1" sheetId="245" r:id="rId9"/>
    <sheet name="Príloha č. 7 - časť 2" sheetId="252" r:id="rId10"/>
    <sheet name="Príloha č. 8" sheetId="209" r:id="rId11"/>
    <sheet name="Príloha č. 9" sheetId="311" r:id="rId12"/>
  </sheets>
  <externalReferences>
    <externalReference r:id="rId13"/>
    <externalReference r:id="rId14"/>
    <externalReference r:id="rId15"/>
  </externalReferences>
  <definedNames>
    <definedName name="_xlnm.Print_Area" localSheetId="6">' Príloha č. 6 - časť 1'!$A$1:$K$22</definedName>
    <definedName name="_xlnm.Print_Area" localSheetId="7">' Príloha č. 6 - časť 2'!$A$1:$K$33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3'!$A$1:$D$28</definedName>
    <definedName name="_xlnm.Print_Area" localSheetId="3">'Príloha č. 4 '!$A$1:$D$20</definedName>
    <definedName name="_xlnm.Print_Area" localSheetId="4">'Príloha č. 5 - časť 1'!$A$1:$D$23</definedName>
    <definedName name="_xlnm.Print_Area" localSheetId="5">'Príloha č. 5 - časť 2'!$A$1:$D$44</definedName>
    <definedName name="_xlnm.Print_Area" localSheetId="8">'Príloha č. 7 - časť 1'!$A$1:$M$27</definedName>
    <definedName name="_xlnm.Print_Area" localSheetId="9">'Príloha č. 7 - časť 2'!$A$1:$M$114</definedName>
    <definedName name="_xlnm.Print_Area" localSheetId="10">'Príloha č. 8'!$A$1:$F$27</definedName>
    <definedName name="_xlnm.Print_Area" localSheetId="11">'Príloha č. 9'!$A$1:$H$27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12" l="1"/>
  <c r="B32" i="312"/>
  <c r="B9" i="312"/>
  <c r="B10" i="312"/>
  <c r="B11" i="312"/>
  <c r="B12" i="312"/>
  <c r="B13" i="312"/>
  <c r="B14" i="312"/>
  <c r="B15" i="312"/>
  <c r="B16" i="312"/>
  <c r="B17" i="312"/>
  <c r="B18" i="312"/>
  <c r="B19" i="312"/>
  <c r="B20" i="312"/>
  <c r="B21" i="312"/>
  <c r="B23" i="312"/>
  <c r="B24" i="312"/>
  <c r="B25" i="312"/>
  <c r="B26" i="312"/>
  <c r="B27" i="312"/>
  <c r="B28" i="312"/>
  <c r="B29" i="312"/>
  <c r="B30" i="312"/>
  <c r="B31" i="312"/>
  <c r="C35" i="312"/>
  <c r="C36" i="312"/>
  <c r="C37" i="312"/>
  <c r="C38" i="312"/>
  <c r="C105" i="252"/>
  <c r="C106" i="252"/>
  <c r="C107" i="252"/>
  <c r="I11" i="266" l="1"/>
  <c r="K11" i="266" s="1"/>
  <c r="J11" i="266"/>
  <c r="I12" i="266"/>
  <c r="J12" i="266"/>
  <c r="K12" i="266"/>
  <c r="I13" i="266"/>
  <c r="J13" i="266"/>
  <c r="K13" i="266"/>
  <c r="I14" i="266"/>
  <c r="J14" i="266" s="1"/>
  <c r="I15" i="266"/>
  <c r="K15" i="266" s="1"/>
  <c r="J15" i="266"/>
  <c r="I16" i="266"/>
  <c r="J16" i="266"/>
  <c r="K16" i="266"/>
  <c r="I17" i="266"/>
  <c r="J17" i="266"/>
  <c r="K17" i="266"/>
  <c r="I18" i="266"/>
  <c r="J18" i="266" s="1"/>
  <c r="D20" i="266"/>
  <c r="K18" i="266" l="1"/>
  <c r="K14" i="266"/>
  <c r="H8" i="266" l="1"/>
  <c r="G17" i="266"/>
  <c r="H17" i="266"/>
  <c r="G18" i="266"/>
  <c r="H18" i="266" s="1"/>
  <c r="G19" i="266"/>
  <c r="H19" i="266"/>
  <c r="I19" i="266"/>
  <c r="J19" i="266"/>
  <c r="G9" i="266"/>
  <c r="H9" i="266"/>
  <c r="I9" i="266"/>
  <c r="J9" i="266"/>
  <c r="K9" i="266"/>
  <c r="G10" i="266"/>
  <c r="H10" i="266" s="1"/>
  <c r="I10" i="266"/>
  <c r="J10" i="266"/>
  <c r="K10" i="266"/>
  <c r="G11" i="266"/>
  <c r="H11" i="266"/>
  <c r="G12" i="266"/>
  <c r="H12" i="266"/>
  <c r="G13" i="266"/>
  <c r="H13" i="266"/>
  <c r="G14" i="266"/>
  <c r="H14" i="266" s="1"/>
  <c r="G15" i="266"/>
  <c r="H15" i="266"/>
  <c r="G16" i="266"/>
  <c r="H16" i="266"/>
  <c r="K19" i="266" l="1"/>
  <c r="B42" i="312" l="1"/>
  <c r="B41" i="312"/>
  <c r="A2" i="312"/>
  <c r="A2" i="280"/>
  <c r="A2" i="252"/>
  <c r="B21" i="311" l="1"/>
  <c r="B22" i="311"/>
  <c r="D26" i="311"/>
  <c r="C18" i="245" l="1"/>
  <c r="C19" i="245"/>
  <c r="C20" i="245"/>
  <c r="C21" i="245"/>
  <c r="B24" i="245"/>
  <c r="B25" i="245"/>
  <c r="B21" i="280"/>
  <c r="B20" i="280"/>
  <c r="C17" i="280"/>
  <c r="C16" i="280"/>
  <c r="C15" i="280"/>
  <c r="C14" i="280"/>
  <c r="B31" i="266"/>
  <c r="B30" i="266"/>
  <c r="C27" i="266"/>
  <c r="C26" i="266"/>
  <c r="C25" i="266"/>
  <c r="C24" i="266"/>
  <c r="I8" i="266"/>
  <c r="G8" i="266"/>
  <c r="A2" i="266"/>
  <c r="B20" i="259"/>
  <c r="B19" i="259"/>
  <c r="C16" i="259"/>
  <c r="C15" i="259"/>
  <c r="C14" i="259"/>
  <c r="C13" i="259"/>
  <c r="D9" i="259"/>
  <c r="I8" i="259"/>
  <c r="J8" i="259" s="1"/>
  <c r="G8" i="259"/>
  <c r="H8" i="259" s="1"/>
  <c r="A2" i="259"/>
  <c r="I9" i="259"/>
  <c r="B112" i="252"/>
  <c r="B111" i="252"/>
  <c r="C108" i="252"/>
  <c r="A2" i="245"/>
  <c r="A2" i="18"/>
  <c r="E27" i="209"/>
  <c r="B24" i="209"/>
  <c r="B23" i="209"/>
  <c r="C7" i="5"/>
  <c r="C6" i="5"/>
  <c r="B21" i="18"/>
  <c r="B20" i="18"/>
  <c r="C9" i="18"/>
  <c r="C8" i="18"/>
  <c r="C7" i="18"/>
  <c r="C6" i="18"/>
  <c r="B22" i="5"/>
  <c r="B23" i="5"/>
  <c r="C9" i="5"/>
  <c r="C8" i="5"/>
  <c r="A2" i="5"/>
  <c r="D97" i="4"/>
  <c r="J8" i="266" l="1"/>
  <c r="I20" i="266"/>
  <c r="J20" i="266" s="1"/>
  <c r="K8" i="266"/>
  <c r="K20" i="266" s="1"/>
  <c r="K8" i="259"/>
  <c r="K9" i="259" s="1"/>
</calcChain>
</file>

<file path=xl/sharedStrings.xml><?xml version="1.0" encoding="utf-8"?>
<sst xmlns="http://schemas.openxmlformats.org/spreadsheetml/2006/main" count="736" uniqueCount="171">
  <si>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</si>
  <si>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</si>
  <si>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</si>
  <si>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</si>
  <si>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</si>
  <si>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</si>
  <si>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</si>
  <si>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</si>
  <si>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</si>
  <si>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</si>
  <si>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</si>
  <si>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</si>
  <si>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</si>
  <si>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</si>
  <si>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</si>
  <si>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</si>
  <si>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</si>
  <si>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</si>
  <si>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</si>
  <si>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</si>
  <si>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</si>
  <si>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</si>
  <si>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</si>
  <si>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</si>
  <si>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</si>
  <si>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</si>
  <si>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</si>
  <si>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</si>
  <si>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</si>
  <si>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</si>
  <si>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</si>
  <si>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</si>
  <si>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</si>
  <si>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</si>
  <si>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</si>
  <si>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</si>
  <si>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</si>
  <si>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</si>
  <si>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</si>
  <si>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</si>
  <si>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</si>
  <si>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</si>
  <si>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</si>
  <si>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</si>
  <si>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</si>
  <si>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</si>
  <si>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</si>
  <si>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</si>
  <si>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</si>
  <si>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</si>
  <si>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</si>
  <si>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</si>
  <si>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</si>
  <si>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</si>
  <si>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</si>
  <si>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</si>
  <si>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</si>
  <si>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</si>
  <si>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</si>
  <si>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</si>
  <si>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</si>
  <si>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</si>
  <si>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</si>
  <si>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</si>
  <si>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</si>
  <si>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</si>
  <si>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</si>
  <si>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</si>
  <si>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</si>
  <si>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</si>
  <si>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</si>
  <si>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</si>
  <si>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</si>
  <si>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</si>
  <si>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</si>
  <si>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</si>
  <si>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</si>
  <si>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</si>
  <si>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</si>
  <si>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</si>
  <si>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</si>
  <si>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</si>
  <si>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</si>
  <si>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</si>
  <si>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</si>
  <si>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</si>
  <si>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</si>
  <si>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</si>
  <si>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</si>
  <si>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</si>
  <si>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</si>
  <si>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</si>
  <si>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</si>
  <si>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t>SPOLU za časť č. 2 predmetu zákazky:</t>
  </si>
  <si>
    <t>15</t>
  </si>
  <si>
    <t>12</t>
  </si>
  <si>
    <t>10</t>
  </si>
  <si>
    <t>2</t>
  </si>
  <si>
    <t xml:space="preserve">1. 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</si>
  <si>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</si>
  <si>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</si>
  <si>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</si>
  <si>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</si>
  <si>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</si>
  <si>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</si>
  <si>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</si>
  <si>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</si>
  <si>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</si>
  <si>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t>3</t>
  </si>
  <si>
    <t>4</t>
  </si>
  <si>
    <t>5</t>
  </si>
  <si>
    <t>6</t>
  </si>
  <si>
    <t>7</t>
  </si>
  <si>
    <t>8</t>
  </si>
  <si>
    <t>9</t>
  </si>
  <si>
    <t>11</t>
  </si>
  <si>
    <t>SPOLU za časť č. 1 predmetu zákazky:</t>
  </si>
  <si>
    <t>90</t>
  </si>
  <si>
    <r>
      <t xml:space="preserve">   Podpis podľa bodu 11.8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</si>
  <si>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Špeciálny zdravotnícky materiál pre invazívnu diagnostickú a intervenčnú elektrofyziológiu</t>
  </si>
  <si>
    <t>Časť č. 1 - Špeciálny zdravotnícky materiál pre invazívnu diagnostickú a intervenčnú elektrofyziológiu s osobitným zreteľom na ovládateľné katétre umožňujúce intrakardiálnu echokardiografiu kompatibilné s echokardiografickým prístrojom zn. Siemens a GE VIVID</t>
  </si>
  <si>
    <t xml:space="preserve">Ovládateľné katétre umožňujúce intrakardiálnu echokardiografiu  </t>
  </si>
  <si>
    <t>Multipolárne fixne preformované diagnostické katétre</t>
  </si>
  <si>
    <t xml:space="preserve">Multipolárne ovládateľné diagnostické katétre </t>
  </si>
  <si>
    <t>Multipolárne mapovacie katétre umožňujúce súčasné snímanie väčšieho množstva bodov</t>
  </si>
  <si>
    <t xml:space="preserve">Univerzálne ablačné katétre </t>
  </si>
  <si>
    <t>Ablačné katétre s elektromagnetickou intrakardiálnou navigáciou</t>
  </si>
  <si>
    <t>Ablačné katétre pre 3D mapovanie a abláciu s aktivným magnetickým mapovacím senzorom a senzorom prítlaku pre ablačnú metódu High Power Short Duration</t>
  </si>
  <si>
    <t>Ovládateľné zavádzače zobrazované v 3D systéme Carto</t>
  </si>
  <si>
    <t>Spojovacie káble</t>
  </si>
  <si>
    <t>Lokalizačné elektródy pre 3D navigáciu katétrov</t>
  </si>
  <si>
    <t>Elektroporačné ablačné katétre</t>
  </si>
  <si>
    <t>Duálne rádiofrekvenčné a elektroporačné fokálne ablačné a mapovacie katétre</t>
  </si>
  <si>
    <t>Diagnostické katétre mriežkového tvaru</t>
  </si>
  <si>
    <t xml:space="preserve">Položka č. 1 - Ovládateľné katétre umožňujúce intrakardiálnu echokardiografiu  </t>
  </si>
  <si>
    <t>273</t>
  </si>
  <si>
    <t>Položka č. 1 - Multipolárne fixne preformované diagnostické katétre</t>
  </si>
  <si>
    <t xml:space="preserve">Položka č. 2 - Multipolárne ovládateľné diagnostické katétre </t>
  </si>
  <si>
    <t>Položka č. 3 - Multipolárne mapovacie katétre umožňujúce súčasné snímanie väčšieho množstva bodov</t>
  </si>
  <si>
    <t xml:space="preserve">Položka č. 4 - Univerzálne ablačné katétre </t>
  </si>
  <si>
    <t>Položka č. 5 - Ablačné katétre s elektromagnetickou intrakardiálnou navigáciou</t>
  </si>
  <si>
    <t>Položka č. 6 - Ablačné katétre pre 3D mapovanie a abláciu s aktivným magnetickým mapovacím senzorom a senzorom prítlaku pre ablačnú metódu High Power Short Duration</t>
  </si>
  <si>
    <t>Položka č. 7 - Ovládateľné zavádzače zobrazované v 3D systéme Carto</t>
  </si>
  <si>
    <t>Položka č. 8 - Spojovacie káble</t>
  </si>
  <si>
    <t>Položka č. 9 - Lokalizačné elektródy pre 3D navigáciu katétrov</t>
  </si>
  <si>
    <t>Položka č. 10 - Elektroporačné ablačné katétre</t>
  </si>
  <si>
    <t>Položka č. 11 - Duálne rádiofrekvenčné a elektroporačné fokálne ablačné a mapovacie katétre</t>
  </si>
  <si>
    <t>Položka č. 12 - Diagnostické katétre mriežkového tvaru</t>
  </si>
  <si>
    <t>21</t>
  </si>
  <si>
    <t>78</t>
  </si>
  <si>
    <t>84</t>
  </si>
  <si>
    <t>69</t>
  </si>
  <si>
    <t>87</t>
  </si>
  <si>
    <t>45</t>
  </si>
  <si>
    <t xml:space="preserve">ovládateľné katétre umožňujúce intrakardiálnu echokardiografiu 8 a 10 Fr.  </t>
  </si>
  <si>
    <t>1.1</t>
  </si>
  <si>
    <t>Požaduje sa špeciálny zdravotnícky materiál pre invazívnu diagnostickú a intervenčnú elektrofyziológiu s osobitným zreteľom na ovládateľné katétre umožňujúce intrakardiálnu echokardiografiu kompatibilné s echokardiografickým prístrojom zn. Siemens a GE VIVD.</t>
  </si>
  <si>
    <t xml:space="preserve">Časť č. 2 - Špeciálny zdravotnícky materiál pre invazívnu diagnostickú a intervenčnú elektrofyziológiu s osobitným zreteľom na elektrofyziologické katétre pre diagnostiku a liečbu porúch srdcového rytmu kompatibilné s 3D mapovacím systémom Carto </t>
  </si>
  <si>
    <t>Požaduje sa špeciálny zdravotnícky materiál pre invazívnu diagnostickú a intervenčnú elektrofyziológiu s osobitným zreteľom na elektrofyziologické katétre pre diagnostiku a liečbu porúch srdcového rytmu kompatibilný s 3D mapovacím systémom Carto.</t>
  </si>
  <si>
    <t>33141200-2 
Katétre</t>
  </si>
  <si>
    <t>33141240-4 Príslušenstvo     ku katétrom
33140000-3 Zdravotnícky spotrebný materiál</t>
  </si>
  <si>
    <t>33140000-3 Zdravotnícky spotrebný materiál</t>
  </si>
  <si>
    <t xml:space="preserve">33141240-4 Príslušenstvo ku katétrom
</t>
  </si>
  <si>
    <t xml:space="preserve">33141200-2 Katétre
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</si>
  <si>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</si>
  <si>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</si>
  <si>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</si>
  <si>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</si>
  <si>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</si>
  <si>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Časť č. 2 -Špeciálny zdravotnícky materiál pre invazívnu diagnostickú a intervenčnú elektrofyziológiu s osobitným zreteľom na elektrofyziologické katétre pre diagnostiku a liečbu porúch srdcového rytmu kompatibilné s 3D mapovacím systémom Carto </t>
  </si>
  <si>
    <t>Časť č. 2 - Špeciálny zdravotnícky materiál pre invazívnu diagnostickú a intervenčnú elektrofyziológiu s osobitným zreteľom na elektrofyziologické katétre pre diagnostiku a liečbu porúch srdcového rytmu kompatibilné s 3D mapovacím systémom Carto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</si>
</sst>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4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0" borderId="0" xfId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8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Alignment="1" applyProtection="1">
      <alignment horizontal="right"/>
      <protection locked="0"/>
    </xf>
    <xf numFmtId="164" fontId="10" fillId="4" borderId="0" xfId="0" applyNumberFormat="1" applyFont="1" applyFill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top" wrapText="1"/>
      <protection locked="0"/>
    </xf>
    <xf numFmtId="0" fontId="7" fillId="3" borderId="52" xfId="0" applyFont="1" applyFill="1" applyBorder="1" applyAlignment="1" applyProtection="1">
      <alignment horizontal="center" vertical="top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6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0" fontId="7" fillId="3" borderId="77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49" fontId="13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3" borderId="96" xfId="0" applyFont="1" applyFill="1" applyBorder="1" applyAlignment="1" applyProtection="1">
      <alignment horizontal="center" vertical="center" wrapText="1"/>
      <protection locked="0"/>
    </xf>
    <xf numFmtId="0" fontId="7" fillId="3" borderId="97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left" vertical="top" wrapText="1"/>
    </xf>
    <xf numFmtId="14" fontId="1" fillId="0" borderId="0" xfId="0" applyNumberFormat="1" applyFont="1" applyAlignment="1">
      <alignment vertical="top" wrapText="1"/>
    </xf>
    <xf numFmtId="4" fontId="10" fillId="4" borderId="99" xfId="0" applyNumberFormat="1" applyFont="1" applyFill="1" applyBorder="1" applyAlignment="1" applyProtection="1">
      <alignment vertical="center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Border="1" applyAlignment="1" applyProtection="1">
      <alignment horizontal="center" vertical="center" wrapText="1"/>
      <protection locked="0"/>
    </xf>
    <xf numFmtId="3" fontId="3" fillId="0" borderId="0" xfId="1" applyNumberForma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00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49" fontId="9" fillId="0" borderId="102" xfId="0" applyNumberFormat="1" applyFont="1" applyBorder="1" applyAlignment="1">
      <alignment horizontal="center" vertical="center" wrapText="1"/>
    </xf>
    <xf numFmtId="0" fontId="7" fillId="3" borderId="107" xfId="0" applyFont="1" applyFill="1" applyBorder="1" applyAlignment="1" applyProtection="1">
      <alignment horizontal="center" vertical="top" wrapText="1"/>
      <protection locked="0"/>
    </xf>
    <xf numFmtId="0" fontId="7" fillId="0" borderId="111" xfId="0" applyFont="1" applyBorder="1" applyAlignment="1" applyProtection="1">
      <alignment horizontal="center" vertical="center" wrapText="1"/>
      <protection locked="0"/>
    </xf>
    <xf numFmtId="0" fontId="7" fillId="3" borderId="112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9" fillId="0" borderId="113" xfId="0" applyNumberFormat="1" applyFont="1" applyBorder="1" applyAlignment="1">
      <alignment horizontal="center" vertical="center" wrapText="1"/>
    </xf>
    <xf numFmtId="49" fontId="9" fillId="0" borderId="114" xfId="0" applyNumberFormat="1" applyFont="1" applyBorder="1" applyAlignment="1">
      <alignment horizontal="center" vertical="center" wrapText="1"/>
    </xf>
    <xf numFmtId="4" fontId="9" fillId="0" borderId="93" xfId="0" applyNumberFormat="1" applyFont="1" applyBorder="1" applyAlignment="1" applyProtection="1">
      <alignment horizontal="right" vertical="center" wrapText="1"/>
      <protection locked="0"/>
    </xf>
    <xf numFmtId="4" fontId="9" fillId="0" borderId="92" xfId="0" applyNumberFormat="1" applyFont="1" applyBorder="1" applyAlignment="1" applyProtection="1">
      <alignment horizontal="right" vertical="center" wrapText="1"/>
      <protection locked="0"/>
    </xf>
    <xf numFmtId="4" fontId="9" fillId="0" borderId="115" xfId="0" applyNumberFormat="1" applyFont="1" applyBorder="1" applyAlignment="1" applyProtection="1">
      <alignment horizontal="right" vertical="center" wrapText="1"/>
      <protection locked="0"/>
    </xf>
    <xf numFmtId="4" fontId="9" fillId="0" borderId="117" xfId="0" applyNumberFormat="1" applyFont="1" applyBorder="1" applyAlignment="1" applyProtection="1">
      <alignment horizontal="right" vertical="center" wrapText="1"/>
      <protection locked="0"/>
    </xf>
    <xf numFmtId="4" fontId="9" fillId="0" borderId="116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Font="1" applyAlignment="1">
      <alignment horizontal="left" vertical="center" wrapText="1"/>
    </xf>
    <xf numFmtId="14" fontId="2" fillId="0" borderId="0" xfId="5" applyNumberFormat="1" applyFont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2" xfId="6" applyFont="1" applyBorder="1" applyAlignment="1">
      <alignment horizontal="center" vertical="top" wrapText="1"/>
    </xf>
    <xf numFmtId="0" fontId="23" fillId="0" borderId="34" xfId="6" applyFont="1" applyBorder="1" applyAlignment="1">
      <alignment horizontal="center" vertical="top" wrapText="1"/>
    </xf>
    <xf numFmtId="0" fontId="23" fillId="0" borderId="33" xfId="6" applyFont="1" applyBorder="1" applyAlignment="1">
      <alignment horizontal="center" vertical="top" wrapText="1"/>
    </xf>
    <xf numFmtId="0" fontId="23" fillId="0" borderId="118" xfId="6" applyFont="1" applyBorder="1" applyAlignment="1">
      <alignment horizontal="center" vertical="top" wrapText="1"/>
    </xf>
    <xf numFmtId="0" fontId="18" fillId="5" borderId="119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18" fillId="5" borderId="120" xfId="6" applyFont="1" applyFill="1" applyBorder="1" applyAlignment="1">
      <alignment horizontal="center" vertical="center" wrapText="1"/>
    </xf>
    <xf numFmtId="49" fontId="18" fillId="0" borderId="80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center" vertical="center" wrapText="1"/>
    </xf>
    <xf numFmtId="9" fontId="18" fillId="0" borderId="22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left" vertical="center" wrapText="1"/>
    </xf>
    <xf numFmtId="49" fontId="18" fillId="0" borderId="85" xfId="6" applyNumberFormat="1" applyFont="1" applyBorder="1" applyAlignment="1">
      <alignment horizontal="left" vertical="center" wrapText="1"/>
    </xf>
    <xf numFmtId="9" fontId="18" fillId="0" borderId="121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2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center" vertical="center" wrapText="1"/>
    </xf>
    <xf numFmtId="9" fontId="18" fillId="0" borderId="83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left" vertical="center" wrapText="1"/>
    </xf>
    <xf numFmtId="49" fontId="18" fillId="0" borderId="98" xfId="6" applyNumberFormat="1" applyFont="1" applyBorder="1" applyAlignment="1">
      <alignment horizontal="left" vertical="center" wrapText="1"/>
    </xf>
    <xf numFmtId="9" fontId="18" fillId="0" borderId="84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49" fontId="2" fillId="3" borderId="13" xfId="6" applyNumberFormat="1" applyFont="1" applyFill="1" applyBorder="1" applyAlignment="1">
      <alignment wrapText="1"/>
    </xf>
    <xf numFmtId="4" fontId="9" fillId="4" borderId="92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16" xfId="0" applyNumberFormat="1" applyFont="1" applyBorder="1" applyAlignment="1" applyProtection="1">
      <alignment horizontal="center" vertical="center" wrapText="1"/>
      <protection locked="0"/>
    </xf>
    <xf numFmtId="49" fontId="9" fillId="0" borderId="103" xfId="0" applyNumberFormat="1" applyFont="1" applyBorder="1" applyAlignment="1">
      <alignment horizontal="center" vertical="center" wrapText="1"/>
    </xf>
    <xf numFmtId="49" fontId="9" fillId="2" borderId="124" xfId="0" applyNumberFormat="1" applyFont="1" applyFill="1" applyBorder="1" applyAlignment="1">
      <alignment horizontal="center" vertical="center" wrapText="1"/>
    </xf>
    <xf numFmtId="49" fontId="9" fillId="2" borderId="125" xfId="0" applyNumberFormat="1" applyFont="1" applyFill="1" applyBorder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49" fontId="15" fillId="0" borderId="0" xfId="1" applyNumberFormat="1" applyFont="1" applyAlignment="1">
      <alignment horizontal="left" vertical="top" wrapText="1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1" fontId="3" fillId="0" borderId="129" xfId="5" applyNumberFormat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131" xfId="6" applyNumberFormat="1" applyFont="1" applyBorder="1" applyAlignment="1" applyProtection="1">
      <alignment horizontal="center" vertical="center" wrapText="1"/>
      <protection locked="0"/>
    </xf>
    <xf numFmtId="49" fontId="18" fillId="0" borderId="122" xfId="6" applyNumberFormat="1" applyFont="1" applyBorder="1" applyAlignment="1" applyProtection="1">
      <alignment horizontal="center" vertical="center" wrapText="1"/>
      <protection locked="0"/>
    </xf>
    <xf numFmtId="0" fontId="18" fillId="5" borderId="136" xfId="6" applyFont="1" applyFill="1" applyBorder="1" applyAlignment="1" applyProtection="1">
      <alignment horizontal="center" vertical="center" wrapText="1"/>
      <protection locked="0"/>
    </xf>
    <xf numFmtId="0" fontId="23" fillId="0" borderId="78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29" fillId="3" borderId="13" xfId="6" applyNumberFormat="1" applyFont="1" applyFill="1" applyBorder="1" applyAlignment="1" applyProtection="1">
      <alignment wrapText="1"/>
      <protection locked="0"/>
    </xf>
    <xf numFmtId="49" fontId="9" fillId="0" borderId="38" xfId="0" applyNumberFormat="1" applyFont="1" applyBorder="1" applyAlignment="1">
      <alignment horizontal="center" vertical="center"/>
    </xf>
    <xf numFmtId="49" fontId="9" fillId="0" borderId="81" xfId="0" applyNumberFormat="1" applyFont="1" applyBorder="1" applyAlignment="1">
      <alignment horizontal="center" vertical="center"/>
    </xf>
    <xf numFmtId="49" fontId="15" fillId="4" borderId="127" xfId="0" applyNumberFormat="1" applyFont="1" applyFill="1" applyBorder="1" applyAlignment="1">
      <alignment vertical="center" wrapText="1"/>
    </xf>
    <xf numFmtId="49" fontId="15" fillId="4" borderId="140" xfId="0" applyNumberFormat="1" applyFont="1" applyFill="1" applyBorder="1" applyAlignment="1">
      <alignment vertical="center" wrapText="1"/>
    </xf>
    <xf numFmtId="49" fontId="9" fillId="4" borderId="14" xfId="0" applyNumberFormat="1" applyFont="1" applyFill="1" applyBorder="1" applyAlignment="1">
      <alignment horizontal="left" vertical="center" wrapText="1"/>
    </xf>
    <xf numFmtId="49" fontId="9" fillId="0" borderId="82" xfId="0" applyNumberFormat="1" applyFont="1" applyBorder="1" applyAlignment="1">
      <alignment horizontal="center" vertical="center"/>
    </xf>
    <xf numFmtId="0" fontId="9" fillId="0" borderId="8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9" fontId="3" fillId="0" borderId="141" xfId="5" applyNumberFormat="1" applyBorder="1" applyAlignment="1">
      <alignment vertical="center" wrapText="1"/>
    </xf>
    <xf numFmtId="9" fontId="3" fillId="0" borderId="64" xfId="5" applyNumberFormat="1" applyBorder="1" applyAlignment="1">
      <alignment vertical="center" wrapText="1"/>
    </xf>
    <xf numFmtId="3" fontId="10" fillId="0" borderId="43" xfId="0" applyNumberFormat="1" applyFont="1" applyBorder="1" applyAlignment="1" applyProtection="1">
      <alignment horizontal="center" vertical="center"/>
      <protection locked="0"/>
    </xf>
    <xf numFmtId="3" fontId="3" fillId="0" borderId="142" xfId="5" applyNumberFormat="1" applyBorder="1" applyAlignment="1">
      <alignment horizontal="center" vertical="center"/>
    </xf>
    <xf numFmtId="3" fontId="3" fillId="0" borderId="41" xfId="5" applyNumberFormat="1" applyBorder="1" applyAlignment="1">
      <alignment horizontal="center" vertical="center"/>
    </xf>
    <xf numFmtId="3" fontId="3" fillId="0" borderId="22" xfId="5" applyNumberFormat="1" applyBorder="1" applyAlignment="1">
      <alignment horizontal="center" vertical="center"/>
    </xf>
    <xf numFmtId="3" fontId="7" fillId="0" borderId="143" xfId="0" applyNumberFormat="1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>
      <alignment vertical="center" wrapText="1"/>
    </xf>
    <xf numFmtId="49" fontId="3" fillId="0" borderId="83" xfId="0" applyNumberFormat="1" applyFont="1" applyBorder="1" applyAlignment="1">
      <alignment vertical="center" wrapText="1"/>
    </xf>
    <xf numFmtId="49" fontId="9" fillId="0" borderId="38" xfId="0" applyNumberFormat="1" applyFont="1" applyBorder="1" applyAlignment="1">
      <alignment horizontal="right" vertical="center"/>
    </xf>
    <xf numFmtId="49" fontId="10" fillId="3" borderId="14" xfId="0" applyNumberFormat="1" applyFont="1" applyFill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49" fontId="15" fillId="3" borderId="14" xfId="0" applyNumberFormat="1" applyFont="1" applyFill="1" applyBorder="1" applyAlignment="1">
      <alignment horizontal="left" vertical="center" wrapText="1"/>
    </xf>
    <xf numFmtId="49" fontId="9" fillId="0" borderId="82" xfId="0" applyNumberFormat="1" applyFont="1" applyBorder="1" applyAlignment="1">
      <alignment horizontal="right" vertical="center"/>
    </xf>
    <xf numFmtId="49" fontId="9" fillId="4" borderId="8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3" borderId="86" xfId="0" applyFont="1" applyFill="1" applyBorder="1" applyAlignment="1">
      <alignment horizontal="left" vertical="center"/>
    </xf>
    <xf numFmtId="0" fontId="2" fillId="3" borderId="87" xfId="0" applyFont="1" applyFill="1" applyBorder="1" applyAlignment="1">
      <alignment horizontal="left" vertical="center"/>
    </xf>
    <xf numFmtId="0" fontId="2" fillId="3" borderId="88" xfId="0" applyFont="1" applyFill="1" applyBorder="1" applyAlignment="1">
      <alignment horizontal="left" vertical="center"/>
    </xf>
    <xf numFmtId="0" fontId="1" fillId="0" borderId="89" xfId="0" applyFont="1" applyBorder="1" applyAlignment="1">
      <alignment horizontal="left" vertical="center" wrapText="1"/>
    </xf>
    <xf numFmtId="0" fontId="1" fillId="0" borderId="90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1" fillId="0" borderId="92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Font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15" fillId="4" borderId="0" xfId="0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Alignment="1">
      <alignment horizontal="center" wrapText="1"/>
    </xf>
    <xf numFmtId="0" fontId="2" fillId="0" borderId="0" xfId="5" quotePrefix="1" applyFont="1" applyAlignment="1">
      <alignment horizontal="left" vertical="top" wrapText="1"/>
    </xf>
    <xf numFmtId="0" fontId="2" fillId="0" borderId="0" xfId="5" applyFont="1" applyAlignment="1">
      <alignment horizontal="left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95" xfId="0" applyFont="1" applyBorder="1" applyAlignment="1" applyProtection="1">
      <alignment horizontal="left" vertical="center" wrapText="1"/>
      <protection locked="0"/>
    </xf>
    <xf numFmtId="49" fontId="10" fillId="2" borderId="78" xfId="0" applyNumberFormat="1" applyFont="1" applyFill="1" applyBorder="1" applyAlignment="1">
      <alignment horizontal="left" vertical="top" wrapText="1"/>
    </xf>
    <xf numFmtId="49" fontId="10" fillId="2" borderId="63" xfId="0" applyNumberFormat="1" applyFont="1" applyFill="1" applyBorder="1" applyAlignment="1">
      <alignment horizontal="left" vertical="top" wrapText="1"/>
    </xf>
    <xf numFmtId="49" fontId="10" fillId="2" borderId="122" xfId="0" applyNumberFormat="1" applyFont="1" applyFill="1" applyBorder="1" applyAlignment="1">
      <alignment horizontal="left" vertical="top" wrapText="1"/>
    </xf>
    <xf numFmtId="49" fontId="10" fillId="2" borderId="123" xfId="0" applyNumberFormat="1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79" xfId="0" applyFont="1" applyFill="1" applyBorder="1" applyAlignment="1">
      <alignment horizontal="center" vertical="top" wrapText="1"/>
    </xf>
    <xf numFmtId="0" fontId="3" fillId="0" borderId="0" xfId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5" fillId="3" borderId="126" xfId="0" applyNumberFormat="1" applyFont="1" applyFill="1" applyBorder="1" applyAlignment="1">
      <alignment horizontal="left" vertical="center" wrapText="1"/>
    </xf>
    <xf numFmtId="49" fontId="15" fillId="3" borderId="129" xfId="0" applyNumberFormat="1" applyFont="1" applyFill="1" applyBorder="1" applyAlignment="1">
      <alignment horizontal="left" vertical="center" wrapText="1"/>
    </xf>
    <xf numFmtId="49" fontId="3" fillId="0" borderId="126" xfId="0" applyNumberFormat="1" applyFont="1" applyBorder="1" applyAlignment="1">
      <alignment horizontal="left" vertical="center" wrapText="1"/>
    </xf>
    <xf numFmtId="49" fontId="3" fillId="0" borderId="129" xfId="0" applyNumberFormat="1" applyFont="1" applyBorder="1" applyAlignment="1">
      <alignment horizontal="left" vertical="center" wrapText="1"/>
    </xf>
    <xf numFmtId="49" fontId="15" fillId="0" borderId="95" xfId="1" applyNumberFormat="1" applyFont="1" applyBorder="1" applyAlignment="1">
      <alignment horizontal="left" vertical="center" wrapText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4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Alignment="1" applyProtection="1">
      <alignment horizontal="left" vertical="center" wrapText="1"/>
      <protection locked="0"/>
    </xf>
    <xf numFmtId="49" fontId="15" fillId="0" borderId="0" xfId="1" applyNumberFormat="1" applyFont="1" applyAlignment="1">
      <alignment horizontal="left" vertical="top" wrapText="1"/>
    </xf>
    <xf numFmtId="49" fontId="9" fillId="0" borderId="104" xfId="0" applyNumberFormat="1" applyFont="1" applyBorder="1" applyAlignment="1" applyProtection="1">
      <alignment horizontal="center" vertical="center" wrapText="1"/>
      <protection locked="0"/>
    </xf>
    <xf numFmtId="49" fontId="9" fillId="0" borderId="105" xfId="0" applyNumberFormat="1" applyFont="1" applyBorder="1" applyAlignment="1" applyProtection="1">
      <alignment horizontal="center" vertical="center" wrapText="1"/>
      <protection locked="0"/>
    </xf>
    <xf numFmtId="49" fontId="9" fillId="0" borderId="106" xfId="0" applyNumberFormat="1" applyFont="1" applyBorder="1" applyAlignment="1" applyProtection="1">
      <alignment horizontal="center" vertical="center" wrapText="1"/>
      <protection locked="0"/>
    </xf>
    <xf numFmtId="49" fontId="9" fillId="0" borderId="108" xfId="0" applyNumberFormat="1" applyFont="1" applyBorder="1" applyAlignment="1" applyProtection="1">
      <alignment horizontal="center" vertical="center" wrapText="1"/>
      <protection locked="0"/>
    </xf>
    <xf numFmtId="49" fontId="9" fillId="0" borderId="101" xfId="0" applyNumberFormat="1" applyFont="1" applyBorder="1" applyAlignment="1" applyProtection="1">
      <alignment horizontal="center" vertical="center" wrapText="1"/>
      <protection locked="0"/>
    </xf>
    <xf numFmtId="49" fontId="9" fillId="0" borderId="109" xfId="0" applyNumberFormat="1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110" xfId="0" applyNumberFormat="1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101" xfId="0" applyFont="1" applyBorder="1" applyAlignment="1" applyProtection="1">
      <alignment horizontal="center" vertical="top" wrapText="1"/>
      <protection locked="0"/>
    </xf>
    <xf numFmtId="49" fontId="9" fillId="4" borderId="10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8" fillId="0" borderId="0" xfId="6" applyNumberFormat="1" applyFont="1" applyAlignment="1" applyProtection="1">
      <alignment horizontal="left" wrapText="1"/>
      <protection locked="0"/>
    </xf>
    <xf numFmtId="0" fontId="18" fillId="0" borderId="0" xfId="6" applyFont="1" applyAlignment="1" applyProtection="1">
      <alignment horizontal="left" wrapText="1"/>
      <protection locked="0"/>
    </xf>
    <xf numFmtId="0" fontId="21" fillId="0" borderId="12" xfId="6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1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32" fillId="0" borderId="0" xfId="0" applyFont="1" applyAlignment="1" applyProtection="1">
      <alignment horizontal="left" vertical="top" wrapText="1"/>
      <protection locked="0"/>
    </xf>
    <xf numFmtId="0" fontId="20" fillId="0" borderId="0" xfId="6" applyFont="1" applyAlignment="1">
      <alignment horizontal="center" wrapText="1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left" vertical="center" wrapText="1"/>
    </xf>
    <xf numFmtId="0" fontId="23" fillId="0" borderId="139" xfId="6" applyFont="1" applyBorder="1" applyAlignment="1" applyProtection="1">
      <alignment horizontal="left" vertical="top"/>
      <protection locked="0"/>
    </xf>
    <xf numFmtId="0" fontId="23" fillId="0" borderId="138" xfId="6" applyFont="1" applyBorder="1" applyAlignment="1" applyProtection="1">
      <alignment horizontal="left" vertical="top"/>
      <protection locked="0"/>
    </xf>
    <xf numFmtId="0" fontId="23" fillId="0" borderId="137" xfId="6" applyFont="1" applyBorder="1" applyAlignment="1" applyProtection="1">
      <alignment horizontal="left" vertical="top"/>
      <protection locked="0"/>
    </xf>
    <xf numFmtId="0" fontId="18" fillId="5" borderId="135" xfId="6" applyFont="1" applyFill="1" applyBorder="1" applyAlignment="1" applyProtection="1">
      <alignment horizontal="center" vertical="center" wrapText="1"/>
      <protection locked="0"/>
    </xf>
    <xf numFmtId="0" fontId="18" fillId="5" borderId="97" xfId="6" applyFont="1" applyFill="1" applyBorder="1" applyAlignment="1" applyProtection="1">
      <alignment horizontal="center" vertical="center" wrapText="1"/>
      <protection locked="0"/>
    </xf>
    <xf numFmtId="0" fontId="18" fillId="5" borderId="134" xfId="6" applyFont="1" applyFill="1" applyBorder="1" applyAlignment="1" applyProtection="1">
      <alignment horizontal="center" vertical="center" wrapText="1"/>
      <protection locked="0"/>
    </xf>
    <xf numFmtId="49" fontId="18" fillId="0" borderId="133" xfId="6" applyNumberFormat="1" applyFont="1" applyBorder="1" applyAlignment="1" applyProtection="1">
      <alignment horizontal="left" vertical="center" wrapText="1"/>
      <protection locked="0"/>
    </xf>
    <xf numFmtId="49" fontId="18" fillId="0" borderId="116" xfId="6" applyNumberFormat="1" applyFont="1" applyBorder="1" applyAlignment="1" applyProtection="1">
      <alignment horizontal="left" vertical="center" wrapText="1"/>
      <protection locked="0"/>
    </xf>
    <xf numFmtId="49" fontId="18" fillId="0" borderId="132" xfId="6" applyNumberFormat="1" applyFont="1" applyBorder="1" applyAlignment="1" applyProtection="1">
      <alignment horizontal="left" vertical="center" wrapText="1"/>
      <protection locked="0"/>
    </xf>
    <xf numFmtId="49" fontId="18" fillId="0" borderId="128" xfId="6" applyNumberFormat="1" applyFont="1" applyBorder="1" applyAlignment="1" applyProtection="1">
      <alignment horizontal="left" vertical="center" wrapText="1"/>
      <protection locked="0"/>
    </xf>
    <xf numFmtId="49" fontId="18" fillId="0" borderId="127" xfId="6" applyNumberFormat="1" applyFont="1" applyBorder="1" applyAlignment="1" applyProtection="1">
      <alignment horizontal="left" vertical="center" wrapText="1"/>
      <protection locked="0"/>
    </xf>
    <xf numFmtId="49" fontId="18" fillId="0" borderId="102" xfId="6" applyNumberFormat="1" applyFont="1" applyBorder="1" applyAlignment="1" applyProtection="1">
      <alignment horizontal="left" vertical="center" wrapText="1"/>
      <protection locked="0"/>
    </xf>
    <xf numFmtId="0" fontId="29" fillId="0" borderId="1" xfId="6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top" wrapText="1"/>
      <protection locked="0"/>
    </xf>
    <xf numFmtId="49" fontId="18" fillId="0" borderId="98" xfId="6" applyNumberFormat="1" applyFont="1" applyBorder="1" applyAlignment="1" applyProtection="1">
      <alignment horizontal="left" vertical="center" wrapText="1"/>
      <protection locked="0"/>
    </xf>
    <xf numFmtId="49" fontId="18" fillId="0" borderId="130" xfId="6" applyNumberFormat="1" applyFont="1" applyBorder="1" applyAlignment="1" applyProtection="1">
      <alignment horizontal="left" vertical="center" wrapText="1"/>
      <protection locked="0"/>
    </xf>
    <xf numFmtId="49" fontId="18" fillId="0" borderId="103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0" fontId="19" fillId="0" borderId="0" xfId="6" applyFont="1" applyAlignment="1" applyProtection="1">
      <alignment horizontal="left" wrapText="1"/>
      <protection locked="0"/>
    </xf>
    <xf numFmtId="0" fontId="20" fillId="0" borderId="0" xfId="6" applyFont="1" applyAlignment="1" applyProtection="1">
      <alignment horizontal="center" vertical="center" wrapText="1"/>
      <protection locked="0"/>
    </xf>
    <xf numFmtId="0" fontId="29" fillId="0" borderId="0" xfId="6" applyFont="1" applyAlignment="1" applyProtection="1">
      <alignment horizontal="left" vertical="center" wrapText="1"/>
      <protection locked="0"/>
    </xf>
  </cellXfs>
  <cellStyles count="8">
    <cellStyle name="Hypertextové prepojenie" xfId="4" builtinId="8"/>
    <cellStyle name="Normálna" xfId="0" builtinId="0"/>
    <cellStyle name="Normálna 2" xfId="5" xr:uid="{00000000-0005-0000-0000-000002000000}"/>
    <cellStyle name="Normálna 2 3" xfId="7" xr:uid="{00000000-0005-0000-0000-000003000000}"/>
    <cellStyle name="Normálna 2 6" xfId="6" xr:uid="{00000000-0005-0000-0000-000004000000}"/>
    <cellStyle name="normálne 2 2" xfId="1" xr:uid="{00000000-0005-0000-0000-000005000000}"/>
    <cellStyle name="normálne 2 2 2" xfId="3" xr:uid="{00000000-0005-0000-0000-000006000000}"/>
    <cellStyle name="Normálne 4" xfId="2" xr:uid="{00000000-0005-0000-0000-000007000000}"/>
  </cellStyles>
  <dxfs count="3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142875</xdr:rowOff>
        </xdr:from>
        <xdr:to>
          <xdr:col>0</xdr:col>
          <xdr:colOff>285750</xdr:colOff>
          <xdr:row>6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A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16</xdr:row>
          <xdr:rowOff>171450</xdr:rowOff>
        </xdr:from>
        <xdr:to>
          <xdr:col>0</xdr:col>
          <xdr:colOff>285750</xdr:colOff>
          <xdr:row>18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A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B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B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B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B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pakova\Desktop\Vyhodnotenie%20PTK_na%20podpis.xlsx" TargetMode="External"/><Relationship Id="rId1" Type="http://schemas.openxmlformats.org/officeDocument/2006/relationships/externalLinkPath" Target="file:///C:\Users\kapakova\Desktop\Vyhodnotenie%20PTK_na%20podp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yhodnotenie PTK"/>
    </sheetNames>
    <sheetDataSet>
      <sheetData sheetId="0">
        <row r="49">
          <cell r="C49" t="str">
            <v>Položka č. 1 - Multipolárne fixne preformované diagnostické katétre</v>
          </cell>
        </row>
        <row r="50">
          <cell r="C50" t="str">
            <v>multipolárne, fixne preformované diagnostické katétre rôznych hrúbok a zakrivení vrátane katétrov s možnosťou technológie Auto ID a príslušenstvo</v>
          </cell>
        </row>
        <row r="51">
          <cell r="C51" t="str">
            <v xml:space="preserve">Položka č. 2 - Multipolárne ovládateľné diagnostické katétre </v>
          </cell>
        </row>
        <row r="52">
          <cell r="C52" t="str">
            <v>multipolárne ovládateľné diagnostické katétre rôznych hrúbok a zakrivení vrátane slučkových katétrov, vrátane katétrov s možnosťou technológie Auto ID a príslušenstvo</v>
          </cell>
        </row>
        <row r="53">
          <cell r="C53" t="str">
            <v>Položka č. 3 - Multipolárne mapovacie katétre umožňujúce súčasné snímanie väčšieho množstva bodov</v>
          </cell>
        </row>
        <row r="54">
          <cell r="C54" t="str">
            <v>multipolárne mapovacie katétre umožňujúce súčasné snímanie väčšieho množstva bodov s príslušenstvom</v>
          </cell>
        </row>
        <row r="55">
          <cell r="C55" t="str">
            <v xml:space="preserve">Položka č. 4 - Univerzálne ablačné katétre </v>
          </cell>
        </row>
        <row r="56">
          <cell r="C56" t="str">
            <v>univerzálne ablačné katétre so 4 a 8 mm špičkou vrátane bi-direkčných ablačných katétrov s aj bez intrakardiálneho preplachovacieho systému s príslušenstvom</v>
          </cell>
        </row>
        <row r="57">
          <cell r="C57" t="str">
            <v>Položka č. 5 - Ablačné katétre s elektromagnetickou intrakardiálnou navigáciou</v>
          </cell>
        </row>
        <row r="58">
          <cell r="C58" t="str">
            <v>ablačné katétre s elektromagnetickou intrakardiálnou navigáciou s aj bez intrakardiálneho preplachovacieho systému aj s možnosťou merania sily prítlaku s príslušenstvom</v>
          </cell>
        </row>
        <row r="59">
          <cell r="C59" t="str">
            <v>Položka č. 6 - Ablačné katétre pre 3D mapovanie a abláciu s aktivným magnetickým mapovacím senzorom a senzorom prítlaku pre ablačnú metódu High Power Short Duration</v>
          </cell>
        </row>
        <row r="60">
          <cell r="C60" t="str">
            <v>ablačné a mapovacie katétre s premenlivým zakrivením riaditeľné posuvným/výsuvným mechanizmom na rukoveti a navigačným magnetickým senzorom – kompatibilný s 3D navigačným systémom Carto, s chladeným poréznym hrotom a magnetickým a prítlakovým senzorom, kompatibilný s RF generátorom nGen</v>
          </cell>
        </row>
        <row r="61">
          <cell r="C61" t="str">
            <v>Položka č. 7 - Ovládateľné zavádzače zobrazované v 3D systéme Carto</v>
          </cell>
        </row>
        <row r="62">
          <cell r="C62" t="str">
            <v>špeciálne preformované zavádzače určené na prácu v pravostranných a ľavostranných srdcových dutinách zobrazované 3D systémom Carto s príslušenstvom</v>
          </cell>
        </row>
        <row r="63">
          <cell r="C63" t="str">
            <v>Položka č. 8 - Spojovacie káble</v>
          </cell>
        </row>
        <row r="64">
          <cell r="C64" t="str">
            <v>spojovacie káble na komunikáciu katétrov s intrakardiálnym zapisovačom a rádiofrekvenčným generátorom</v>
          </cell>
        </row>
        <row r="65">
          <cell r="C65" t="str">
            <v>Položka č. 9 - Lokalizačné elektródy pre 3D navigáciu katétrov</v>
          </cell>
        </row>
        <row r="66">
          <cell r="C66" t="str">
            <v>lokalizačné elektródy pre 3D navigáciu kompatibilné so systémom Carto, vrátane príslušenstva</v>
          </cell>
        </row>
        <row r="67">
          <cell r="C67" t="str">
            <v>Položka č. 10 - Elektroporačné ablačné katétre</v>
          </cell>
        </row>
        <row r="68">
          <cell r="C68" t="str">
            <v>elektroporačné ablačné katétre využívajúce metódu ablácie pulzným poľom, plne kompatibilné a integrované s elektroanatomickým mapovaním srdca so systémom Carto</v>
          </cell>
        </row>
        <row r="69">
          <cell r="C69" t="str">
            <v>Položka č. 11 - Duálne rádiofrekvenčné a elektroporačné fokálne ablačné a mapovacie katétre</v>
          </cell>
        </row>
        <row r="70">
          <cell r="C70" t="str">
            <v>duálne rádiofrekvenčné a elektroporačné fokálne ablačné a mapovacie katétre s premenlivým zakrivením riaditeľné posuvným/výsuvným mechanizmom na rukoveti a navigačným magnetickým senzorom – kompatibilný s 3D navigačným systémom Carto, s chladeným poréznym hrotom a magnetickým a prítlakovým senzorom</v>
          </cell>
        </row>
        <row r="71">
          <cell r="C71" t="str">
            <v>Položka č. 12 - Diagnostické katétre mriežkového tvaru</v>
          </cell>
        </row>
        <row r="72">
          <cell r="C72" t="str">
            <v>diagnostické katétre mriežkového tvaru ("Grid pattern") pre mapovanie arytmií s využitím multipolárneho mapovania, kompatibilné so systémom Carto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A1:J97"/>
  <sheetViews>
    <sheetView showGridLines="0" tabSelected="1" zoomScaleNormal="100" workbookViewId="0">
      <selection activeCell="A2" sqref="A2:F2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3" width="29.7109375" style="7" customWidth="1"/>
    <col min="4" max="4" width="35.4257812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7" t="s">
        <v>12</v>
      </c>
    </row>
    <row r="2" spans="1:10" ht="30" customHeight="1" x14ac:dyDescent="0.2">
      <c r="A2" s="271" t="s">
        <v>119</v>
      </c>
      <c r="B2" s="271"/>
      <c r="C2" s="271"/>
      <c r="D2" s="271"/>
      <c r="E2" s="271"/>
      <c r="F2" s="271"/>
    </row>
    <row r="3" spans="1:10" ht="24.95" customHeight="1" x14ac:dyDescent="0.2">
      <c r="A3" s="273"/>
      <c r="B3" s="273"/>
      <c r="C3" s="273"/>
    </row>
    <row r="4" spans="1:10" ht="14.25" x14ac:dyDescent="0.2">
      <c r="A4" s="274" t="s">
        <v>13</v>
      </c>
      <c r="B4" s="274"/>
      <c r="C4" s="274"/>
      <c r="D4" s="274"/>
      <c r="E4" s="10"/>
      <c r="F4" s="10"/>
      <c r="G4" s="10"/>
      <c r="H4" s="10"/>
      <c r="I4" s="10"/>
      <c r="J4" s="10"/>
    </row>
    <row r="6" spans="1:10" s="3" customFormat="1" ht="15" customHeight="1" x14ac:dyDescent="0.25">
      <c r="A6" s="272" t="s">
        <v>1</v>
      </c>
      <c r="B6" s="272"/>
      <c r="C6" s="275"/>
      <c r="D6" s="275"/>
      <c r="F6" s="11"/>
    </row>
    <row r="7" spans="1:10" s="3" customFormat="1" ht="15" customHeight="1" x14ac:dyDescent="0.25">
      <c r="A7" s="272" t="s">
        <v>2</v>
      </c>
      <c r="B7" s="272"/>
      <c r="C7" s="272"/>
      <c r="D7" s="272"/>
    </row>
    <row r="8" spans="1:10" s="3" customFormat="1" ht="15" customHeight="1" x14ac:dyDescent="0.25">
      <c r="A8" s="272" t="s">
        <v>3</v>
      </c>
      <c r="B8" s="272"/>
      <c r="C8" s="277"/>
      <c r="D8" s="277"/>
    </row>
    <row r="9" spans="1:10" s="3" customFormat="1" ht="15" customHeight="1" x14ac:dyDescent="0.25">
      <c r="A9" s="272" t="s">
        <v>4</v>
      </c>
      <c r="B9" s="272"/>
      <c r="C9" s="277"/>
      <c r="D9" s="277"/>
    </row>
    <row r="10" spans="1:10" x14ac:dyDescent="0.2">
      <c r="A10" s="1"/>
      <c r="B10" s="1"/>
      <c r="C10" s="1"/>
    </row>
    <row r="11" spans="1:10" x14ac:dyDescent="0.2">
      <c r="A11" s="276" t="s">
        <v>14</v>
      </c>
      <c r="B11" s="276"/>
      <c r="C11" s="276"/>
      <c r="D11" s="10"/>
      <c r="E11" s="10"/>
      <c r="F11" s="10"/>
      <c r="G11" s="10"/>
      <c r="H11" s="10"/>
      <c r="I11" s="10"/>
      <c r="J11" s="10"/>
    </row>
    <row r="12" spans="1:10" s="3" customFormat="1" ht="15" customHeight="1" x14ac:dyDescent="0.25">
      <c r="A12" s="272" t="s">
        <v>5</v>
      </c>
      <c r="B12" s="272"/>
      <c r="C12" s="278" t="s">
        <v>25</v>
      </c>
      <c r="D12" s="278"/>
    </row>
    <row r="13" spans="1:10" s="3" customFormat="1" ht="15" customHeight="1" x14ac:dyDescent="0.25">
      <c r="A13" s="272" t="s">
        <v>6</v>
      </c>
      <c r="B13" s="272"/>
      <c r="C13" s="282"/>
      <c r="D13" s="282"/>
    </row>
    <row r="14" spans="1:10" s="3" customFormat="1" ht="15" customHeight="1" x14ac:dyDescent="0.25">
      <c r="A14" s="272" t="s">
        <v>7</v>
      </c>
      <c r="B14" s="272"/>
      <c r="C14" s="283"/>
      <c r="D14" s="283"/>
    </row>
    <row r="15" spans="1:10" x14ac:dyDescent="0.2">
      <c r="A15" s="1"/>
      <c r="B15" s="1"/>
      <c r="C15" s="1"/>
    </row>
    <row r="16" spans="1:10" x14ac:dyDescent="0.2">
      <c r="A16" s="276" t="s">
        <v>15</v>
      </c>
      <c r="B16" s="276"/>
      <c r="C16" s="276"/>
      <c r="D16" s="10"/>
      <c r="E16" s="10"/>
      <c r="F16" s="10"/>
      <c r="G16" s="10"/>
      <c r="H16" s="10"/>
      <c r="I16" s="10"/>
      <c r="J16" s="10"/>
    </row>
    <row r="17" spans="1:5" s="3" customFormat="1" ht="15" customHeight="1" x14ac:dyDescent="0.25">
      <c r="A17" s="272" t="s">
        <v>5</v>
      </c>
      <c r="B17" s="272"/>
      <c r="C17" s="278"/>
      <c r="D17" s="278"/>
    </row>
    <row r="18" spans="1:5" s="3" customFormat="1" ht="15" customHeight="1" x14ac:dyDescent="0.25">
      <c r="A18" s="272" t="s">
        <v>16</v>
      </c>
      <c r="B18" s="272"/>
      <c r="C18" s="282"/>
      <c r="D18" s="282"/>
    </row>
    <row r="19" spans="1:5" s="3" customFormat="1" ht="15" customHeight="1" x14ac:dyDescent="0.25">
      <c r="A19" s="272" t="s">
        <v>7</v>
      </c>
      <c r="B19" s="272"/>
      <c r="C19" s="283"/>
      <c r="D19" s="283"/>
    </row>
    <row r="20" spans="1:5" x14ac:dyDescent="0.2">
      <c r="B20" s="279"/>
      <c r="C20" s="279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8</v>
      </c>
      <c r="B23" s="16"/>
      <c r="C23" s="4"/>
    </row>
    <row r="24" spans="1:5" s="3" customFormat="1" x14ac:dyDescent="0.25">
      <c r="A24" s="3" t="s">
        <v>17</v>
      </c>
      <c r="B24" s="12"/>
      <c r="C24" s="4"/>
    </row>
    <row r="26" spans="1:5" ht="15" customHeight="1" x14ac:dyDescent="0.2">
      <c r="D26" s="13"/>
    </row>
    <row r="27" spans="1:5" ht="45" customHeight="1" x14ac:dyDescent="0.2">
      <c r="D27" s="222" t="s">
        <v>164</v>
      </c>
    </row>
    <row r="29" spans="1:5" x14ac:dyDescent="0.2">
      <c r="A29" s="280" t="s">
        <v>10</v>
      </c>
      <c r="B29" s="280"/>
      <c r="C29" s="25"/>
    </row>
    <row r="30" spans="1:5" ht="12" customHeight="1" x14ac:dyDescent="0.2">
      <c r="A30" s="107"/>
      <c r="B30" s="281" t="s">
        <v>11</v>
      </c>
      <c r="C30" s="281"/>
      <c r="D30" s="8"/>
      <c r="E30" s="9"/>
    </row>
    <row r="31" spans="1:5" x14ac:dyDescent="0.2">
      <c r="A31" s="25"/>
      <c r="B31" s="25"/>
      <c r="C31" s="25"/>
    </row>
    <row r="97" spans="4:4" x14ac:dyDescent="0.2">
      <c r="D97" s="7" t="str">
        <f>IF('Príloha č. 1'!C8="","",'Príloha č. 1'!C8:D8)</f>
        <v/>
      </c>
    </row>
  </sheetData>
  <mergeCells count="28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2:F2"/>
    <mergeCell ref="A12:B12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C8:D8"/>
    <mergeCell ref="C9:D9"/>
    <mergeCell ref="C12:D12"/>
  </mergeCells>
  <conditionalFormatting sqref="A30:B30">
    <cfRule type="containsBlanks" dxfId="38" priority="6">
      <formula>LEN(TRIM(A30))=0</formula>
    </cfRule>
  </conditionalFormatting>
  <conditionalFormatting sqref="B23:B24">
    <cfRule type="containsBlanks" dxfId="37" priority="4">
      <formula>LEN(TRIM(B23))=0</formula>
    </cfRule>
  </conditionalFormatting>
  <conditionalFormatting sqref="C6:D9">
    <cfRule type="containsBlanks" dxfId="36" priority="3">
      <formula>LEN(TRIM(C6))=0</formula>
    </cfRule>
  </conditionalFormatting>
  <conditionalFormatting sqref="C12:D14">
    <cfRule type="containsBlanks" dxfId="35" priority="2">
      <formula>LEN(TRIM(C12))=0</formula>
    </cfRule>
  </conditionalFormatting>
  <conditionalFormatting sqref="C17:D19">
    <cfRule type="containsBlanks" dxfId="34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scale="97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árok44">
    <tabColor rgb="FFFFFF00"/>
    <pageSetUpPr fitToPage="1"/>
  </sheetPr>
  <dimension ref="A1:R116"/>
  <sheetViews>
    <sheetView showGridLines="0" zoomScale="80" zoomScaleNormal="80" workbookViewId="0">
      <selection activeCell="U16" sqref="U15:U16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31.7109375" style="30" customWidth="1"/>
    <col min="4" max="4" width="12.7109375" style="67" customWidth="1"/>
    <col min="5" max="5" width="15" style="67" customWidth="1"/>
    <col min="6" max="7" width="12.7109375" style="67" customWidth="1"/>
    <col min="8" max="8" width="15.7109375" style="67" customWidth="1"/>
    <col min="9" max="9" width="7.85546875" style="30" customWidth="1"/>
    <col min="10" max="10" width="15.7109375" style="30" customWidth="1"/>
    <col min="11" max="11" width="10.7109375" style="30" customWidth="1"/>
    <col min="12" max="12" width="15.7109375" style="30" customWidth="1"/>
    <col min="13" max="13" width="13.5703125" style="30" customWidth="1"/>
    <col min="14" max="16384" width="9.140625" style="30"/>
  </cols>
  <sheetData>
    <row r="1" spans="1:18" ht="15" customHeight="1" x14ac:dyDescent="0.2">
      <c r="A1" s="313" t="s">
        <v>12</v>
      </c>
      <c r="B1" s="313"/>
      <c r="C1" s="152"/>
    </row>
    <row r="2" spans="1:18" ht="30" customHeight="1" x14ac:dyDescent="0.2">
      <c r="A2" s="314" t="str">
        <f>'Príloha č. 1'!A2:B2</f>
        <v>Špeciálny zdravotnícky materiál pre invazívnu diagnostickú a intervenčnú elektrofyziológiu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8" ht="15" customHeight="1" x14ac:dyDescent="0.2">
      <c r="A3" s="348"/>
      <c r="B3" s="348"/>
      <c r="C3" s="67"/>
    </row>
    <row r="4" spans="1:18" s="31" customFormat="1" ht="45" customHeight="1" x14ac:dyDescent="0.25">
      <c r="A4" s="349" t="s">
        <v>45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18" s="18" customFormat="1" ht="27.75" customHeight="1" x14ac:dyDescent="0.2">
      <c r="A5" s="352" t="s">
        <v>170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O5" s="32"/>
      <c r="P5" s="32"/>
      <c r="R5" s="32"/>
    </row>
    <row r="6" spans="1:18" s="18" customFormat="1" ht="24.75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O6" s="32"/>
      <c r="P6" s="32"/>
      <c r="R6" s="32"/>
    </row>
    <row r="7" spans="1:18" s="50" customFormat="1" ht="27.75" customHeight="1" thickBot="1" x14ac:dyDescent="0.3">
      <c r="A7" s="350" t="s">
        <v>136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</row>
    <row r="8" spans="1:18" s="33" customFormat="1" ht="24.75" customHeight="1" x14ac:dyDescent="0.25">
      <c r="A8" s="359" t="s">
        <v>40</v>
      </c>
      <c r="B8" s="361" t="s">
        <v>50</v>
      </c>
      <c r="C8" s="363" t="s">
        <v>51</v>
      </c>
      <c r="D8" s="365" t="s">
        <v>47</v>
      </c>
      <c r="E8" s="365" t="s">
        <v>49</v>
      </c>
      <c r="F8" s="367" t="s">
        <v>48</v>
      </c>
      <c r="G8" s="369" t="s">
        <v>53</v>
      </c>
      <c r="H8" s="371" t="s">
        <v>54</v>
      </c>
      <c r="I8" s="373" t="s">
        <v>46</v>
      </c>
      <c r="J8" s="375" t="s">
        <v>64</v>
      </c>
      <c r="K8" s="376"/>
      <c r="L8" s="377"/>
      <c r="M8" s="378" t="s">
        <v>75</v>
      </c>
    </row>
    <row r="9" spans="1:18" s="33" customFormat="1" ht="64.5" customHeight="1" x14ac:dyDescent="0.25">
      <c r="A9" s="360"/>
      <c r="B9" s="362"/>
      <c r="C9" s="364"/>
      <c r="D9" s="366"/>
      <c r="E9" s="366"/>
      <c r="F9" s="368"/>
      <c r="G9" s="370"/>
      <c r="H9" s="372"/>
      <c r="I9" s="374"/>
      <c r="J9" s="34" t="s">
        <v>42</v>
      </c>
      <c r="K9" s="35" t="s">
        <v>66</v>
      </c>
      <c r="L9" s="148" t="s">
        <v>43</v>
      </c>
      <c r="M9" s="379"/>
    </row>
    <row r="10" spans="1:18" s="39" customFormat="1" ht="12" customHeight="1" x14ac:dyDescent="0.25">
      <c r="A10" s="70" t="s">
        <v>27</v>
      </c>
      <c r="B10" s="71" t="s">
        <v>28</v>
      </c>
      <c r="C10" s="73" t="s">
        <v>29</v>
      </c>
      <c r="D10" s="76" t="s">
        <v>30</v>
      </c>
      <c r="E10" s="76" t="s">
        <v>31</v>
      </c>
      <c r="F10" s="87" t="s">
        <v>32</v>
      </c>
      <c r="G10" s="74" t="s">
        <v>33</v>
      </c>
      <c r="H10" s="75" t="s">
        <v>34</v>
      </c>
      <c r="I10" s="72" t="s">
        <v>35</v>
      </c>
      <c r="J10" s="69" t="s">
        <v>36</v>
      </c>
      <c r="K10" s="68" t="s">
        <v>52</v>
      </c>
      <c r="L10" s="149" t="s">
        <v>55</v>
      </c>
      <c r="M10" s="147" t="s">
        <v>73</v>
      </c>
    </row>
    <row r="11" spans="1:18" s="41" customFormat="1" ht="29.1" customHeight="1" x14ac:dyDescent="0.25">
      <c r="A11" s="77"/>
      <c r="B11" s="116"/>
      <c r="C11" s="119"/>
      <c r="D11" s="78"/>
      <c r="E11" s="380" t="s">
        <v>159</v>
      </c>
      <c r="F11" s="88"/>
      <c r="G11" s="91"/>
      <c r="H11" s="79"/>
      <c r="I11" s="80" t="s">
        <v>39</v>
      </c>
      <c r="J11" s="110"/>
      <c r="K11" s="122"/>
      <c r="L11" s="130"/>
      <c r="M11" s="356" t="s">
        <v>148</v>
      </c>
      <c r="O11" s="383"/>
    </row>
    <row r="12" spans="1:18" s="41" customFormat="1" ht="27.75" customHeight="1" x14ac:dyDescent="0.25">
      <c r="A12" s="125"/>
      <c r="B12" s="117"/>
      <c r="C12" s="120"/>
      <c r="D12" s="81"/>
      <c r="E12" s="381"/>
      <c r="F12" s="89"/>
      <c r="G12" s="92"/>
      <c r="H12" s="82"/>
      <c r="I12" s="83"/>
      <c r="J12" s="114"/>
      <c r="K12" s="123"/>
      <c r="L12" s="150"/>
      <c r="M12" s="357"/>
      <c r="O12" s="383"/>
    </row>
    <row r="13" spans="1:18" s="41" customFormat="1" ht="29.1" customHeight="1" thickBot="1" x14ac:dyDescent="0.3">
      <c r="A13" s="126"/>
      <c r="B13" s="118"/>
      <c r="C13" s="121"/>
      <c r="D13" s="84"/>
      <c r="E13" s="382"/>
      <c r="F13" s="90"/>
      <c r="G13" s="93"/>
      <c r="H13" s="85"/>
      <c r="I13" s="86"/>
      <c r="J13" s="115"/>
      <c r="K13" s="124"/>
      <c r="L13" s="151"/>
      <c r="M13" s="358"/>
    </row>
    <row r="14" spans="1:18" s="41" customFormat="1" ht="20.25" customHeight="1" x14ac:dyDescent="0.25">
      <c r="A14" s="105"/>
      <c r="B14" s="132"/>
      <c r="C14" s="132"/>
      <c r="D14" s="105"/>
      <c r="E14" s="221"/>
      <c r="F14" s="105"/>
      <c r="G14" s="105"/>
      <c r="H14" s="105"/>
      <c r="I14" s="105"/>
      <c r="J14" s="133"/>
      <c r="K14" s="134"/>
      <c r="L14" s="133"/>
      <c r="M14" s="105"/>
    </row>
    <row r="15" spans="1:18" s="50" customFormat="1" ht="27.75" customHeight="1" thickBot="1" x14ac:dyDescent="0.3">
      <c r="A15" s="350" t="s">
        <v>137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</row>
    <row r="16" spans="1:18" s="33" customFormat="1" ht="24.75" customHeight="1" x14ac:dyDescent="0.25">
      <c r="A16" s="359" t="s">
        <v>40</v>
      </c>
      <c r="B16" s="361" t="s">
        <v>50</v>
      </c>
      <c r="C16" s="363" t="s">
        <v>51</v>
      </c>
      <c r="D16" s="365" t="s">
        <v>47</v>
      </c>
      <c r="E16" s="365" t="s">
        <v>49</v>
      </c>
      <c r="F16" s="367" t="s">
        <v>48</v>
      </c>
      <c r="G16" s="369" t="s">
        <v>53</v>
      </c>
      <c r="H16" s="371" t="s">
        <v>54</v>
      </c>
      <c r="I16" s="373" t="s">
        <v>46</v>
      </c>
      <c r="J16" s="375" t="s">
        <v>64</v>
      </c>
      <c r="K16" s="376"/>
      <c r="L16" s="377"/>
      <c r="M16" s="378" t="s">
        <v>75</v>
      </c>
    </row>
    <row r="17" spans="1:15" s="33" customFormat="1" ht="64.5" customHeight="1" x14ac:dyDescent="0.25">
      <c r="A17" s="360"/>
      <c r="B17" s="362"/>
      <c r="C17" s="364"/>
      <c r="D17" s="366"/>
      <c r="E17" s="366"/>
      <c r="F17" s="368"/>
      <c r="G17" s="370"/>
      <c r="H17" s="372"/>
      <c r="I17" s="374"/>
      <c r="J17" s="34" t="s">
        <v>42</v>
      </c>
      <c r="K17" s="35" t="s">
        <v>66</v>
      </c>
      <c r="L17" s="148" t="s">
        <v>43</v>
      </c>
      <c r="M17" s="379"/>
    </row>
    <row r="18" spans="1:15" s="39" customFormat="1" ht="12" customHeight="1" x14ac:dyDescent="0.25">
      <c r="A18" s="70" t="s">
        <v>27</v>
      </c>
      <c r="B18" s="71" t="s">
        <v>28</v>
      </c>
      <c r="C18" s="73" t="s">
        <v>29</v>
      </c>
      <c r="D18" s="76" t="s">
        <v>30</v>
      </c>
      <c r="E18" s="76" t="s">
        <v>31</v>
      </c>
      <c r="F18" s="87" t="s">
        <v>32</v>
      </c>
      <c r="G18" s="74" t="s">
        <v>33</v>
      </c>
      <c r="H18" s="75" t="s">
        <v>34</v>
      </c>
      <c r="I18" s="72" t="s">
        <v>35</v>
      </c>
      <c r="J18" s="69" t="s">
        <v>36</v>
      </c>
      <c r="K18" s="68" t="s">
        <v>52</v>
      </c>
      <c r="L18" s="149" t="s">
        <v>55</v>
      </c>
      <c r="M18" s="147" t="s">
        <v>73</v>
      </c>
    </row>
    <row r="19" spans="1:15" s="41" customFormat="1" ht="29.1" customHeight="1" x14ac:dyDescent="0.25">
      <c r="A19" s="77"/>
      <c r="B19" s="116"/>
      <c r="C19" s="119"/>
      <c r="D19" s="78"/>
      <c r="E19" s="380" t="s">
        <v>159</v>
      </c>
      <c r="F19" s="88"/>
      <c r="G19" s="91"/>
      <c r="H19" s="79"/>
      <c r="I19" s="80" t="s">
        <v>39</v>
      </c>
      <c r="J19" s="110"/>
      <c r="K19" s="122"/>
      <c r="L19" s="130"/>
      <c r="M19" s="356" t="s">
        <v>149</v>
      </c>
      <c r="O19" s="383"/>
    </row>
    <row r="20" spans="1:15" s="41" customFormat="1" ht="27.75" customHeight="1" x14ac:dyDescent="0.25">
      <c r="A20" s="125"/>
      <c r="B20" s="117"/>
      <c r="C20" s="120"/>
      <c r="D20" s="81"/>
      <c r="E20" s="381"/>
      <c r="F20" s="89"/>
      <c r="G20" s="92"/>
      <c r="H20" s="82"/>
      <c r="I20" s="83"/>
      <c r="J20" s="114"/>
      <c r="K20" s="123"/>
      <c r="L20" s="150"/>
      <c r="M20" s="357"/>
      <c r="O20" s="383"/>
    </row>
    <row r="21" spans="1:15" s="41" customFormat="1" ht="29.1" customHeight="1" thickBot="1" x14ac:dyDescent="0.3">
      <c r="A21" s="126"/>
      <c r="B21" s="118"/>
      <c r="C21" s="121"/>
      <c r="D21" s="84"/>
      <c r="E21" s="382"/>
      <c r="F21" s="90"/>
      <c r="G21" s="93"/>
      <c r="H21" s="85"/>
      <c r="I21" s="86"/>
      <c r="J21" s="115"/>
      <c r="K21" s="124"/>
      <c r="L21" s="151"/>
      <c r="M21" s="358"/>
    </row>
    <row r="22" spans="1:15" s="41" customFormat="1" ht="29.1" customHeight="1" x14ac:dyDescent="0.25">
      <c r="A22" s="105"/>
      <c r="B22" s="132"/>
      <c r="C22" s="132"/>
      <c r="D22" s="105"/>
      <c r="E22" s="221"/>
      <c r="F22" s="105"/>
      <c r="G22" s="105"/>
      <c r="H22" s="105"/>
      <c r="I22" s="105"/>
      <c r="J22" s="133"/>
      <c r="K22" s="134"/>
      <c r="L22" s="133"/>
      <c r="M22" s="105"/>
    </row>
    <row r="23" spans="1:15" s="50" customFormat="1" ht="27.75" customHeight="1" thickBot="1" x14ac:dyDescent="0.3">
      <c r="A23" s="350" t="s">
        <v>138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</row>
    <row r="24" spans="1:15" s="33" customFormat="1" ht="24.75" customHeight="1" x14ac:dyDescent="0.25">
      <c r="A24" s="359" t="s">
        <v>40</v>
      </c>
      <c r="B24" s="361" t="s">
        <v>50</v>
      </c>
      <c r="C24" s="363" t="s">
        <v>51</v>
      </c>
      <c r="D24" s="365" t="s">
        <v>47</v>
      </c>
      <c r="E24" s="365" t="s">
        <v>49</v>
      </c>
      <c r="F24" s="367" t="s">
        <v>48</v>
      </c>
      <c r="G24" s="369" t="s">
        <v>53</v>
      </c>
      <c r="H24" s="371" t="s">
        <v>54</v>
      </c>
      <c r="I24" s="373" t="s">
        <v>46</v>
      </c>
      <c r="J24" s="375" t="s">
        <v>64</v>
      </c>
      <c r="K24" s="376"/>
      <c r="L24" s="377"/>
      <c r="M24" s="378" t="s">
        <v>75</v>
      </c>
    </row>
    <row r="25" spans="1:15" s="33" customFormat="1" ht="64.5" customHeight="1" x14ac:dyDescent="0.25">
      <c r="A25" s="360"/>
      <c r="B25" s="362"/>
      <c r="C25" s="364"/>
      <c r="D25" s="366"/>
      <c r="E25" s="366"/>
      <c r="F25" s="368"/>
      <c r="G25" s="370"/>
      <c r="H25" s="372"/>
      <c r="I25" s="374"/>
      <c r="J25" s="34" t="s">
        <v>42</v>
      </c>
      <c r="K25" s="35" t="s">
        <v>66</v>
      </c>
      <c r="L25" s="148" t="s">
        <v>43</v>
      </c>
      <c r="M25" s="379"/>
    </row>
    <row r="26" spans="1:15" s="39" customFormat="1" ht="12" customHeight="1" x14ac:dyDescent="0.25">
      <c r="A26" s="70" t="s">
        <v>27</v>
      </c>
      <c r="B26" s="71" t="s">
        <v>28</v>
      </c>
      <c r="C26" s="73" t="s">
        <v>29</v>
      </c>
      <c r="D26" s="76" t="s">
        <v>30</v>
      </c>
      <c r="E26" s="76" t="s">
        <v>31</v>
      </c>
      <c r="F26" s="87" t="s">
        <v>32</v>
      </c>
      <c r="G26" s="74" t="s">
        <v>33</v>
      </c>
      <c r="H26" s="75" t="s">
        <v>34</v>
      </c>
      <c r="I26" s="72" t="s">
        <v>35</v>
      </c>
      <c r="J26" s="69" t="s">
        <v>36</v>
      </c>
      <c r="K26" s="68" t="s">
        <v>52</v>
      </c>
      <c r="L26" s="149" t="s">
        <v>55</v>
      </c>
      <c r="M26" s="147" t="s">
        <v>73</v>
      </c>
    </row>
    <row r="27" spans="1:15" s="41" customFormat="1" ht="29.1" customHeight="1" x14ac:dyDescent="0.25">
      <c r="A27" s="77"/>
      <c r="B27" s="116"/>
      <c r="C27" s="119"/>
      <c r="D27" s="78"/>
      <c r="E27" s="380" t="s">
        <v>159</v>
      </c>
      <c r="F27" s="88"/>
      <c r="G27" s="91"/>
      <c r="H27" s="79"/>
      <c r="I27" s="80" t="s">
        <v>39</v>
      </c>
      <c r="J27" s="110"/>
      <c r="K27" s="122"/>
      <c r="L27" s="130"/>
      <c r="M27" s="356" t="s">
        <v>94</v>
      </c>
      <c r="O27" s="383"/>
    </row>
    <row r="28" spans="1:15" s="41" customFormat="1" ht="27.75" customHeight="1" x14ac:dyDescent="0.25">
      <c r="A28" s="125"/>
      <c r="B28" s="117"/>
      <c r="C28" s="120"/>
      <c r="D28" s="81"/>
      <c r="E28" s="381"/>
      <c r="F28" s="89"/>
      <c r="G28" s="92"/>
      <c r="H28" s="82"/>
      <c r="I28" s="83"/>
      <c r="J28" s="114"/>
      <c r="K28" s="123"/>
      <c r="L28" s="150"/>
      <c r="M28" s="357"/>
      <c r="O28" s="383"/>
    </row>
    <row r="29" spans="1:15" s="41" customFormat="1" ht="29.1" customHeight="1" thickBot="1" x14ac:dyDescent="0.3">
      <c r="A29" s="126"/>
      <c r="B29" s="118"/>
      <c r="C29" s="121"/>
      <c r="D29" s="84"/>
      <c r="E29" s="382"/>
      <c r="F29" s="90"/>
      <c r="G29" s="93"/>
      <c r="H29" s="85"/>
      <c r="I29" s="86"/>
      <c r="J29" s="115"/>
      <c r="K29" s="124"/>
      <c r="L29" s="151"/>
      <c r="M29" s="358"/>
    </row>
    <row r="30" spans="1:15" s="41" customFormat="1" ht="29.1" customHeight="1" x14ac:dyDescent="0.25">
      <c r="A30" s="105"/>
      <c r="B30" s="132"/>
      <c r="C30" s="132"/>
      <c r="D30" s="105"/>
      <c r="E30" s="221"/>
      <c r="F30" s="105"/>
      <c r="G30" s="105"/>
      <c r="H30" s="105"/>
      <c r="I30" s="105"/>
      <c r="J30" s="133"/>
      <c r="K30" s="134"/>
      <c r="L30" s="133"/>
      <c r="M30" s="105"/>
    </row>
    <row r="31" spans="1:15" s="50" customFormat="1" ht="27.75" customHeight="1" thickBot="1" x14ac:dyDescent="0.3">
      <c r="A31" s="350" t="s">
        <v>139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  <c r="L31" s="351"/>
    </row>
    <row r="32" spans="1:15" s="33" customFormat="1" ht="24.75" customHeight="1" x14ac:dyDescent="0.25">
      <c r="A32" s="359" t="s">
        <v>40</v>
      </c>
      <c r="B32" s="361" t="s">
        <v>50</v>
      </c>
      <c r="C32" s="363" t="s">
        <v>51</v>
      </c>
      <c r="D32" s="365" t="s">
        <v>47</v>
      </c>
      <c r="E32" s="365" t="s">
        <v>49</v>
      </c>
      <c r="F32" s="367" t="s">
        <v>48</v>
      </c>
      <c r="G32" s="369" t="s">
        <v>53</v>
      </c>
      <c r="H32" s="371" t="s">
        <v>54</v>
      </c>
      <c r="I32" s="373" t="s">
        <v>46</v>
      </c>
      <c r="J32" s="375" t="s">
        <v>64</v>
      </c>
      <c r="K32" s="376"/>
      <c r="L32" s="377"/>
      <c r="M32" s="378" t="s">
        <v>75</v>
      </c>
    </row>
    <row r="33" spans="1:15" s="33" customFormat="1" ht="64.5" customHeight="1" x14ac:dyDescent="0.25">
      <c r="A33" s="360"/>
      <c r="B33" s="362"/>
      <c r="C33" s="364"/>
      <c r="D33" s="366"/>
      <c r="E33" s="366"/>
      <c r="F33" s="368"/>
      <c r="G33" s="370"/>
      <c r="H33" s="372"/>
      <c r="I33" s="374"/>
      <c r="J33" s="34" t="s">
        <v>42</v>
      </c>
      <c r="K33" s="35" t="s">
        <v>66</v>
      </c>
      <c r="L33" s="148" t="s">
        <v>43</v>
      </c>
      <c r="M33" s="379"/>
    </row>
    <row r="34" spans="1:15" s="39" customFormat="1" ht="12" customHeight="1" x14ac:dyDescent="0.25">
      <c r="A34" s="70" t="s">
        <v>27</v>
      </c>
      <c r="B34" s="71" t="s">
        <v>28</v>
      </c>
      <c r="C34" s="73" t="s">
        <v>29</v>
      </c>
      <c r="D34" s="76" t="s">
        <v>30</v>
      </c>
      <c r="E34" s="76" t="s">
        <v>31</v>
      </c>
      <c r="F34" s="87" t="s">
        <v>32</v>
      </c>
      <c r="G34" s="74" t="s">
        <v>33</v>
      </c>
      <c r="H34" s="75" t="s">
        <v>34</v>
      </c>
      <c r="I34" s="72" t="s">
        <v>35</v>
      </c>
      <c r="J34" s="69" t="s">
        <v>36</v>
      </c>
      <c r="K34" s="68" t="s">
        <v>52</v>
      </c>
      <c r="L34" s="149" t="s">
        <v>55</v>
      </c>
      <c r="M34" s="147" t="s">
        <v>73</v>
      </c>
    </row>
    <row r="35" spans="1:15" s="41" customFormat="1" ht="29.1" customHeight="1" x14ac:dyDescent="0.25">
      <c r="A35" s="77"/>
      <c r="B35" s="116"/>
      <c r="C35" s="119"/>
      <c r="D35" s="78"/>
      <c r="E35" s="380" t="s">
        <v>159</v>
      </c>
      <c r="F35" s="88"/>
      <c r="G35" s="91"/>
      <c r="H35" s="79"/>
      <c r="I35" s="80" t="s">
        <v>39</v>
      </c>
      <c r="J35" s="110"/>
      <c r="K35" s="122"/>
      <c r="L35" s="130"/>
      <c r="M35" s="356" t="s">
        <v>150</v>
      </c>
      <c r="O35" s="383"/>
    </row>
    <row r="36" spans="1:15" s="41" customFormat="1" ht="27.75" customHeight="1" x14ac:dyDescent="0.25">
      <c r="A36" s="125"/>
      <c r="B36" s="117"/>
      <c r="C36" s="120"/>
      <c r="D36" s="81"/>
      <c r="E36" s="381"/>
      <c r="F36" s="89"/>
      <c r="G36" s="92"/>
      <c r="H36" s="82"/>
      <c r="I36" s="83"/>
      <c r="J36" s="114"/>
      <c r="K36" s="123"/>
      <c r="L36" s="150"/>
      <c r="M36" s="357"/>
      <c r="O36" s="383"/>
    </row>
    <row r="37" spans="1:15" s="41" customFormat="1" ht="29.1" customHeight="1" thickBot="1" x14ac:dyDescent="0.3">
      <c r="A37" s="126"/>
      <c r="B37" s="118"/>
      <c r="C37" s="121"/>
      <c r="D37" s="84"/>
      <c r="E37" s="382"/>
      <c r="F37" s="90"/>
      <c r="G37" s="93"/>
      <c r="H37" s="85"/>
      <c r="I37" s="86"/>
      <c r="J37" s="115"/>
      <c r="K37" s="124"/>
      <c r="L37" s="151"/>
      <c r="M37" s="358"/>
    </row>
    <row r="38" spans="1:15" s="41" customFormat="1" ht="29.1" customHeight="1" x14ac:dyDescent="0.25">
      <c r="A38" s="105"/>
      <c r="B38" s="132"/>
      <c r="C38" s="132"/>
      <c r="D38" s="105"/>
      <c r="E38" s="221"/>
      <c r="F38" s="105"/>
      <c r="G38" s="105"/>
      <c r="H38" s="105"/>
      <c r="I38" s="105"/>
      <c r="J38" s="133"/>
      <c r="K38" s="134"/>
      <c r="L38" s="133"/>
      <c r="M38" s="105"/>
    </row>
    <row r="39" spans="1:15" s="50" customFormat="1" ht="27.75" customHeight="1" thickBot="1" x14ac:dyDescent="0.3">
      <c r="A39" s="350" t="s">
        <v>140</v>
      </c>
      <c r="B39" s="351"/>
      <c r="C39" s="351"/>
      <c r="D39" s="351"/>
      <c r="E39" s="351"/>
      <c r="F39" s="351"/>
      <c r="G39" s="351"/>
      <c r="H39" s="351"/>
      <c r="I39" s="351"/>
      <c r="J39" s="351"/>
      <c r="K39" s="351"/>
      <c r="L39" s="351"/>
    </row>
    <row r="40" spans="1:15" s="33" customFormat="1" ht="24.75" customHeight="1" x14ac:dyDescent="0.25">
      <c r="A40" s="359" t="s">
        <v>40</v>
      </c>
      <c r="B40" s="361" t="s">
        <v>50</v>
      </c>
      <c r="C40" s="363" t="s">
        <v>51</v>
      </c>
      <c r="D40" s="365" t="s">
        <v>47</v>
      </c>
      <c r="E40" s="365" t="s">
        <v>49</v>
      </c>
      <c r="F40" s="367" t="s">
        <v>48</v>
      </c>
      <c r="G40" s="369" t="s">
        <v>53</v>
      </c>
      <c r="H40" s="371" t="s">
        <v>54</v>
      </c>
      <c r="I40" s="373" t="s">
        <v>46</v>
      </c>
      <c r="J40" s="375" t="s">
        <v>64</v>
      </c>
      <c r="K40" s="376"/>
      <c r="L40" s="377"/>
      <c r="M40" s="378" t="s">
        <v>75</v>
      </c>
    </row>
    <row r="41" spans="1:15" s="33" customFormat="1" ht="64.5" customHeight="1" x14ac:dyDescent="0.25">
      <c r="A41" s="360"/>
      <c r="B41" s="362"/>
      <c r="C41" s="364"/>
      <c r="D41" s="366"/>
      <c r="E41" s="366"/>
      <c r="F41" s="368"/>
      <c r="G41" s="370"/>
      <c r="H41" s="372"/>
      <c r="I41" s="374"/>
      <c r="J41" s="34" t="s">
        <v>42</v>
      </c>
      <c r="K41" s="35" t="s">
        <v>66</v>
      </c>
      <c r="L41" s="148" t="s">
        <v>43</v>
      </c>
      <c r="M41" s="379"/>
    </row>
    <row r="42" spans="1:15" s="39" customFormat="1" ht="12" customHeight="1" x14ac:dyDescent="0.25">
      <c r="A42" s="70" t="s">
        <v>27</v>
      </c>
      <c r="B42" s="71" t="s">
        <v>28</v>
      </c>
      <c r="C42" s="73" t="s">
        <v>29</v>
      </c>
      <c r="D42" s="76" t="s">
        <v>30</v>
      </c>
      <c r="E42" s="76" t="s">
        <v>31</v>
      </c>
      <c r="F42" s="87" t="s">
        <v>32</v>
      </c>
      <c r="G42" s="74" t="s">
        <v>33</v>
      </c>
      <c r="H42" s="75" t="s">
        <v>34</v>
      </c>
      <c r="I42" s="72" t="s">
        <v>35</v>
      </c>
      <c r="J42" s="69" t="s">
        <v>36</v>
      </c>
      <c r="K42" s="68" t="s">
        <v>52</v>
      </c>
      <c r="L42" s="149" t="s">
        <v>55</v>
      </c>
      <c r="M42" s="147" t="s">
        <v>73</v>
      </c>
    </row>
    <row r="43" spans="1:15" s="41" customFormat="1" ht="29.1" customHeight="1" x14ac:dyDescent="0.25">
      <c r="A43" s="77"/>
      <c r="B43" s="116"/>
      <c r="C43" s="119"/>
      <c r="D43" s="78"/>
      <c r="E43" s="380" t="s">
        <v>159</v>
      </c>
      <c r="F43" s="88"/>
      <c r="G43" s="91"/>
      <c r="H43" s="79"/>
      <c r="I43" s="80" t="s">
        <v>39</v>
      </c>
      <c r="J43" s="110"/>
      <c r="K43" s="122"/>
      <c r="L43" s="130"/>
      <c r="M43" s="356" t="s">
        <v>151</v>
      </c>
      <c r="O43" s="383"/>
    </row>
    <row r="44" spans="1:15" s="41" customFormat="1" ht="27.75" customHeight="1" x14ac:dyDescent="0.25">
      <c r="A44" s="125"/>
      <c r="B44" s="117"/>
      <c r="C44" s="120"/>
      <c r="D44" s="81"/>
      <c r="E44" s="381"/>
      <c r="F44" s="89"/>
      <c r="G44" s="92"/>
      <c r="H44" s="82"/>
      <c r="I44" s="83"/>
      <c r="J44" s="114"/>
      <c r="K44" s="123"/>
      <c r="L44" s="150"/>
      <c r="M44" s="357"/>
      <c r="O44" s="383"/>
    </row>
    <row r="45" spans="1:15" s="41" customFormat="1" ht="29.1" customHeight="1" thickBot="1" x14ac:dyDescent="0.3">
      <c r="A45" s="126"/>
      <c r="B45" s="118"/>
      <c r="C45" s="121"/>
      <c r="D45" s="84"/>
      <c r="E45" s="382"/>
      <c r="F45" s="90"/>
      <c r="G45" s="93"/>
      <c r="H45" s="85"/>
      <c r="I45" s="86"/>
      <c r="J45" s="115"/>
      <c r="K45" s="124"/>
      <c r="L45" s="151"/>
      <c r="M45" s="358"/>
    </row>
    <row r="46" spans="1:15" s="41" customFormat="1" ht="29.1" customHeight="1" x14ac:dyDescent="0.25">
      <c r="A46" s="105"/>
      <c r="B46" s="132"/>
      <c r="C46" s="132"/>
      <c r="D46" s="105"/>
      <c r="E46" s="221"/>
      <c r="F46" s="105"/>
      <c r="G46" s="105"/>
      <c r="H46" s="105"/>
      <c r="I46" s="105"/>
      <c r="J46" s="133"/>
      <c r="K46" s="134"/>
      <c r="L46" s="133"/>
      <c r="M46" s="105"/>
    </row>
    <row r="47" spans="1:15" s="50" customFormat="1" ht="27.75" customHeight="1" thickBot="1" x14ac:dyDescent="0.3">
      <c r="A47" s="350" t="s">
        <v>141</v>
      </c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</row>
    <row r="48" spans="1:15" s="33" customFormat="1" ht="24.75" customHeight="1" x14ac:dyDescent="0.25">
      <c r="A48" s="359" t="s">
        <v>40</v>
      </c>
      <c r="B48" s="361" t="s">
        <v>50</v>
      </c>
      <c r="C48" s="363" t="s">
        <v>51</v>
      </c>
      <c r="D48" s="365" t="s">
        <v>47</v>
      </c>
      <c r="E48" s="365" t="s">
        <v>49</v>
      </c>
      <c r="F48" s="367" t="s">
        <v>48</v>
      </c>
      <c r="G48" s="369" t="s">
        <v>53</v>
      </c>
      <c r="H48" s="371" t="s">
        <v>54</v>
      </c>
      <c r="I48" s="373" t="s">
        <v>46</v>
      </c>
      <c r="J48" s="375" t="s">
        <v>64</v>
      </c>
      <c r="K48" s="376"/>
      <c r="L48" s="377"/>
      <c r="M48" s="378" t="s">
        <v>75</v>
      </c>
    </row>
    <row r="49" spans="1:15" s="33" customFormat="1" ht="64.5" customHeight="1" x14ac:dyDescent="0.25">
      <c r="A49" s="360"/>
      <c r="B49" s="362"/>
      <c r="C49" s="364"/>
      <c r="D49" s="366"/>
      <c r="E49" s="366"/>
      <c r="F49" s="368"/>
      <c r="G49" s="370"/>
      <c r="H49" s="372"/>
      <c r="I49" s="374"/>
      <c r="J49" s="34" t="s">
        <v>42</v>
      </c>
      <c r="K49" s="35" t="s">
        <v>66</v>
      </c>
      <c r="L49" s="148" t="s">
        <v>43</v>
      </c>
      <c r="M49" s="379"/>
    </row>
    <row r="50" spans="1:15" s="39" customFormat="1" ht="12" customHeight="1" x14ac:dyDescent="0.25">
      <c r="A50" s="70" t="s">
        <v>27</v>
      </c>
      <c r="B50" s="71" t="s">
        <v>28</v>
      </c>
      <c r="C50" s="73" t="s">
        <v>29</v>
      </c>
      <c r="D50" s="76" t="s">
        <v>30</v>
      </c>
      <c r="E50" s="76" t="s">
        <v>31</v>
      </c>
      <c r="F50" s="87" t="s">
        <v>32</v>
      </c>
      <c r="G50" s="74" t="s">
        <v>33</v>
      </c>
      <c r="H50" s="75" t="s">
        <v>34</v>
      </c>
      <c r="I50" s="72" t="s">
        <v>35</v>
      </c>
      <c r="J50" s="69" t="s">
        <v>36</v>
      </c>
      <c r="K50" s="68" t="s">
        <v>52</v>
      </c>
      <c r="L50" s="149" t="s">
        <v>55</v>
      </c>
      <c r="M50" s="147" t="s">
        <v>73</v>
      </c>
    </row>
    <row r="51" spans="1:15" s="41" customFormat="1" ht="29.1" customHeight="1" x14ac:dyDescent="0.25">
      <c r="A51" s="77"/>
      <c r="B51" s="116"/>
      <c r="C51" s="119"/>
      <c r="D51" s="78"/>
      <c r="E51" s="380" t="s">
        <v>159</v>
      </c>
      <c r="F51" s="88"/>
      <c r="G51" s="91"/>
      <c r="H51" s="79"/>
      <c r="I51" s="80" t="s">
        <v>39</v>
      </c>
      <c r="J51" s="110"/>
      <c r="K51" s="122"/>
      <c r="L51" s="130"/>
      <c r="M51" s="356" t="s">
        <v>108</v>
      </c>
      <c r="O51" s="383"/>
    </row>
    <row r="52" spans="1:15" s="41" customFormat="1" ht="27.75" customHeight="1" x14ac:dyDescent="0.25">
      <c r="A52" s="125"/>
      <c r="B52" s="117"/>
      <c r="C52" s="120"/>
      <c r="D52" s="81"/>
      <c r="E52" s="381"/>
      <c r="F52" s="89"/>
      <c r="G52" s="92"/>
      <c r="H52" s="82"/>
      <c r="I52" s="83"/>
      <c r="J52" s="114"/>
      <c r="K52" s="123"/>
      <c r="L52" s="150"/>
      <c r="M52" s="357"/>
      <c r="O52" s="383"/>
    </row>
    <row r="53" spans="1:15" s="41" customFormat="1" ht="29.1" customHeight="1" thickBot="1" x14ac:dyDescent="0.3">
      <c r="A53" s="126"/>
      <c r="B53" s="118"/>
      <c r="C53" s="121"/>
      <c r="D53" s="84"/>
      <c r="E53" s="382"/>
      <c r="F53" s="90"/>
      <c r="G53" s="93"/>
      <c r="H53" s="85"/>
      <c r="I53" s="86"/>
      <c r="J53" s="115"/>
      <c r="K53" s="124"/>
      <c r="L53" s="151"/>
      <c r="M53" s="358"/>
    </row>
    <row r="54" spans="1:15" s="41" customFormat="1" ht="29.1" customHeight="1" x14ac:dyDescent="0.25">
      <c r="A54" s="105"/>
      <c r="B54" s="132"/>
      <c r="C54" s="132"/>
      <c r="D54" s="105"/>
      <c r="E54" s="221"/>
      <c r="F54" s="105"/>
      <c r="G54" s="105"/>
      <c r="H54" s="105"/>
      <c r="I54" s="105"/>
      <c r="J54" s="133"/>
      <c r="K54" s="134"/>
      <c r="L54" s="133"/>
      <c r="M54" s="105"/>
    </row>
    <row r="55" spans="1:15" s="50" customFormat="1" ht="27.75" customHeight="1" thickBot="1" x14ac:dyDescent="0.3">
      <c r="A55" s="350" t="s">
        <v>142</v>
      </c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</row>
    <row r="56" spans="1:15" s="33" customFormat="1" ht="24.75" customHeight="1" x14ac:dyDescent="0.25">
      <c r="A56" s="359" t="s">
        <v>40</v>
      </c>
      <c r="B56" s="361" t="s">
        <v>50</v>
      </c>
      <c r="C56" s="363" t="s">
        <v>51</v>
      </c>
      <c r="D56" s="365" t="s">
        <v>47</v>
      </c>
      <c r="E56" s="365" t="s">
        <v>49</v>
      </c>
      <c r="F56" s="367" t="s">
        <v>48</v>
      </c>
      <c r="G56" s="369" t="s">
        <v>53</v>
      </c>
      <c r="H56" s="371" t="s">
        <v>54</v>
      </c>
      <c r="I56" s="373" t="s">
        <v>46</v>
      </c>
      <c r="J56" s="375" t="s">
        <v>64</v>
      </c>
      <c r="K56" s="376"/>
      <c r="L56" s="377"/>
      <c r="M56" s="378" t="s">
        <v>75</v>
      </c>
    </row>
    <row r="57" spans="1:15" s="33" customFormat="1" ht="64.5" customHeight="1" x14ac:dyDescent="0.25">
      <c r="A57" s="360"/>
      <c r="B57" s="362"/>
      <c r="C57" s="364"/>
      <c r="D57" s="366"/>
      <c r="E57" s="366"/>
      <c r="F57" s="368"/>
      <c r="G57" s="370"/>
      <c r="H57" s="372"/>
      <c r="I57" s="374"/>
      <c r="J57" s="34" t="s">
        <v>42</v>
      </c>
      <c r="K57" s="35" t="s">
        <v>66</v>
      </c>
      <c r="L57" s="148" t="s">
        <v>43</v>
      </c>
      <c r="M57" s="379"/>
    </row>
    <row r="58" spans="1:15" s="39" customFormat="1" ht="12" customHeight="1" x14ac:dyDescent="0.25">
      <c r="A58" s="70" t="s">
        <v>27</v>
      </c>
      <c r="B58" s="71" t="s">
        <v>28</v>
      </c>
      <c r="C58" s="73" t="s">
        <v>29</v>
      </c>
      <c r="D58" s="76" t="s">
        <v>30</v>
      </c>
      <c r="E58" s="76" t="s">
        <v>31</v>
      </c>
      <c r="F58" s="87" t="s">
        <v>32</v>
      </c>
      <c r="G58" s="74" t="s">
        <v>33</v>
      </c>
      <c r="H58" s="75" t="s">
        <v>34</v>
      </c>
      <c r="I58" s="72" t="s">
        <v>35</v>
      </c>
      <c r="J58" s="69" t="s">
        <v>36</v>
      </c>
      <c r="K58" s="68" t="s">
        <v>52</v>
      </c>
      <c r="L58" s="149" t="s">
        <v>55</v>
      </c>
      <c r="M58" s="147" t="s">
        <v>73</v>
      </c>
    </row>
    <row r="59" spans="1:15" s="41" customFormat="1" ht="29.1" customHeight="1" x14ac:dyDescent="0.25">
      <c r="A59" s="77"/>
      <c r="B59" s="116"/>
      <c r="C59" s="119"/>
      <c r="D59" s="78"/>
      <c r="E59" s="380" t="s">
        <v>160</v>
      </c>
      <c r="F59" s="88"/>
      <c r="G59" s="91"/>
      <c r="H59" s="79"/>
      <c r="I59" s="80" t="s">
        <v>39</v>
      </c>
      <c r="J59" s="110"/>
      <c r="K59" s="122"/>
      <c r="L59" s="130"/>
      <c r="M59" s="356" t="s">
        <v>108</v>
      </c>
      <c r="O59" s="383"/>
    </row>
    <row r="60" spans="1:15" s="41" customFormat="1" ht="27.75" customHeight="1" x14ac:dyDescent="0.25">
      <c r="A60" s="125"/>
      <c r="B60" s="117"/>
      <c r="C60" s="120"/>
      <c r="D60" s="81"/>
      <c r="E60" s="381"/>
      <c r="F60" s="89"/>
      <c r="G60" s="92"/>
      <c r="H60" s="82"/>
      <c r="I60" s="83"/>
      <c r="J60" s="114"/>
      <c r="K60" s="123"/>
      <c r="L60" s="150"/>
      <c r="M60" s="357"/>
      <c r="O60" s="383"/>
    </row>
    <row r="61" spans="1:15" s="41" customFormat="1" ht="69" customHeight="1" thickBot="1" x14ac:dyDescent="0.3">
      <c r="A61" s="126"/>
      <c r="B61" s="118"/>
      <c r="C61" s="121"/>
      <c r="D61" s="84"/>
      <c r="E61" s="382"/>
      <c r="F61" s="90"/>
      <c r="G61" s="93"/>
      <c r="H61" s="85"/>
      <c r="I61" s="86"/>
      <c r="J61" s="115"/>
      <c r="K61" s="124"/>
      <c r="L61" s="151"/>
      <c r="M61" s="358"/>
    </row>
    <row r="62" spans="1:15" s="41" customFormat="1" ht="29.1" customHeight="1" x14ac:dyDescent="0.25">
      <c r="A62" s="105"/>
      <c r="B62" s="132"/>
      <c r="C62" s="132"/>
      <c r="D62" s="105"/>
      <c r="E62" s="221"/>
      <c r="F62" s="105"/>
      <c r="G62" s="105"/>
      <c r="H62" s="105"/>
      <c r="I62" s="105"/>
      <c r="J62" s="133"/>
      <c r="K62" s="134"/>
      <c r="L62" s="133"/>
      <c r="M62" s="105"/>
    </row>
    <row r="63" spans="1:15" s="50" customFormat="1" ht="27.75" customHeight="1" thickBot="1" x14ac:dyDescent="0.3">
      <c r="A63" s="350" t="s">
        <v>143</v>
      </c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</row>
    <row r="64" spans="1:15" s="33" customFormat="1" ht="24.75" customHeight="1" x14ac:dyDescent="0.25">
      <c r="A64" s="359" t="s">
        <v>40</v>
      </c>
      <c r="B64" s="361" t="s">
        <v>50</v>
      </c>
      <c r="C64" s="363" t="s">
        <v>51</v>
      </c>
      <c r="D64" s="365" t="s">
        <v>47</v>
      </c>
      <c r="E64" s="365" t="s">
        <v>49</v>
      </c>
      <c r="F64" s="367" t="s">
        <v>48</v>
      </c>
      <c r="G64" s="369" t="s">
        <v>53</v>
      </c>
      <c r="H64" s="371" t="s">
        <v>54</v>
      </c>
      <c r="I64" s="373" t="s">
        <v>46</v>
      </c>
      <c r="J64" s="375" t="s">
        <v>64</v>
      </c>
      <c r="K64" s="376"/>
      <c r="L64" s="377"/>
      <c r="M64" s="378" t="s">
        <v>75</v>
      </c>
    </row>
    <row r="65" spans="1:15" s="33" customFormat="1" ht="64.5" customHeight="1" x14ac:dyDescent="0.25">
      <c r="A65" s="360"/>
      <c r="B65" s="362"/>
      <c r="C65" s="364"/>
      <c r="D65" s="366"/>
      <c r="E65" s="366"/>
      <c r="F65" s="368"/>
      <c r="G65" s="370"/>
      <c r="H65" s="372"/>
      <c r="I65" s="374"/>
      <c r="J65" s="34" t="s">
        <v>42</v>
      </c>
      <c r="K65" s="35" t="s">
        <v>66</v>
      </c>
      <c r="L65" s="148" t="s">
        <v>43</v>
      </c>
      <c r="M65" s="379"/>
    </row>
    <row r="66" spans="1:15" s="39" customFormat="1" ht="12" customHeight="1" x14ac:dyDescent="0.25">
      <c r="A66" s="70" t="s">
        <v>27</v>
      </c>
      <c r="B66" s="71" t="s">
        <v>28</v>
      </c>
      <c r="C66" s="73" t="s">
        <v>29</v>
      </c>
      <c r="D66" s="76" t="s">
        <v>30</v>
      </c>
      <c r="E66" s="76" t="s">
        <v>31</v>
      </c>
      <c r="F66" s="87" t="s">
        <v>32</v>
      </c>
      <c r="G66" s="74" t="s">
        <v>33</v>
      </c>
      <c r="H66" s="75" t="s">
        <v>34</v>
      </c>
      <c r="I66" s="72" t="s">
        <v>35</v>
      </c>
      <c r="J66" s="69" t="s">
        <v>36</v>
      </c>
      <c r="K66" s="68" t="s">
        <v>52</v>
      </c>
      <c r="L66" s="149" t="s">
        <v>55</v>
      </c>
      <c r="M66" s="147" t="s">
        <v>73</v>
      </c>
    </row>
    <row r="67" spans="1:15" s="41" customFormat="1" ht="29.1" customHeight="1" x14ac:dyDescent="0.25">
      <c r="A67" s="77"/>
      <c r="B67" s="116"/>
      <c r="C67" s="119"/>
      <c r="D67" s="78"/>
      <c r="E67" s="380" t="s">
        <v>161</v>
      </c>
      <c r="F67" s="88"/>
      <c r="G67" s="91"/>
      <c r="H67" s="79"/>
      <c r="I67" s="80" t="s">
        <v>39</v>
      </c>
      <c r="J67" s="110"/>
      <c r="K67" s="122"/>
      <c r="L67" s="130"/>
      <c r="M67" s="356" t="s">
        <v>152</v>
      </c>
      <c r="O67" s="383"/>
    </row>
    <row r="68" spans="1:15" s="41" customFormat="1" ht="27.75" customHeight="1" x14ac:dyDescent="0.25">
      <c r="A68" s="125"/>
      <c r="B68" s="117"/>
      <c r="C68" s="120"/>
      <c r="D68" s="81"/>
      <c r="E68" s="381"/>
      <c r="F68" s="89"/>
      <c r="G68" s="92"/>
      <c r="H68" s="82"/>
      <c r="I68" s="83"/>
      <c r="J68" s="114"/>
      <c r="K68" s="123"/>
      <c r="L68" s="150"/>
      <c r="M68" s="357"/>
      <c r="O68" s="383"/>
    </row>
    <row r="69" spans="1:15" s="41" customFormat="1" ht="29.1" customHeight="1" thickBot="1" x14ac:dyDescent="0.3">
      <c r="A69" s="126"/>
      <c r="B69" s="118"/>
      <c r="C69" s="121"/>
      <c r="D69" s="84"/>
      <c r="E69" s="382"/>
      <c r="F69" s="90"/>
      <c r="G69" s="93"/>
      <c r="H69" s="85"/>
      <c r="I69" s="86"/>
      <c r="J69" s="115"/>
      <c r="K69" s="124"/>
      <c r="L69" s="151"/>
      <c r="M69" s="358"/>
    </row>
    <row r="70" spans="1:15" s="41" customFormat="1" ht="29.1" customHeight="1" x14ac:dyDescent="0.25">
      <c r="A70" s="105"/>
      <c r="B70" s="132"/>
      <c r="C70" s="132"/>
      <c r="D70" s="105"/>
      <c r="E70" s="221"/>
      <c r="F70" s="105"/>
      <c r="G70" s="105"/>
      <c r="H70" s="105"/>
      <c r="I70" s="105"/>
      <c r="J70" s="133"/>
      <c r="K70" s="134"/>
      <c r="L70" s="133"/>
      <c r="M70" s="105"/>
    </row>
    <row r="71" spans="1:15" s="50" customFormat="1" ht="27.75" customHeight="1" thickBot="1" x14ac:dyDescent="0.3">
      <c r="A71" s="350" t="s">
        <v>144</v>
      </c>
      <c r="B71" s="351"/>
      <c r="C71" s="351"/>
      <c r="D71" s="351"/>
      <c r="E71" s="351"/>
      <c r="F71" s="351"/>
      <c r="G71" s="351"/>
      <c r="H71" s="351"/>
      <c r="I71" s="351"/>
      <c r="J71" s="351"/>
      <c r="K71" s="351"/>
      <c r="L71" s="351"/>
    </row>
    <row r="72" spans="1:15" s="33" customFormat="1" ht="24.75" customHeight="1" x14ac:dyDescent="0.25">
      <c r="A72" s="359" t="s">
        <v>40</v>
      </c>
      <c r="B72" s="361" t="s">
        <v>50</v>
      </c>
      <c r="C72" s="363" t="s">
        <v>51</v>
      </c>
      <c r="D72" s="365" t="s">
        <v>47</v>
      </c>
      <c r="E72" s="365" t="s">
        <v>49</v>
      </c>
      <c r="F72" s="367" t="s">
        <v>48</v>
      </c>
      <c r="G72" s="369" t="s">
        <v>53</v>
      </c>
      <c r="H72" s="371" t="s">
        <v>54</v>
      </c>
      <c r="I72" s="373" t="s">
        <v>46</v>
      </c>
      <c r="J72" s="375" t="s">
        <v>64</v>
      </c>
      <c r="K72" s="376"/>
      <c r="L72" s="377"/>
      <c r="M72" s="378" t="s">
        <v>75</v>
      </c>
    </row>
    <row r="73" spans="1:15" s="33" customFormat="1" ht="64.5" customHeight="1" x14ac:dyDescent="0.25">
      <c r="A73" s="360"/>
      <c r="B73" s="362"/>
      <c r="C73" s="364"/>
      <c r="D73" s="366"/>
      <c r="E73" s="366"/>
      <c r="F73" s="368"/>
      <c r="G73" s="370"/>
      <c r="H73" s="372"/>
      <c r="I73" s="374"/>
      <c r="J73" s="34" t="s">
        <v>42</v>
      </c>
      <c r="K73" s="35" t="s">
        <v>66</v>
      </c>
      <c r="L73" s="148" t="s">
        <v>43</v>
      </c>
      <c r="M73" s="379"/>
    </row>
    <row r="74" spans="1:15" s="39" customFormat="1" ht="12" customHeight="1" x14ac:dyDescent="0.25">
      <c r="A74" s="70" t="s">
        <v>27</v>
      </c>
      <c r="B74" s="71" t="s">
        <v>28</v>
      </c>
      <c r="C74" s="73" t="s">
        <v>29</v>
      </c>
      <c r="D74" s="76" t="s">
        <v>30</v>
      </c>
      <c r="E74" s="76" t="s">
        <v>31</v>
      </c>
      <c r="F74" s="87" t="s">
        <v>32</v>
      </c>
      <c r="G74" s="74" t="s">
        <v>33</v>
      </c>
      <c r="H74" s="75" t="s">
        <v>34</v>
      </c>
      <c r="I74" s="72" t="s">
        <v>35</v>
      </c>
      <c r="J74" s="69" t="s">
        <v>36</v>
      </c>
      <c r="K74" s="68" t="s">
        <v>52</v>
      </c>
      <c r="L74" s="149" t="s">
        <v>55</v>
      </c>
      <c r="M74" s="147" t="s">
        <v>73</v>
      </c>
    </row>
    <row r="75" spans="1:15" s="41" customFormat="1" ht="29.1" customHeight="1" x14ac:dyDescent="0.25">
      <c r="A75" s="77"/>
      <c r="B75" s="116"/>
      <c r="C75" s="119"/>
      <c r="D75" s="78"/>
      <c r="E75" s="380" t="s">
        <v>162</v>
      </c>
      <c r="F75" s="88"/>
      <c r="G75" s="91"/>
      <c r="H75" s="79"/>
      <c r="I75" s="80" t="s">
        <v>39</v>
      </c>
      <c r="J75" s="110"/>
      <c r="K75" s="122"/>
      <c r="L75" s="130"/>
      <c r="M75" s="356" t="s">
        <v>151</v>
      </c>
      <c r="O75" s="383"/>
    </row>
    <row r="76" spans="1:15" s="41" customFormat="1" ht="27.75" customHeight="1" x14ac:dyDescent="0.25">
      <c r="A76" s="125"/>
      <c r="B76" s="117"/>
      <c r="C76" s="120"/>
      <c r="D76" s="81"/>
      <c r="E76" s="381"/>
      <c r="F76" s="89"/>
      <c r="G76" s="92"/>
      <c r="H76" s="82"/>
      <c r="I76" s="83"/>
      <c r="J76" s="114"/>
      <c r="K76" s="123"/>
      <c r="L76" s="150"/>
      <c r="M76" s="357"/>
      <c r="O76" s="383"/>
    </row>
    <row r="77" spans="1:15" s="41" customFormat="1" ht="29.1" customHeight="1" thickBot="1" x14ac:dyDescent="0.3">
      <c r="A77" s="126"/>
      <c r="B77" s="118"/>
      <c r="C77" s="121"/>
      <c r="D77" s="84"/>
      <c r="E77" s="382"/>
      <c r="F77" s="90"/>
      <c r="G77" s="93"/>
      <c r="H77" s="85"/>
      <c r="I77" s="86"/>
      <c r="J77" s="115"/>
      <c r="K77" s="124"/>
      <c r="L77" s="151"/>
      <c r="M77" s="358"/>
    </row>
    <row r="78" spans="1:15" s="41" customFormat="1" ht="29.1" customHeight="1" x14ac:dyDescent="0.25">
      <c r="A78" s="105"/>
      <c r="B78" s="132"/>
      <c r="C78" s="132"/>
      <c r="D78" s="105"/>
      <c r="E78" s="221"/>
      <c r="F78" s="105"/>
      <c r="G78" s="105"/>
      <c r="H78" s="105"/>
      <c r="I78" s="105"/>
      <c r="J78" s="133"/>
      <c r="K78" s="134"/>
      <c r="L78" s="133"/>
      <c r="M78" s="105"/>
    </row>
    <row r="79" spans="1:15" s="50" customFormat="1" ht="27.75" customHeight="1" thickBot="1" x14ac:dyDescent="0.3">
      <c r="A79" s="350" t="s">
        <v>145</v>
      </c>
      <c r="B79" s="351"/>
      <c r="C79" s="351"/>
      <c r="D79" s="351"/>
      <c r="E79" s="351"/>
      <c r="F79" s="351"/>
      <c r="G79" s="351"/>
      <c r="H79" s="351"/>
      <c r="I79" s="351"/>
      <c r="J79" s="351"/>
      <c r="K79" s="351"/>
      <c r="L79" s="351"/>
    </row>
    <row r="80" spans="1:15" s="33" customFormat="1" ht="24.75" customHeight="1" x14ac:dyDescent="0.25">
      <c r="A80" s="359" t="s">
        <v>40</v>
      </c>
      <c r="B80" s="361" t="s">
        <v>50</v>
      </c>
      <c r="C80" s="363" t="s">
        <v>51</v>
      </c>
      <c r="D80" s="365" t="s">
        <v>47</v>
      </c>
      <c r="E80" s="365" t="s">
        <v>49</v>
      </c>
      <c r="F80" s="367" t="s">
        <v>48</v>
      </c>
      <c r="G80" s="369" t="s">
        <v>53</v>
      </c>
      <c r="H80" s="371" t="s">
        <v>54</v>
      </c>
      <c r="I80" s="373" t="s">
        <v>46</v>
      </c>
      <c r="J80" s="375" t="s">
        <v>64</v>
      </c>
      <c r="K80" s="376"/>
      <c r="L80" s="377"/>
      <c r="M80" s="378" t="s">
        <v>75</v>
      </c>
    </row>
    <row r="81" spans="1:15" s="33" customFormat="1" ht="64.5" customHeight="1" x14ac:dyDescent="0.25">
      <c r="A81" s="360"/>
      <c r="B81" s="362"/>
      <c r="C81" s="364"/>
      <c r="D81" s="366"/>
      <c r="E81" s="366"/>
      <c r="F81" s="368"/>
      <c r="G81" s="370"/>
      <c r="H81" s="372"/>
      <c r="I81" s="374"/>
      <c r="J81" s="34" t="s">
        <v>42</v>
      </c>
      <c r="K81" s="35" t="s">
        <v>66</v>
      </c>
      <c r="L81" s="148" t="s">
        <v>43</v>
      </c>
      <c r="M81" s="379"/>
    </row>
    <row r="82" spans="1:15" s="39" customFormat="1" ht="12" customHeight="1" x14ac:dyDescent="0.25">
      <c r="A82" s="70" t="s">
        <v>27</v>
      </c>
      <c r="B82" s="71" t="s">
        <v>28</v>
      </c>
      <c r="C82" s="73" t="s">
        <v>29</v>
      </c>
      <c r="D82" s="76" t="s">
        <v>30</v>
      </c>
      <c r="E82" s="76" t="s">
        <v>31</v>
      </c>
      <c r="F82" s="87" t="s">
        <v>32</v>
      </c>
      <c r="G82" s="74" t="s">
        <v>33</v>
      </c>
      <c r="H82" s="75" t="s">
        <v>34</v>
      </c>
      <c r="I82" s="72" t="s">
        <v>35</v>
      </c>
      <c r="J82" s="69" t="s">
        <v>36</v>
      </c>
      <c r="K82" s="68" t="s">
        <v>52</v>
      </c>
      <c r="L82" s="149" t="s">
        <v>55</v>
      </c>
      <c r="M82" s="147" t="s">
        <v>73</v>
      </c>
    </row>
    <row r="83" spans="1:15" s="41" customFormat="1" ht="29.1" customHeight="1" x14ac:dyDescent="0.25">
      <c r="A83" s="77"/>
      <c r="B83" s="116"/>
      <c r="C83" s="119"/>
      <c r="D83" s="78"/>
      <c r="E83" s="380" t="s">
        <v>163</v>
      </c>
      <c r="F83" s="88"/>
      <c r="G83" s="91"/>
      <c r="H83" s="79"/>
      <c r="I83" s="80" t="s">
        <v>39</v>
      </c>
      <c r="J83" s="110"/>
      <c r="K83" s="122"/>
      <c r="L83" s="130"/>
      <c r="M83" s="356" t="s">
        <v>117</v>
      </c>
      <c r="O83" s="383"/>
    </row>
    <row r="84" spans="1:15" s="41" customFormat="1" ht="27.75" customHeight="1" x14ac:dyDescent="0.25">
      <c r="A84" s="125"/>
      <c r="B84" s="117"/>
      <c r="C84" s="120"/>
      <c r="D84" s="81"/>
      <c r="E84" s="381"/>
      <c r="F84" s="89"/>
      <c r="G84" s="92"/>
      <c r="H84" s="82"/>
      <c r="I84" s="83"/>
      <c r="J84" s="114"/>
      <c r="K84" s="123"/>
      <c r="L84" s="150"/>
      <c r="M84" s="357"/>
      <c r="O84" s="383"/>
    </row>
    <row r="85" spans="1:15" s="41" customFormat="1" ht="29.1" customHeight="1" thickBot="1" x14ac:dyDescent="0.3">
      <c r="A85" s="126"/>
      <c r="B85" s="118"/>
      <c r="C85" s="121"/>
      <c r="D85" s="84"/>
      <c r="E85" s="382"/>
      <c r="F85" s="90"/>
      <c r="G85" s="93"/>
      <c r="H85" s="85"/>
      <c r="I85" s="86"/>
      <c r="J85" s="115"/>
      <c r="K85" s="124"/>
      <c r="L85" s="151"/>
      <c r="M85" s="358"/>
    </row>
    <row r="86" spans="1:15" s="41" customFormat="1" ht="29.1" customHeight="1" x14ac:dyDescent="0.25">
      <c r="A86" s="105"/>
      <c r="B86" s="132"/>
      <c r="C86" s="132"/>
      <c r="D86" s="105"/>
      <c r="E86" s="221"/>
      <c r="F86" s="105"/>
      <c r="G86" s="105"/>
      <c r="H86" s="105"/>
      <c r="I86" s="105"/>
      <c r="J86" s="133"/>
      <c r="K86" s="134"/>
      <c r="L86" s="133"/>
      <c r="M86" s="105"/>
    </row>
    <row r="87" spans="1:15" s="50" customFormat="1" ht="27.75" customHeight="1" thickBot="1" x14ac:dyDescent="0.3">
      <c r="A87" s="350" t="s">
        <v>146</v>
      </c>
      <c r="B87" s="351"/>
      <c r="C87" s="351"/>
      <c r="D87" s="351"/>
      <c r="E87" s="351"/>
      <c r="F87" s="351"/>
      <c r="G87" s="351"/>
      <c r="H87" s="351"/>
      <c r="I87" s="351"/>
      <c r="J87" s="351"/>
      <c r="K87" s="351"/>
      <c r="L87" s="351"/>
    </row>
    <row r="88" spans="1:15" s="33" customFormat="1" ht="24.75" customHeight="1" x14ac:dyDescent="0.25">
      <c r="A88" s="359" t="s">
        <v>40</v>
      </c>
      <c r="B88" s="361" t="s">
        <v>50</v>
      </c>
      <c r="C88" s="363" t="s">
        <v>51</v>
      </c>
      <c r="D88" s="365" t="s">
        <v>47</v>
      </c>
      <c r="E88" s="365" t="s">
        <v>49</v>
      </c>
      <c r="F88" s="367" t="s">
        <v>48</v>
      </c>
      <c r="G88" s="369" t="s">
        <v>53</v>
      </c>
      <c r="H88" s="371" t="s">
        <v>54</v>
      </c>
      <c r="I88" s="373" t="s">
        <v>46</v>
      </c>
      <c r="J88" s="375" t="s">
        <v>64</v>
      </c>
      <c r="K88" s="376"/>
      <c r="L88" s="377"/>
      <c r="M88" s="378" t="s">
        <v>75</v>
      </c>
    </row>
    <row r="89" spans="1:15" s="33" customFormat="1" ht="64.5" customHeight="1" x14ac:dyDescent="0.25">
      <c r="A89" s="360"/>
      <c r="B89" s="362"/>
      <c r="C89" s="364"/>
      <c r="D89" s="366"/>
      <c r="E89" s="366"/>
      <c r="F89" s="368"/>
      <c r="G89" s="370"/>
      <c r="H89" s="372"/>
      <c r="I89" s="374"/>
      <c r="J89" s="34" t="s">
        <v>42</v>
      </c>
      <c r="K89" s="35" t="s">
        <v>66</v>
      </c>
      <c r="L89" s="148" t="s">
        <v>43</v>
      </c>
      <c r="M89" s="379"/>
    </row>
    <row r="90" spans="1:15" s="39" customFormat="1" ht="12" customHeight="1" x14ac:dyDescent="0.25">
      <c r="A90" s="70" t="s">
        <v>27</v>
      </c>
      <c r="B90" s="71" t="s">
        <v>28</v>
      </c>
      <c r="C90" s="73" t="s">
        <v>29</v>
      </c>
      <c r="D90" s="76" t="s">
        <v>30</v>
      </c>
      <c r="E90" s="76" t="s">
        <v>31</v>
      </c>
      <c r="F90" s="87" t="s">
        <v>32</v>
      </c>
      <c r="G90" s="74" t="s">
        <v>33</v>
      </c>
      <c r="H90" s="75" t="s">
        <v>34</v>
      </c>
      <c r="I90" s="72" t="s">
        <v>35</v>
      </c>
      <c r="J90" s="69" t="s">
        <v>36</v>
      </c>
      <c r="K90" s="68" t="s">
        <v>52</v>
      </c>
      <c r="L90" s="149" t="s">
        <v>55</v>
      </c>
      <c r="M90" s="147" t="s">
        <v>73</v>
      </c>
    </row>
    <row r="91" spans="1:15" s="41" customFormat="1" ht="29.1" customHeight="1" x14ac:dyDescent="0.25">
      <c r="A91" s="77"/>
      <c r="B91" s="116"/>
      <c r="C91" s="119"/>
      <c r="D91" s="78"/>
      <c r="E91" s="380" t="s">
        <v>163</v>
      </c>
      <c r="F91" s="88"/>
      <c r="G91" s="91"/>
      <c r="H91" s="79"/>
      <c r="I91" s="80" t="s">
        <v>39</v>
      </c>
      <c r="J91" s="110"/>
      <c r="K91" s="122"/>
      <c r="L91" s="130"/>
      <c r="M91" s="356" t="s">
        <v>153</v>
      </c>
      <c r="O91" s="383"/>
    </row>
    <row r="92" spans="1:15" s="41" customFormat="1" ht="27.75" customHeight="1" x14ac:dyDescent="0.25">
      <c r="A92" s="125"/>
      <c r="B92" s="117"/>
      <c r="C92" s="120"/>
      <c r="D92" s="81"/>
      <c r="E92" s="381"/>
      <c r="F92" s="89"/>
      <c r="G92" s="92"/>
      <c r="H92" s="82"/>
      <c r="I92" s="83"/>
      <c r="J92" s="114"/>
      <c r="K92" s="123"/>
      <c r="L92" s="150"/>
      <c r="M92" s="357"/>
      <c r="O92" s="383"/>
    </row>
    <row r="93" spans="1:15" s="41" customFormat="1" ht="29.1" customHeight="1" thickBot="1" x14ac:dyDescent="0.3">
      <c r="A93" s="126"/>
      <c r="B93" s="118"/>
      <c r="C93" s="121"/>
      <c r="D93" s="84"/>
      <c r="E93" s="382"/>
      <c r="F93" s="90"/>
      <c r="G93" s="93"/>
      <c r="H93" s="85"/>
      <c r="I93" s="86"/>
      <c r="J93" s="115"/>
      <c r="K93" s="124"/>
      <c r="L93" s="151"/>
      <c r="M93" s="358"/>
    </row>
    <row r="94" spans="1:15" s="41" customFormat="1" ht="29.1" customHeight="1" x14ac:dyDescent="0.25">
      <c r="A94" s="105"/>
      <c r="B94" s="132"/>
      <c r="C94" s="132"/>
      <c r="D94" s="105"/>
      <c r="E94" s="221"/>
      <c r="F94" s="105"/>
      <c r="G94" s="105"/>
      <c r="H94" s="105"/>
      <c r="I94" s="105"/>
      <c r="J94" s="133"/>
      <c r="K94" s="134"/>
      <c r="L94" s="133"/>
      <c r="M94" s="105"/>
    </row>
    <row r="95" spans="1:15" s="50" customFormat="1" ht="27.75" customHeight="1" thickBot="1" x14ac:dyDescent="0.3">
      <c r="A95" s="350" t="s">
        <v>147</v>
      </c>
      <c r="B95" s="351"/>
      <c r="C95" s="351"/>
      <c r="D95" s="351"/>
      <c r="E95" s="351"/>
      <c r="F95" s="351"/>
      <c r="G95" s="351"/>
      <c r="H95" s="351"/>
      <c r="I95" s="351"/>
      <c r="J95" s="351"/>
      <c r="K95" s="351"/>
      <c r="L95" s="351"/>
    </row>
    <row r="96" spans="1:15" s="33" customFormat="1" ht="24.75" customHeight="1" x14ac:dyDescent="0.25">
      <c r="A96" s="359" t="s">
        <v>40</v>
      </c>
      <c r="B96" s="361" t="s">
        <v>50</v>
      </c>
      <c r="C96" s="363" t="s">
        <v>51</v>
      </c>
      <c r="D96" s="365" t="s">
        <v>47</v>
      </c>
      <c r="E96" s="365" t="s">
        <v>49</v>
      </c>
      <c r="F96" s="367" t="s">
        <v>48</v>
      </c>
      <c r="G96" s="369" t="s">
        <v>53</v>
      </c>
      <c r="H96" s="371" t="s">
        <v>54</v>
      </c>
      <c r="I96" s="373" t="s">
        <v>46</v>
      </c>
      <c r="J96" s="375" t="s">
        <v>64</v>
      </c>
      <c r="K96" s="376"/>
      <c r="L96" s="377"/>
      <c r="M96" s="378" t="s">
        <v>75</v>
      </c>
    </row>
    <row r="97" spans="1:15" s="33" customFormat="1" ht="64.5" customHeight="1" x14ac:dyDescent="0.25">
      <c r="A97" s="360"/>
      <c r="B97" s="362"/>
      <c r="C97" s="364"/>
      <c r="D97" s="366"/>
      <c r="E97" s="366"/>
      <c r="F97" s="368"/>
      <c r="G97" s="370"/>
      <c r="H97" s="372"/>
      <c r="I97" s="374"/>
      <c r="J97" s="34" t="s">
        <v>42</v>
      </c>
      <c r="K97" s="35" t="s">
        <v>66</v>
      </c>
      <c r="L97" s="148" t="s">
        <v>43</v>
      </c>
      <c r="M97" s="379"/>
    </row>
    <row r="98" spans="1:15" s="39" customFormat="1" ht="12" customHeight="1" x14ac:dyDescent="0.25">
      <c r="A98" s="70" t="s">
        <v>27</v>
      </c>
      <c r="B98" s="71" t="s">
        <v>28</v>
      </c>
      <c r="C98" s="73" t="s">
        <v>29</v>
      </c>
      <c r="D98" s="76" t="s">
        <v>30</v>
      </c>
      <c r="E98" s="76" t="s">
        <v>31</v>
      </c>
      <c r="F98" s="87" t="s">
        <v>32</v>
      </c>
      <c r="G98" s="74" t="s">
        <v>33</v>
      </c>
      <c r="H98" s="75" t="s">
        <v>34</v>
      </c>
      <c r="I98" s="72" t="s">
        <v>35</v>
      </c>
      <c r="J98" s="69" t="s">
        <v>36</v>
      </c>
      <c r="K98" s="68" t="s">
        <v>52</v>
      </c>
      <c r="L98" s="149" t="s">
        <v>55</v>
      </c>
      <c r="M98" s="147" t="s">
        <v>73</v>
      </c>
    </row>
    <row r="99" spans="1:15" s="41" customFormat="1" ht="29.1" customHeight="1" x14ac:dyDescent="0.25">
      <c r="A99" s="77"/>
      <c r="B99" s="116"/>
      <c r="C99" s="119"/>
      <c r="D99" s="78"/>
      <c r="E99" s="380" t="s">
        <v>163</v>
      </c>
      <c r="F99" s="88"/>
      <c r="G99" s="91"/>
      <c r="H99" s="79"/>
      <c r="I99" s="80" t="s">
        <v>39</v>
      </c>
      <c r="J99" s="110"/>
      <c r="K99" s="122"/>
      <c r="L99" s="130"/>
      <c r="M99" s="356" t="s">
        <v>153</v>
      </c>
      <c r="O99" s="383"/>
    </row>
    <row r="100" spans="1:15" s="41" customFormat="1" ht="27.75" customHeight="1" x14ac:dyDescent="0.25">
      <c r="A100" s="125"/>
      <c r="B100" s="117"/>
      <c r="C100" s="120"/>
      <c r="D100" s="81"/>
      <c r="E100" s="381"/>
      <c r="F100" s="89"/>
      <c r="G100" s="92"/>
      <c r="H100" s="82"/>
      <c r="I100" s="83"/>
      <c r="J100" s="114"/>
      <c r="K100" s="123"/>
      <c r="L100" s="150"/>
      <c r="M100" s="357"/>
      <c r="O100" s="383"/>
    </row>
    <row r="101" spans="1:15" s="41" customFormat="1" ht="29.1" customHeight="1" thickBot="1" x14ac:dyDescent="0.3">
      <c r="A101" s="126"/>
      <c r="B101" s="118"/>
      <c r="C101" s="121"/>
      <c r="D101" s="84"/>
      <c r="E101" s="382"/>
      <c r="F101" s="90"/>
      <c r="G101" s="93"/>
      <c r="H101" s="85"/>
      <c r="I101" s="86"/>
      <c r="J101" s="115"/>
      <c r="K101" s="124"/>
      <c r="L101" s="151"/>
      <c r="M101" s="358"/>
    </row>
    <row r="102" spans="1:15" s="41" customFormat="1" ht="29.1" customHeight="1" x14ac:dyDescent="0.25">
      <c r="A102" s="105"/>
      <c r="B102" s="132"/>
      <c r="C102" s="132"/>
      <c r="D102" s="105"/>
      <c r="E102" s="221"/>
      <c r="F102" s="105"/>
      <c r="G102" s="105"/>
      <c r="H102" s="105"/>
      <c r="I102" s="105"/>
      <c r="J102" s="133"/>
      <c r="K102" s="134"/>
      <c r="L102" s="133"/>
      <c r="M102" s="105"/>
    </row>
    <row r="103" spans="1:15" s="15" customFormat="1" ht="20.100000000000001" customHeight="1" x14ac:dyDescent="0.25">
      <c r="A103" s="323" t="s">
        <v>38</v>
      </c>
      <c r="B103" s="323"/>
      <c r="C103" s="323"/>
      <c r="D103" s="323"/>
      <c r="E103" s="323"/>
      <c r="F103" s="323"/>
      <c r="G103" s="323"/>
      <c r="H103" s="323"/>
      <c r="I103" s="323"/>
      <c r="J103" s="323"/>
      <c r="K103" s="323"/>
    </row>
    <row r="104" spans="1:15" s="15" customFormat="1" ht="20.100000000000001" customHeight="1" x14ac:dyDescent="0.25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</row>
    <row r="105" spans="1:15" s="50" customFormat="1" ht="15" customHeight="1" x14ac:dyDescent="0.25">
      <c r="A105" s="324" t="s">
        <v>1</v>
      </c>
      <c r="B105" s="324"/>
      <c r="C105" s="314" t="str">
        <f>IF('Príloha č. 1'!$C$6="","",'Príloha č. 1'!$C$6)</f>
        <v/>
      </c>
      <c r="D105" s="314"/>
      <c r="E105" s="57"/>
      <c r="F105" s="57"/>
      <c r="J105" s="51"/>
    </row>
    <row r="106" spans="1:15" s="50" customFormat="1" ht="15" customHeight="1" x14ac:dyDescent="0.25">
      <c r="A106" s="310" t="s">
        <v>2</v>
      </c>
      <c r="B106" s="310"/>
      <c r="C106" s="346" t="str">
        <f>IF('Príloha č. 1'!$C$7="","",'Príloha č. 1'!$C$7)</f>
        <v/>
      </c>
      <c r="D106" s="346"/>
      <c r="E106" s="41"/>
      <c r="F106" s="41"/>
    </row>
    <row r="107" spans="1:15" s="50" customFormat="1" ht="15" customHeight="1" x14ac:dyDescent="0.25">
      <c r="A107" s="310" t="s">
        <v>3</v>
      </c>
      <c r="B107" s="310"/>
      <c r="C107" s="310" t="str">
        <f>IF('Príloha č. 1'!C8:D8="","",'Príloha č. 1'!C8:D8)</f>
        <v/>
      </c>
      <c r="D107" s="310"/>
      <c r="E107" s="41"/>
      <c r="F107" s="41"/>
    </row>
    <row r="108" spans="1:15" s="50" customFormat="1" ht="15" customHeight="1" x14ac:dyDescent="0.25">
      <c r="A108" s="310" t="s">
        <v>4</v>
      </c>
      <c r="B108" s="310"/>
      <c r="C108" s="310" t="str">
        <f>IF('Príloha č. 1'!C9:D9="","",'Príloha č. 1'!C9:D9)</f>
        <v/>
      </c>
      <c r="D108" s="310"/>
      <c r="E108" s="41"/>
      <c r="F108" s="41"/>
    </row>
    <row r="111" spans="1:15" ht="15" customHeight="1" x14ac:dyDescent="0.2">
      <c r="A111" s="30" t="s">
        <v>8</v>
      </c>
      <c r="B111" s="98" t="str">
        <f>IF('Príloha č. 1'!B23:B23="","",'Príloha č. 1'!B23:B23)</f>
        <v/>
      </c>
      <c r="C111" s="67"/>
      <c r="F111" s="30"/>
      <c r="G111" s="30"/>
      <c r="H111" s="30"/>
    </row>
    <row r="112" spans="1:15" ht="15" customHeight="1" x14ac:dyDescent="0.2">
      <c r="A112" s="30" t="s">
        <v>9</v>
      </c>
      <c r="B112" s="23" t="str">
        <f>IF('Príloha č. 1'!B24:B24="","",'Príloha č. 1'!B24:B24)</f>
        <v/>
      </c>
      <c r="C112" s="67"/>
      <c r="F112" s="30"/>
      <c r="G112" s="30"/>
      <c r="H112" s="30"/>
    </row>
    <row r="113" spans="1:12" ht="39.950000000000003" customHeight="1" x14ac:dyDescent="0.2">
      <c r="G113" s="313" t="s">
        <v>71</v>
      </c>
      <c r="H113" s="313"/>
      <c r="L113" s="67"/>
    </row>
    <row r="114" spans="1:12" ht="45" customHeight="1" x14ac:dyDescent="0.2">
      <c r="E114" s="55"/>
      <c r="F114" s="344" t="s">
        <v>118</v>
      </c>
      <c r="G114" s="344"/>
      <c r="H114" s="344"/>
      <c r="I114" s="344"/>
      <c r="K114" s="344"/>
      <c r="L114" s="344"/>
    </row>
    <row r="115" spans="1:12" s="52" customFormat="1" x14ac:dyDescent="0.2">
      <c r="A115" s="312" t="s">
        <v>10</v>
      </c>
      <c r="B115" s="312"/>
      <c r="C115" s="154"/>
      <c r="D115" s="55"/>
      <c r="E115" s="67"/>
      <c r="F115" s="67"/>
      <c r="G115" s="67"/>
      <c r="H115" s="67"/>
    </row>
    <row r="116" spans="1:12" s="52" customFormat="1" ht="12" customHeight="1" x14ac:dyDescent="0.2">
      <c r="A116" s="53"/>
      <c r="B116" s="54" t="s">
        <v>11</v>
      </c>
      <c r="C116" s="54"/>
      <c r="D116" s="39"/>
      <c r="E116" s="67"/>
      <c r="F116" s="67"/>
      <c r="G116" s="67"/>
      <c r="H116" s="67"/>
      <c r="I116" s="55"/>
    </row>
  </sheetData>
  <mergeCells count="198">
    <mergeCell ref="O11:O12"/>
    <mergeCell ref="G8:G9"/>
    <mergeCell ref="H8:H9"/>
    <mergeCell ref="I8:I9"/>
    <mergeCell ref="J8:L8"/>
    <mergeCell ref="M8:M9"/>
    <mergeCell ref="A115:B115"/>
    <mergeCell ref="A103:K103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G113:H113"/>
    <mergeCell ref="F114:I114"/>
    <mergeCell ref="K114:L114"/>
    <mergeCell ref="M16:M17"/>
    <mergeCell ref="E19:E21"/>
    <mergeCell ref="M19:M21"/>
    <mergeCell ref="O19:O20"/>
    <mergeCell ref="A23:L23"/>
    <mergeCell ref="A7:L7"/>
    <mergeCell ref="A1:B1"/>
    <mergeCell ref="A3:B3"/>
    <mergeCell ref="A4:L4"/>
    <mergeCell ref="A5:M5"/>
    <mergeCell ref="A2:M2"/>
    <mergeCell ref="E11:E13"/>
    <mergeCell ref="M11:M13"/>
    <mergeCell ref="A8:A9"/>
    <mergeCell ref="B8:B9"/>
    <mergeCell ref="C8:C9"/>
    <mergeCell ref="D8:D9"/>
    <mergeCell ref="E8:E9"/>
    <mergeCell ref="F8:F9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L16"/>
    <mergeCell ref="M24:M25"/>
    <mergeCell ref="E27:E29"/>
    <mergeCell ref="M27:M29"/>
    <mergeCell ref="O27:O28"/>
    <mergeCell ref="A31:L31"/>
    <mergeCell ref="F24:F25"/>
    <mergeCell ref="G24:G25"/>
    <mergeCell ref="H24:H25"/>
    <mergeCell ref="I24:I25"/>
    <mergeCell ref="J24:L24"/>
    <mergeCell ref="A24:A25"/>
    <mergeCell ref="B24:B25"/>
    <mergeCell ref="C24:C25"/>
    <mergeCell ref="D24:D25"/>
    <mergeCell ref="E24:E25"/>
    <mergeCell ref="M32:M33"/>
    <mergeCell ref="E35:E37"/>
    <mergeCell ref="M35:M37"/>
    <mergeCell ref="O35:O36"/>
    <mergeCell ref="A39:L39"/>
    <mergeCell ref="F32:F33"/>
    <mergeCell ref="G32:G33"/>
    <mergeCell ref="H32:H33"/>
    <mergeCell ref="I32:I33"/>
    <mergeCell ref="J32:L32"/>
    <mergeCell ref="A32:A33"/>
    <mergeCell ref="B32:B33"/>
    <mergeCell ref="C32:C33"/>
    <mergeCell ref="D32:D33"/>
    <mergeCell ref="E32:E33"/>
    <mergeCell ref="M40:M41"/>
    <mergeCell ref="E43:E45"/>
    <mergeCell ref="M43:M45"/>
    <mergeCell ref="O43:O44"/>
    <mergeCell ref="A47:L47"/>
    <mergeCell ref="F40:F41"/>
    <mergeCell ref="G40:G41"/>
    <mergeCell ref="H40:H41"/>
    <mergeCell ref="I40:I41"/>
    <mergeCell ref="J40:L40"/>
    <mergeCell ref="A40:A41"/>
    <mergeCell ref="B40:B41"/>
    <mergeCell ref="C40:C41"/>
    <mergeCell ref="D40:D41"/>
    <mergeCell ref="E40:E41"/>
    <mergeCell ref="M48:M49"/>
    <mergeCell ref="E51:E53"/>
    <mergeCell ref="M51:M53"/>
    <mergeCell ref="O51:O52"/>
    <mergeCell ref="A55:L55"/>
    <mergeCell ref="F48:F49"/>
    <mergeCell ref="G48:G49"/>
    <mergeCell ref="H48:H49"/>
    <mergeCell ref="I48:I49"/>
    <mergeCell ref="J48:L48"/>
    <mergeCell ref="A48:A49"/>
    <mergeCell ref="B48:B49"/>
    <mergeCell ref="C48:C49"/>
    <mergeCell ref="D48:D49"/>
    <mergeCell ref="E48:E49"/>
    <mergeCell ref="M56:M57"/>
    <mergeCell ref="E59:E61"/>
    <mergeCell ref="M59:M61"/>
    <mergeCell ref="O59:O60"/>
    <mergeCell ref="A63:L63"/>
    <mergeCell ref="F56:F57"/>
    <mergeCell ref="G56:G57"/>
    <mergeCell ref="H56:H57"/>
    <mergeCell ref="I56:I57"/>
    <mergeCell ref="J56:L56"/>
    <mergeCell ref="A56:A57"/>
    <mergeCell ref="B56:B57"/>
    <mergeCell ref="C56:C57"/>
    <mergeCell ref="D56:D57"/>
    <mergeCell ref="E56:E57"/>
    <mergeCell ref="M64:M65"/>
    <mergeCell ref="E67:E69"/>
    <mergeCell ref="M67:M69"/>
    <mergeCell ref="O67:O68"/>
    <mergeCell ref="A71:L71"/>
    <mergeCell ref="F64:F65"/>
    <mergeCell ref="G64:G65"/>
    <mergeCell ref="H64:H65"/>
    <mergeCell ref="I64:I65"/>
    <mergeCell ref="J64:L64"/>
    <mergeCell ref="A64:A65"/>
    <mergeCell ref="B64:B65"/>
    <mergeCell ref="C64:C65"/>
    <mergeCell ref="D64:D65"/>
    <mergeCell ref="E64:E65"/>
    <mergeCell ref="M72:M73"/>
    <mergeCell ref="E75:E77"/>
    <mergeCell ref="M75:M77"/>
    <mergeCell ref="O75:O76"/>
    <mergeCell ref="A79:L79"/>
    <mergeCell ref="F72:F73"/>
    <mergeCell ref="G72:G73"/>
    <mergeCell ref="H72:H73"/>
    <mergeCell ref="I72:I73"/>
    <mergeCell ref="J72:L72"/>
    <mergeCell ref="A72:A73"/>
    <mergeCell ref="B72:B73"/>
    <mergeCell ref="C72:C73"/>
    <mergeCell ref="D72:D73"/>
    <mergeCell ref="E72:E73"/>
    <mergeCell ref="B88:B89"/>
    <mergeCell ref="C88:C89"/>
    <mergeCell ref="D88:D89"/>
    <mergeCell ref="E88:E89"/>
    <mergeCell ref="M80:M81"/>
    <mergeCell ref="E83:E85"/>
    <mergeCell ref="M83:M85"/>
    <mergeCell ref="O83:O84"/>
    <mergeCell ref="A87:L87"/>
    <mergeCell ref="F80:F81"/>
    <mergeCell ref="G80:G81"/>
    <mergeCell ref="H80:H81"/>
    <mergeCell ref="I80:I81"/>
    <mergeCell ref="J80:L80"/>
    <mergeCell ref="A80:A81"/>
    <mergeCell ref="B80:B81"/>
    <mergeCell ref="C80:C81"/>
    <mergeCell ref="D80:D81"/>
    <mergeCell ref="E80:E81"/>
    <mergeCell ref="M88:M89"/>
    <mergeCell ref="E91:E93"/>
    <mergeCell ref="M91:M93"/>
    <mergeCell ref="O91:O92"/>
    <mergeCell ref="F88:F89"/>
    <mergeCell ref="G88:G89"/>
    <mergeCell ref="H88:H89"/>
    <mergeCell ref="I88:I89"/>
    <mergeCell ref="J88:L88"/>
    <mergeCell ref="O99:O100"/>
    <mergeCell ref="A95:L95"/>
    <mergeCell ref="A96:A97"/>
    <mergeCell ref="B96:B97"/>
    <mergeCell ref="C96:C97"/>
    <mergeCell ref="I96:I97"/>
    <mergeCell ref="J96:L96"/>
    <mergeCell ref="M96:M97"/>
    <mergeCell ref="E99:E101"/>
    <mergeCell ref="M99:M101"/>
    <mergeCell ref="D96:D97"/>
    <mergeCell ref="E96:E97"/>
    <mergeCell ref="F96:F97"/>
    <mergeCell ref="G96:G97"/>
    <mergeCell ref="H96:H97"/>
    <mergeCell ref="A88:A89"/>
  </mergeCells>
  <conditionalFormatting sqref="B111:B112">
    <cfRule type="containsBlanks" dxfId="5" priority="2">
      <formula>LEN(TRIM(B111))=0</formula>
    </cfRule>
  </conditionalFormatting>
  <conditionalFormatting sqref="C105:D108">
    <cfRule type="containsBlanks" dxfId="4" priority="1">
      <formula>LEN(TRIM(C105))=0</formula>
    </cfRule>
  </conditionalFormatting>
  <pageMargins left="0.59055118110236227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&amp;L&amp;"Arial,Tučné"&amp;10Príloha č. 7 SP&amp;"Arial,Normálne"
Sortiment ponúkaného tovaru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Hárok39">
    <pageSetUpPr fitToPage="1"/>
  </sheetPr>
  <dimension ref="A1:M29"/>
  <sheetViews>
    <sheetView showGridLines="0" zoomScale="90" zoomScaleNormal="90" workbookViewId="0">
      <selection activeCell="A2" sqref="A2:L2"/>
    </sheetView>
  </sheetViews>
  <sheetFormatPr defaultColWidth="9.140625" defaultRowHeight="12" x14ac:dyDescent="0.2"/>
  <cols>
    <col min="1" max="1" width="5.28515625" style="177" customWidth="1"/>
    <col min="2" max="2" width="26.7109375" style="177" customWidth="1"/>
    <col min="3" max="3" width="23.85546875" style="177" customWidth="1"/>
    <col min="4" max="4" width="20" style="177" customWidth="1"/>
    <col min="5" max="5" width="17" style="177" customWidth="1"/>
    <col min="6" max="6" width="16.5703125" style="177" customWidth="1"/>
    <col min="7" max="16384" width="9.140625" style="177"/>
  </cols>
  <sheetData>
    <row r="1" spans="1:13" ht="12.75" x14ac:dyDescent="0.25">
      <c r="A1" s="393" t="s">
        <v>12</v>
      </c>
      <c r="B1" s="394"/>
      <c r="C1" s="176"/>
      <c r="D1" s="176"/>
      <c r="E1" s="176"/>
      <c r="F1" s="176"/>
    </row>
    <row r="2" spans="1:13" ht="25.5" customHeight="1" x14ac:dyDescent="0.2">
      <c r="A2" s="395" t="s">
        <v>119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</row>
    <row r="3" spans="1:13" ht="30.75" customHeight="1" x14ac:dyDescent="0.3">
      <c r="A3" s="396" t="s">
        <v>81</v>
      </c>
      <c r="B3" s="396"/>
      <c r="C3" s="396"/>
      <c r="D3" s="396"/>
      <c r="E3" s="396"/>
      <c r="F3" s="396"/>
      <c r="G3" s="178"/>
      <c r="H3" s="178"/>
      <c r="I3" s="178"/>
      <c r="J3" s="178"/>
      <c r="K3" s="178"/>
      <c r="L3" s="178"/>
      <c r="M3" s="178"/>
    </row>
    <row r="4" spans="1:13" x14ac:dyDescent="0.2">
      <c r="A4" s="179"/>
      <c r="B4" s="179"/>
      <c r="C4" s="179"/>
      <c r="D4" s="179"/>
      <c r="E4" s="179"/>
      <c r="F4" s="179"/>
    </row>
    <row r="5" spans="1:13" ht="17.25" customHeight="1" x14ac:dyDescent="0.2">
      <c r="A5" s="391" t="s">
        <v>82</v>
      </c>
      <c r="B5" s="391"/>
      <c r="C5" s="391"/>
      <c r="D5" s="391"/>
      <c r="E5" s="391"/>
      <c r="F5" s="391"/>
    </row>
    <row r="6" spans="1:13" ht="17.25" customHeight="1" x14ac:dyDescent="0.2">
      <c r="A6" s="180"/>
      <c r="B6" s="392" t="s">
        <v>83</v>
      </c>
      <c r="C6" s="392"/>
      <c r="D6" s="392"/>
      <c r="E6" s="180"/>
      <c r="F6" s="180"/>
    </row>
    <row r="7" spans="1:13" ht="9.9499999999999993" customHeight="1" thickBot="1" x14ac:dyDescent="0.25">
      <c r="A7" s="180"/>
      <c r="B7" s="180"/>
      <c r="C7" s="180"/>
      <c r="D7" s="180"/>
      <c r="E7" s="180"/>
      <c r="F7" s="180"/>
    </row>
    <row r="8" spans="1:13" ht="90.75" customHeight="1" x14ac:dyDescent="0.2">
      <c r="A8" s="181" t="s">
        <v>37</v>
      </c>
      <c r="B8" s="182" t="s">
        <v>84</v>
      </c>
      <c r="C8" s="182" t="s">
        <v>85</v>
      </c>
      <c r="D8" s="182" t="s">
        <v>60</v>
      </c>
      <c r="E8" s="183" t="s">
        <v>86</v>
      </c>
      <c r="F8" s="184" t="s">
        <v>87</v>
      </c>
    </row>
    <row r="9" spans="1:13" ht="15" customHeight="1" x14ac:dyDescent="0.2">
      <c r="A9" s="185" t="s">
        <v>27</v>
      </c>
      <c r="B9" s="186" t="s">
        <v>28</v>
      </c>
      <c r="C9" s="186" t="s">
        <v>29</v>
      </c>
      <c r="D9" s="186" t="s">
        <v>30</v>
      </c>
      <c r="E9" s="186" t="s">
        <v>31</v>
      </c>
      <c r="F9" s="187" t="s">
        <v>32</v>
      </c>
    </row>
    <row r="10" spans="1:13" ht="24.95" customHeight="1" x14ac:dyDescent="0.2">
      <c r="A10" s="188"/>
      <c r="B10" s="189"/>
      <c r="C10" s="190"/>
      <c r="D10" s="191"/>
      <c r="E10" s="192"/>
      <c r="F10" s="193"/>
    </row>
    <row r="11" spans="1:13" ht="24.95" customHeight="1" x14ac:dyDescent="0.2">
      <c r="A11" s="188"/>
      <c r="B11" s="189"/>
      <c r="C11" s="190"/>
      <c r="D11" s="191"/>
      <c r="E11" s="192"/>
      <c r="F11" s="193"/>
    </row>
    <row r="12" spans="1:13" s="194" customFormat="1" ht="24.95" customHeight="1" x14ac:dyDescent="0.25">
      <c r="A12" s="188"/>
      <c r="B12" s="189"/>
      <c r="C12" s="190"/>
      <c r="D12" s="191"/>
      <c r="E12" s="192"/>
      <c r="F12" s="193"/>
    </row>
    <row r="13" spans="1:13" s="194" customFormat="1" ht="24.95" customHeight="1" thickBot="1" x14ac:dyDescent="0.3">
      <c r="A13" s="195"/>
      <c r="B13" s="196"/>
      <c r="C13" s="197"/>
      <c r="D13" s="198"/>
      <c r="E13" s="199"/>
      <c r="F13" s="200"/>
    </row>
    <row r="14" spans="1:13" s="194" customFormat="1" ht="15" customHeight="1" x14ac:dyDescent="0.25">
      <c r="A14" s="389"/>
      <c r="B14" s="389"/>
      <c r="C14" s="389"/>
      <c r="D14" s="389"/>
      <c r="E14" s="389"/>
      <c r="F14" s="389"/>
    </row>
    <row r="15" spans="1:13" s="202" customFormat="1" ht="49.5" customHeight="1" x14ac:dyDescent="0.25">
      <c r="A15" s="390" t="s">
        <v>88</v>
      </c>
      <c r="B15" s="390"/>
      <c r="C15" s="390"/>
      <c r="D15" s="390"/>
      <c r="E15" s="390"/>
      <c r="F15" s="390"/>
      <c r="G15" s="201"/>
      <c r="H15" s="201"/>
      <c r="I15" s="201"/>
      <c r="J15" s="201"/>
      <c r="K15" s="201"/>
      <c r="L15" s="201"/>
      <c r="M15" s="201"/>
    </row>
    <row r="16" spans="1:13" s="202" customFormat="1" ht="9.9499999999999993" customHeight="1" x14ac:dyDescent="0.25">
      <c r="A16" s="203"/>
      <c r="B16" s="390"/>
      <c r="C16" s="390"/>
      <c r="D16" s="390"/>
      <c r="E16" s="390"/>
      <c r="F16" s="390"/>
      <c r="G16" s="204"/>
      <c r="H16" s="204"/>
      <c r="I16" s="204"/>
      <c r="J16" s="204"/>
      <c r="K16" s="204"/>
      <c r="L16" s="204"/>
      <c r="M16" s="204"/>
    </row>
    <row r="17" spans="1:13" s="202" customFormat="1" ht="20.100000000000001" customHeight="1" x14ac:dyDescent="0.25">
      <c r="A17" s="391" t="s">
        <v>89</v>
      </c>
      <c r="B17" s="391"/>
      <c r="C17" s="391"/>
      <c r="D17" s="391"/>
      <c r="E17" s="391"/>
      <c r="F17" s="391"/>
      <c r="G17" s="204"/>
      <c r="H17" s="204"/>
      <c r="I17" s="204"/>
      <c r="J17" s="204"/>
      <c r="K17" s="204"/>
      <c r="L17" s="204"/>
      <c r="M17" s="204"/>
    </row>
    <row r="18" spans="1:13" s="202" customFormat="1" ht="20.100000000000001" customHeight="1" x14ac:dyDescent="0.25">
      <c r="A18" s="180"/>
      <c r="B18" s="392" t="s">
        <v>90</v>
      </c>
      <c r="C18" s="392"/>
      <c r="D18" s="392"/>
      <c r="E18" s="392"/>
      <c r="F18" s="392"/>
      <c r="G18" s="204"/>
      <c r="H18" s="204"/>
      <c r="I18" s="204"/>
      <c r="J18" s="204"/>
      <c r="K18" s="204"/>
      <c r="L18" s="204"/>
      <c r="M18" s="204"/>
    </row>
    <row r="19" spans="1:13" s="202" customFormat="1" ht="20.100000000000001" customHeight="1" x14ac:dyDescent="0.25">
      <c r="A19" s="203"/>
      <c r="B19" s="205"/>
      <c r="C19" s="205"/>
      <c r="D19" s="205"/>
      <c r="E19" s="205"/>
      <c r="F19" s="205"/>
      <c r="G19" s="204"/>
      <c r="H19" s="204"/>
      <c r="I19" s="204"/>
      <c r="J19" s="204"/>
      <c r="K19" s="204"/>
      <c r="L19" s="204"/>
      <c r="M19" s="204"/>
    </row>
    <row r="20" spans="1:13" ht="15" customHeight="1" x14ac:dyDescent="0.2">
      <c r="A20" s="203"/>
      <c r="B20" s="205"/>
      <c r="C20" s="205"/>
      <c r="D20" s="205"/>
      <c r="E20" s="205"/>
      <c r="F20" s="205"/>
    </row>
    <row r="21" spans="1:13" s="206" customFormat="1" ht="15" customHeight="1" x14ac:dyDescent="0.25">
      <c r="A21" s="203"/>
      <c r="B21" s="205"/>
      <c r="C21" s="205"/>
      <c r="D21" s="205"/>
      <c r="E21" s="205"/>
      <c r="F21" s="205"/>
    </row>
    <row r="22" spans="1:13" s="206" customFormat="1" ht="15" customHeight="1" x14ac:dyDescent="0.25">
      <c r="A22" s="207"/>
      <c r="B22" s="207"/>
      <c r="C22" s="207"/>
      <c r="D22" s="207"/>
      <c r="E22" s="207"/>
      <c r="F22" s="207"/>
    </row>
    <row r="23" spans="1:13" s="206" customFormat="1" ht="15" x14ac:dyDescent="0.25">
      <c r="A23" s="206" t="s">
        <v>8</v>
      </c>
      <c r="B23" s="385" t="str">
        <f>IF('[2]Príloha č.1'!B23:B23="","",'[2]Príloha č.1'!B23:B23)</f>
        <v/>
      </c>
      <c r="C23" s="385"/>
    </row>
    <row r="24" spans="1:13" s="206" customFormat="1" ht="15" customHeight="1" x14ac:dyDescent="0.25">
      <c r="A24" s="206" t="s">
        <v>9</v>
      </c>
      <c r="B24" s="384" t="str">
        <f>IF('[2]Príloha č.1'!B24:B24="","",'[2]Príloha č.1'!B24:B24)</f>
        <v/>
      </c>
      <c r="C24" s="385"/>
    </row>
    <row r="25" spans="1:13" ht="15" customHeight="1" x14ac:dyDescent="0.25">
      <c r="A25" s="206"/>
      <c r="B25" s="206"/>
      <c r="C25" s="206"/>
      <c r="D25" s="206"/>
      <c r="E25" s="206"/>
      <c r="F25" s="206"/>
    </row>
    <row r="26" spans="1:13" s="210" customFormat="1" ht="15" x14ac:dyDescent="0.25">
      <c r="A26" s="206"/>
      <c r="B26" s="206"/>
      <c r="C26" s="206"/>
      <c r="D26" s="208" t="s">
        <v>91</v>
      </c>
      <c r="E26" s="209"/>
      <c r="F26" s="206"/>
    </row>
    <row r="27" spans="1:13" s="210" customFormat="1" ht="21.75" customHeight="1" x14ac:dyDescent="0.2">
      <c r="A27" s="177"/>
      <c r="B27" s="177"/>
      <c r="C27" s="211"/>
      <c r="D27" s="208" t="s">
        <v>92</v>
      </c>
      <c r="E27" s="386" t="str">
        <f>IF('[2]Príloha č.1'!D27="","",'[2]Príloha č.1'!D27)</f>
        <v/>
      </c>
      <c r="F27" s="386"/>
      <c r="G27" s="212"/>
    </row>
    <row r="28" spans="1:13" x14ac:dyDescent="0.2">
      <c r="A28" s="387" t="s">
        <v>10</v>
      </c>
      <c r="B28" s="387"/>
      <c r="C28" s="210"/>
      <c r="D28" s="210"/>
      <c r="E28" s="210"/>
      <c r="F28" s="210"/>
    </row>
    <row r="29" spans="1:13" x14ac:dyDescent="0.2">
      <c r="A29" s="213"/>
      <c r="B29" s="388" t="s">
        <v>11</v>
      </c>
      <c r="C29" s="388"/>
      <c r="D29" s="388"/>
      <c r="E29" s="388"/>
      <c r="F29" s="388"/>
    </row>
  </sheetData>
  <mergeCells count="15">
    <mergeCell ref="B6:D6"/>
    <mergeCell ref="A1:B1"/>
    <mergeCell ref="A2:L2"/>
    <mergeCell ref="A3:F3"/>
    <mergeCell ref="A5:F5"/>
    <mergeCell ref="B24:C24"/>
    <mergeCell ref="E27:F27"/>
    <mergeCell ref="A28:B28"/>
    <mergeCell ref="B29:F29"/>
    <mergeCell ref="A14:F14"/>
    <mergeCell ref="A15:F15"/>
    <mergeCell ref="B16:F16"/>
    <mergeCell ref="A17:F17"/>
    <mergeCell ref="B18:F18"/>
    <mergeCell ref="B23:C23"/>
  </mergeCells>
  <conditionalFormatting sqref="B23:C24">
    <cfRule type="containsBlanks" dxfId="3" priority="2">
      <formula>LEN(TRIM(B23))=0</formula>
    </cfRule>
  </conditionalFormatting>
  <conditionalFormatting sqref="E27:F27">
    <cfRule type="containsBlanks" dxfId="2" priority="1">
      <formula>LEN(TRIM(E27))=0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142875</xdr:rowOff>
                  </from>
                  <to>
                    <xdr:col>0</xdr:col>
                    <xdr:colOff>285750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16</xdr:row>
                    <xdr:rowOff>171450</xdr:rowOff>
                  </from>
                  <to>
                    <xdr:col>0</xdr:col>
                    <xdr:colOff>285750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C00000"/>
    <pageSetUpPr fitToPage="1"/>
  </sheetPr>
  <dimension ref="A1:M30"/>
  <sheetViews>
    <sheetView showGridLines="0" zoomScale="90" zoomScaleNormal="90" workbookViewId="0">
      <selection activeCell="N16" sqref="N16"/>
    </sheetView>
  </sheetViews>
  <sheetFormatPr defaultColWidth="9.140625" defaultRowHeight="12" x14ac:dyDescent="0.2"/>
  <cols>
    <col min="1" max="1" width="5.28515625" style="226" customWidth="1"/>
    <col min="2" max="2" width="26.7109375" style="226" customWidth="1"/>
    <col min="3" max="3" width="23.85546875" style="226" customWidth="1"/>
    <col min="4" max="4" width="18.5703125" style="226" customWidth="1"/>
    <col min="5" max="5" width="14.85546875" style="226" customWidth="1"/>
    <col min="6" max="6" width="20.140625" style="226" customWidth="1"/>
    <col min="7" max="16384" width="9.140625" style="226"/>
  </cols>
  <sheetData>
    <row r="1" spans="1:13" ht="12.75" x14ac:dyDescent="0.25">
      <c r="A1" s="385" t="s">
        <v>12</v>
      </c>
      <c r="B1" s="419"/>
      <c r="C1" s="238"/>
      <c r="D1" s="238"/>
      <c r="E1" s="238"/>
      <c r="F1" s="238"/>
    </row>
    <row r="2" spans="1:13" ht="30" customHeight="1" x14ac:dyDescent="0.2">
      <c r="A2" s="395" t="s">
        <v>119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</row>
    <row r="3" spans="1:13" s="230" customFormat="1" ht="39.950000000000003" customHeight="1" x14ac:dyDescent="0.25">
      <c r="A3" s="420" t="s">
        <v>107</v>
      </c>
      <c r="B3" s="420"/>
      <c r="C3" s="420"/>
      <c r="D3" s="420"/>
      <c r="E3" s="420"/>
      <c r="F3" s="420"/>
      <c r="G3" s="237"/>
      <c r="H3" s="237"/>
      <c r="I3" s="237"/>
      <c r="J3" s="237"/>
      <c r="K3" s="237"/>
      <c r="L3" s="237"/>
      <c r="M3" s="237"/>
    </row>
    <row r="4" spans="1:13" x14ac:dyDescent="0.2">
      <c r="A4" s="236"/>
      <c r="B4" s="236"/>
      <c r="C4" s="236"/>
      <c r="D4" s="236"/>
      <c r="E4" s="236"/>
      <c r="F4" s="236"/>
    </row>
    <row r="5" spans="1:13" ht="24.95" customHeight="1" x14ac:dyDescent="0.2">
      <c r="A5" s="421" t="s">
        <v>106</v>
      </c>
      <c r="B5" s="421"/>
      <c r="C5" s="421"/>
      <c r="D5" s="421"/>
      <c r="E5" s="421"/>
      <c r="F5" s="421"/>
    </row>
    <row r="6" spans="1:13" s="177" customFormat="1" ht="30.75" customHeight="1" x14ac:dyDescent="0.2">
      <c r="A6" s="180" t="s">
        <v>102</v>
      </c>
      <c r="B6" s="398" t="s">
        <v>105</v>
      </c>
      <c r="C6" s="398"/>
      <c r="D6" s="398"/>
      <c r="E6" s="398"/>
      <c r="F6" s="398"/>
    </row>
    <row r="7" spans="1:13" s="228" customFormat="1" ht="12.75" customHeight="1" x14ac:dyDescent="0.25">
      <c r="A7" s="229"/>
      <c r="B7" s="229"/>
      <c r="C7" s="229"/>
      <c r="D7" s="229"/>
      <c r="E7" s="229"/>
      <c r="F7" s="229"/>
    </row>
    <row r="8" spans="1:13" s="177" customFormat="1" ht="17.25" customHeight="1" x14ac:dyDescent="0.2">
      <c r="A8" s="180" t="s">
        <v>100</v>
      </c>
      <c r="B8" s="398" t="s">
        <v>104</v>
      </c>
      <c r="C8" s="398"/>
      <c r="D8" s="398"/>
      <c r="E8" s="398"/>
      <c r="F8" s="398"/>
    </row>
    <row r="9" spans="1:13" ht="24.95" customHeight="1" thickBot="1" x14ac:dyDescent="0.25">
      <c r="A9" s="235"/>
      <c r="B9" s="235"/>
      <c r="C9" s="235"/>
      <c r="D9" s="235"/>
      <c r="E9" s="235"/>
      <c r="F9" s="235"/>
    </row>
    <row r="10" spans="1:13" ht="24.95" customHeight="1" x14ac:dyDescent="0.2">
      <c r="A10" s="234" t="s">
        <v>37</v>
      </c>
      <c r="B10" s="399" t="s">
        <v>103</v>
      </c>
      <c r="C10" s="400"/>
      <c r="D10" s="400"/>
      <c r="E10" s="400"/>
      <c r="F10" s="401"/>
    </row>
    <row r="11" spans="1:13" ht="15" customHeight="1" x14ac:dyDescent="0.2">
      <c r="A11" s="233" t="s">
        <v>27</v>
      </c>
      <c r="B11" s="402" t="s">
        <v>28</v>
      </c>
      <c r="C11" s="403"/>
      <c r="D11" s="403"/>
      <c r="E11" s="403"/>
      <c r="F11" s="404"/>
    </row>
    <row r="12" spans="1:13" ht="24.95" customHeight="1" x14ac:dyDescent="0.2">
      <c r="A12" s="232"/>
      <c r="B12" s="405"/>
      <c r="C12" s="406"/>
      <c r="D12" s="406"/>
      <c r="E12" s="406"/>
      <c r="F12" s="407"/>
    </row>
    <row r="13" spans="1:13" ht="24.95" customHeight="1" x14ac:dyDescent="0.2">
      <c r="A13" s="232"/>
      <c r="B13" s="408"/>
      <c r="C13" s="409"/>
      <c r="D13" s="409"/>
      <c r="E13" s="409"/>
      <c r="F13" s="410"/>
    </row>
    <row r="14" spans="1:13" s="230" customFormat="1" ht="24.95" customHeight="1" x14ac:dyDescent="0.25">
      <c r="A14" s="232"/>
      <c r="B14" s="408"/>
      <c r="C14" s="409"/>
      <c r="D14" s="409"/>
      <c r="E14" s="409"/>
      <c r="F14" s="410"/>
    </row>
    <row r="15" spans="1:13" s="230" customFormat="1" ht="24.95" customHeight="1" thickBot="1" x14ac:dyDescent="0.3">
      <c r="A15" s="231"/>
      <c r="B15" s="413"/>
      <c r="C15" s="414"/>
      <c r="D15" s="414"/>
      <c r="E15" s="414"/>
      <c r="F15" s="415"/>
    </row>
    <row r="16" spans="1:13" s="230" customFormat="1" ht="15" customHeight="1" x14ac:dyDescent="0.25">
      <c r="A16" s="417"/>
      <c r="B16" s="417"/>
      <c r="C16" s="417"/>
      <c r="D16" s="417"/>
      <c r="E16" s="417"/>
      <c r="F16" s="417"/>
    </row>
    <row r="17" spans="1:12" s="177" customFormat="1" ht="30.75" customHeight="1" x14ac:dyDescent="0.2">
      <c r="A17" s="180" t="s">
        <v>102</v>
      </c>
      <c r="B17" s="418" t="s">
        <v>101</v>
      </c>
      <c r="C17" s="418"/>
      <c r="D17" s="418"/>
      <c r="E17" s="418"/>
      <c r="F17" s="418"/>
    </row>
    <row r="18" spans="1:12" s="228" customFormat="1" ht="12.75" customHeight="1" x14ac:dyDescent="0.25">
      <c r="A18" s="229"/>
      <c r="B18" s="229"/>
      <c r="C18" s="229"/>
      <c r="D18" s="229"/>
      <c r="E18" s="229"/>
      <c r="F18" s="229"/>
    </row>
    <row r="19" spans="1:12" s="177" customFormat="1" ht="17.25" customHeight="1" x14ac:dyDescent="0.2">
      <c r="A19" s="180" t="s">
        <v>100</v>
      </c>
      <c r="B19" s="418" t="s">
        <v>99</v>
      </c>
      <c r="C19" s="418"/>
      <c r="D19" s="418"/>
      <c r="E19" s="418"/>
      <c r="F19" s="418"/>
    </row>
    <row r="20" spans="1:12" s="206" customFormat="1" ht="15" customHeight="1" x14ac:dyDescent="0.25"/>
    <row r="21" spans="1:12" s="206" customFormat="1" ht="15" x14ac:dyDescent="0.25">
      <c r="A21" s="206" t="s">
        <v>8</v>
      </c>
      <c r="B21" s="385" t="str">
        <f>IF('[3]Príloha č. 1'!B23:B23="","",'[3]Príloha č. 1'!B23:B23)</f>
        <v/>
      </c>
      <c r="C21" s="385"/>
    </row>
    <row r="22" spans="1:12" s="206" customFormat="1" ht="15" customHeight="1" x14ac:dyDescent="0.25">
      <c r="A22" s="206" t="s">
        <v>9</v>
      </c>
      <c r="B22" s="384" t="str">
        <f>IF('[3]Príloha č. 1'!B24:B24="","",'[3]Príloha č. 1'!B24:B24)</f>
        <v/>
      </c>
      <c r="C22" s="385"/>
    </row>
    <row r="23" spans="1:12" ht="15" customHeight="1" x14ac:dyDescent="0.25">
      <c r="A23" s="206"/>
      <c r="B23" s="206"/>
      <c r="C23" s="206"/>
      <c r="D23" s="206"/>
      <c r="E23" s="206"/>
      <c r="F23" s="206"/>
    </row>
    <row r="24" spans="1:12" ht="15" customHeight="1" x14ac:dyDescent="0.25">
      <c r="A24" s="206"/>
      <c r="B24" s="206"/>
      <c r="C24" s="206"/>
      <c r="D24" s="206"/>
      <c r="E24" s="206"/>
      <c r="F24" s="206"/>
    </row>
    <row r="25" spans="1:12" ht="15" customHeight="1" x14ac:dyDescent="0.25">
      <c r="A25" s="206"/>
      <c r="B25" s="206"/>
      <c r="C25" s="206"/>
      <c r="D25" s="206"/>
      <c r="E25" s="206"/>
      <c r="F25" s="206"/>
    </row>
    <row r="26" spans="1:12" ht="20.25" customHeight="1" x14ac:dyDescent="0.25">
      <c r="A26" s="206"/>
      <c r="B26" s="206"/>
      <c r="C26" s="239" t="s">
        <v>80</v>
      </c>
      <c r="D26" s="411" t="str">
        <f>IF('[3]Príloha č. 1'!D27="","",'[3]Príloha č. 1'!D27)</f>
        <v/>
      </c>
      <c r="E26" s="411"/>
      <c r="F26" s="411"/>
    </row>
    <row r="27" spans="1:12" s="30" customFormat="1" ht="45" customHeight="1" x14ac:dyDescent="0.2">
      <c r="A27" s="240"/>
      <c r="B27" s="240"/>
      <c r="C27" s="240"/>
      <c r="D27" s="412" t="s">
        <v>166</v>
      </c>
      <c r="E27" s="412"/>
      <c r="F27" s="412"/>
      <c r="G27" s="227"/>
      <c r="H27" s="227"/>
      <c r="I27" s="227"/>
      <c r="K27" s="344"/>
      <c r="L27" s="344"/>
    </row>
    <row r="28" spans="1:12" x14ac:dyDescent="0.2">
      <c r="A28" s="416" t="s">
        <v>10</v>
      </c>
      <c r="B28" s="416"/>
      <c r="C28" s="241"/>
      <c r="D28" s="241"/>
      <c r="E28" s="241"/>
      <c r="F28" s="241"/>
    </row>
    <row r="29" spans="1:12" x14ac:dyDescent="0.2">
      <c r="A29" s="242"/>
      <c r="B29" s="397" t="s">
        <v>11</v>
      </c>
      <c r="C29" s="397"/>
      <c r="D29" s="397"/>
      <c r="E29" s="397"/>
      <c r="F29" s="397"/>
    </row>
    <row r="30" spans="1:12" x14ac:dyDescent="0.2">
      <c r="A30" s="236"/>
      <c r="B30" s="236"/>
      <c r="C30" s="236"/>
      <c r="D30" s="236"/>
      <c r="E30" s="236"/>
      <c r="F30" s="236"/>
    </row>
  </sheetData>
  <mergeCells count="22">
    <mergeCell ref="K27:L27"/>
    <mergeCell ref="A1:B1"/>
    <mergeCell ref="A2:L2"/>
    <mergeCell ref="A3:F3"/>
    <mergeCell ref="A5:F5"/>
    <mergeCell ref="B6:F6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A1:J29"/>
  <sheetViews>
    <sheetView showGridLines="0" topLeftCell="A2" zoomScaleNormal="100" workbookViewId="0">
      <selection activeCell="K24" sqref="K24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85" t="s">
        <v>12</v>
      </c>
      <c r="B1" s="285"/>
    </row>
    <row r="2" spans="1:10" s="2" customFormat="1" ht="30" customHeight="1" x14ac:dyDescent="0.25">
      <c r="A2" s="271" t="str">
        <f>'Príloha č. 1'!A2:D2</f>
        <v>Špeciálny zdravotnícky materiál pre invazívnu diagnostickú a intervenčnú elektrofyziológiu</v>
      </c>
      <c r="B2" s="271"/>
      <c r="C2" s="271"/>
      <c r="D2" s="271"/>
    </row>
    <row r="3" spans="1:10" ht="24.95" customHeight="1" x14ac:dyDescent="0.2">
      <c r="A3" s="286"/>
      <c r="B3" s="286"/>
      <c r="C3" s="286"/>
    </row>
    <row r="4" spans="1:10" ht="18.75" customHeight="1" x14ac:dyDescent="0.2">
      <c r="A4" s="287" t="s">
        <v>18</v>
      </c>
      <c r="B4" s="287"/>
      <c r="C4" s="287"/>
      <c r="D4" s="287"/>
      <c r="E4" s="14"/>
      <c r="F4" s="14"/>
      <c r="G4" s="14"/>
      <c r="H4" s="14"/>
      <c r="I4" s="14"/>
      <c r="J4" s="14"/>
    </row>
    <row r="6" spans="1:10" s="2" customFormat="1" ht="15" customHeight="1" x14ac:dyDescent="0.25">
      <c r="A6" s="284" t="s">
        <v>1</v>
      </c>
      <c r="B6" s="284"/>
      <c r="C6" s="106" t="str">
        <f>IF('Príloha č. 1'!$C$6="","",'Príloha č. 1'!$C$6)</f>
        <v/>
      </c>
      <c r="D6" s="106"/>
    </row>
    <row r="7" spans="1:10" s="2" customFormat="1" ht="15" customHeight="1" x14ac:dyDescent="0.25">
      <c r="A7" s="284" t="s">
        <v>2</v>
      </c>
      <c r="B7" s="284"/>
      <c r="C7" s="106" t="str">
        <f>IF('Príloha č. 1'!$C$6="","",'Príloha č. 1'!$C$6)</f>
        <v/>
      </c>
      <c r="D7" s="106"/>
    </row>
    <row r="8" spans="1:10" ht="15" customHeight="1" x14ac:dyDescent="0.2">
      <c r="A8" s="285" t="s">
        <v>3</v>
      </c>
      <c r="B8" s="285"/>
      <c r="C8" s="17" t="str">
        <f>IF('Príloha č. 1'!C8:D8="","",'Príloha č. 1'!C8:D8)</f>
        <v/>
      </c>
    </row>
    <row r="9" spans="1:10" ht="15" customHeight="1" x14ac:dyDescent="0.2">
      <c r="A9" s="285" t="s">
        <v>4</v>
      </c>
      <c r="B9" s="285"/>
      <c r="C9" s="17" t="str">
        <f>IF('Príloha č. 1'!C9:D9="","",'Príloha č. 1'!C9:D9)</f>
        <v/>
      </c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72" t="s">
        <v>19</v>
      </c>
      <c r="B11" s="272"/>
      <c r="C11" s="272"/>
      <c r="D11" s="272"/>
    </row>
    <row r="12" spans="1:10" ht="24.95" customHeight="1" x14ac:dyDescent="0.2">
      <c r="A12" s="2" t="s">
        <v>0</v>
      </c>
      <c r="B12" s="284" t="s">
        <v>26</v>
      </c>
      <c r="C12" s="284"/>
      <c r="D12" s="284"/>
    </row>
    <row r="13" spans="1:10" ht="3" customHeight="1" x14ac:dyDescent="0.2">
      <c r="A13" s="2"/>
      <c r="B13" s="109"/>
      <c r="C13" s="109"/>
      <c r="D13" s="109"/>
    </row>
    <row r="14" spans="1:10" ht="24.95" customHeight="1" x14ac:dyDescent="0.2">
      <c r="A14" s="2" t="s">
        <v>0</v>
      </c>
      <c r="B14" s="284" t="s">
        <v>20</v>
      </c>
      <c r="C14" s="284"/>
      <c r="D14" s="284"/>
    </row>
    <row r="15" spans="1:10" ht="3" customHeight="1" x14ac:dyDescent="0.2">
      <c r="A15" s="2"/>
      <c r="B15" s="109"/>
      <c r="C15" s="109"/>
      <c r="D15" s="109"/>
    </row>
    <row r="16" spans="1:10" ht="24.95" customHeight="1" x14ac:dyDescent="0.2">
      <c r="A16" s="2" t="s">
        <v>0</v>
      </c>
      <c r="B16" s="284" t="s">
        <v>21</v>
      </c>
      <c r="C16" s="284"/>
      <c r="D16" s="284"/>
    </row>
    <row r="17" spans="1:5" ht="3" customHeight="1" x14ac:dyDescent="0.2">
      <c r="A17" s="2"/>
      <c r="B17" s="109"/>
      <c r="C17" s="109"/>
      <c r="D17" s="109"/>
    </row>
    <row r="18" spans="1:5" ht="36" customHeight="1" x14ac:dyDescent="0.2">
      <c r="A18" s="2" t="s">
        <v>0</v>
      </c>
      <c r="B18" s="284" t="s">
        <v>22</v>
      </c>
      <c r="C18" s="284"/>
      <c r="D18" s="284"/>
    </row>
    <row r="19" spans="1:5" ht="3" customHeight="1" x14ac:dyDescent="0.2">
      <c r="A19" s="2"/>
      <c r="B19" s="109"/>
      <c r="C19" s="109"/>
      <c r="D19" s="109"/>
    </row>
    <row r="20" spans="1:5" ht="19.5" customHeight="1" x14ac:dyDescent="0.2">
      <c r="A20" s="2" t="s">
        <v>0</v>
      </c>
      <c r="B20" s="284" t="s">
        <v>23</v>
      </c>
      <c r="C20" s="284"/>
      <c r="D20" s="284"/>
    </row>
    <row r="21" spans="1:5" ht="20.100000000000001" customHeight="1" x14ac:dyDescent="0.2"/>
    <row r="22" spans="1:5" s="4" customFormat="1" x14ac:dyDescent="0.25">
      <c r="A22" s="4" t="s">
        <v>8</v>
      </c>
      <c r="B22" s="4" t="str">
        <f>IF('Príloha č. 1'!B23:B23="","",'Príloha č. 1'!B23:B23)</f>
        <v/>
      </c>
    </row>
    <row r="23" spans="1:5" s="4" customFormat="1" x14ac:dyDescent="0.25">
      <c r="A23" s="4" t="s">
        <v>9</v>
      </c>
      <c r="B23" s="12" t="str">
        <f>IF('Príloha č. 1'!B24:B24="","",'Príloha č. 1'!B24:B24)</f>
        <v/>
      </c>
    </row>
    <row r="24" spans="1:5" ht="39.950000000000003" customHeight="1" x14ac:dyDescent="0.2">
      <c r="D24" s="13"/>
    </row>
    <row r="25" spans="1:5" ht="45" customHeight="1" x14ac:dyDescent="0.2">
      <c r="D25" s="5" t="s">
        <v>164</v>
      </c>
    </row>
    <row r="27" spans="1:5" s="7" customFormat="1" x14ac:dyDescent="0.2">
      <c r="A27" s="280" t="s">
        <v>10</v>
      </c>
      <c r="B27" s="280"/>
      <c r="C27" s="25"/>
    </row>
    <row r="28" spans="1:5" s="7" customFormat="1" ht="12" customHeight="1" x14ac:dyDescent="0.2">
      <c r="A28" s="107"/>
      <c r="B28" s="288" t="s">
        <v>11</v>
      </c>
      <c r="C28" s="288"/>
      <c r="D28" s="8"/>
      <c r="E28" s="9"/>
    </row>
    <row r="29" spans="1:5" x14ac:dyDescent="0.2">
      <c r="A29" s="108"/>
      <c r="B29" s="108"/>
      <c r="C29" s="108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33" priority="8">
      <formula>LEN(TRIM(A28))=0</formula>
    </cfRule>
  </conditionalFormatting>
  <conditionalFormatting sqref="B22:B23">
    <cfRule type="containsBlanks" dxfId="32" priority="5">
      <formula>LEN(TRIM(B22))=0</formula>
    </cfRule>
  </conditionalFormatting>
  <conditionalFormatting sqref="C6:C7">
    <cfRule type="containsBlanks" dxfId="31" priority="4">
      <formula>LEN(TRIM(C6))=0</formula>
    </cfRule>
  </conditionalFormatting>
  <conditionalFormatting sqref="C6:C9">
    <cfRule type="containsBlanks" dxfId="30" priority="1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A1:J28"/>
  <sheetViews>
    <sheetView showGridLines="0" zoomScaleNormal="100" workbookViewId="0">
      <selection activeCell="G22" sqref="G22"/>
    </sheetView>
  </sheetViews>
  <sheetFormatPr defaultRowHeight="14.25" x14ac:dyDescent="0.2"/>
  <cols>
    <col min="1" max="1" width="5.28515625" style="19" customWidth="1"/>
    <col min="2" max="2" width="19.7109375" style="19" customWidth="1"/>
    <col min="3" max="3" width="28.7109375" style="19" customWidth="1"/>
    <col min="4" max="4" width="30" style="19" customWidth="1"/>
    <col min="5" max="5" width="10.42578125" style="19" bestFit="1" customWidth="1"/>
    <col min="6" max="16384" width="9.140625" style="19"/>
  </cols>
  <sheetData>
    <row r="1" spans="1:10" s="18" customFormat="1" ht="15" customHeight="1" x14ac:dyDescent="0.2">
      <c r="A1" s="285" t="s">
        <v>12</v>
      </c>
      <c r="B1" s="285"/>
      <c r="C1" s="1"/>
      <c r="D1" s="1"/>
    </row>
    <row r="2" spans="1:10" s="18" customFormat="1" ht="39" customHeight="1" x14ac:dyDescent="0.2">
      <c r="A2" s="271" t="str">
        <f>'Príloha č. 1'!A2:D2</f>
        <v>Špeciálny zdravotnícky materiál pre invazívnu diagnostickú a intervenčnú elektrofyziológiu</v>
      </c>
      <c r="B2" s="271"/>
      <c r="C2" s="271"/>
      <c r="D2" s="271"/>
    </row>
    <row r="3" spans="1:10" ht="15" customHeight="1" x14ac:dyDescent="0.2">
      <c r="A3" s="286"/>
      <c r="B3" s="286"/>
      <c r="C3" s="286"/>
      <c r="D3" s="1"/>
    </row>
    <row r="4" spans="1:10" s="21" customFormat="1" ht="35.1" customHeight="1" x14ac:dyDescent="0.25">
      <c r="A4" s="289" t="s">
        <v>24</v>
      </c>
      <c r="B4" s="289"/>
      <c r="C4" s="289"/>
      <c r="D4" s="289"/>
      <c r="E4" s="20"/>
      <c r="F4" s="20"/>
      <c r="G4" s="20"/>
      <c r="H4" s="20"/>
      <c r="I4" s="20"/>
      <c r="J4" s="20"/>
    </row>
    <row r="5" spans="1:10" s="18" customFormat="1" ht="15" customHeight="1" x14ac:dyDescent="0.2">
      <c r="A5" s="1"/>
      <c r="B5" s="1"/>
      <c r="C5" s="1"/>
      <c r="D5" s="1"/>
    </row>
    <row r="6" spans="1:10" s="18" customFormat="1" ht="15" customHeight="1" x14ac:dyDescent="0.2">
      <c r="A6" s="285" t="s">
        <v>1</v>
      </c>
      <c r="B6" s="285"/>
      <c r="C6" s="276" t="str">
        <f>IF('Príloha č. 1'!$C$6="","",'Príloha č. 1'!$C$6)</f>
        <v/>
      </c>
      <c r="D6" s="276"/>
    </row>
    <row r="7" spans="1:10" s="18" customFormat="1" ht="15" customHeight="1" x14ac:dyDescent="0.2">
      <c r="A7" s="285" t="s">
        <v>2</v>
      </c>
      <c r="B7" s="285"/>
      <c r="C7" s="285" t="str">
        <f>IF('Príloha č. 1'!$C$7="","",'Príloha č. 1'!$C$7)</f>
        <v/>
      </c>
      <c r="D7" s="285"/>
    </row>
    <row r="8" spans="1:10" s="18" customFormat="1" ht="15" customHeight="1" x14ac:dyDescent="0.2">
      <c r="A8" s="285" t="s">
        <v>3</v>
      </c>
      <c r="B8" s="285"/>
      <c r="C8" s="285" t="str">
        <f>IF('Príloha č. 1'!C8:D8="","",'Príloha č. 1'!C8:D8)</f>
        <v/>
      </c>
      <c r="D8" s="285"/>
    </row>
    <row r="9" spans="1:10" s="18" customFormat="1" ht="15" customHeight="1" x14ac:dyDescent="0.2">
      <c r="A9" s="285" t="s">
        <v>4</v>
      </c>
      <c r="B9" s="285"/>
      <c r="C9" s="285" t="str">
        <f>IF('Príloha č. 1'!C9:D9="","",'Príloha č. 1'!C9:D9)</f>
        <v/>
      </c>
      <c r="D9" s="285"/>
    </row>
    <row r="10" spans="1:10" s="18" customFormat="1" ht="15" customHeight="1" x14ac:dyDescent="0.2">
      <c r="A10" s="1"/>
      <c r="B10" s="1"/>
      <c r="C10" s="6"/>
      <c r="D10" s="1"/>
    </row>
    <row r="11" spans="1:10" s="22" customFormat="1" ht="36.75" customHeight="1" x14ac:dyDescent="0.25">
      <c r="A11" s="272" t="s">
        <v>67</v>
      </c>
      <c r="B11" s="272"/>
      <c r="C11" s="272"/>
      <c r="D11" s="272"/>
    </row>
    <row r="12" spans="1:10" x14ac:dyDescent="0.2">
      <c r="A12" s="1"/>
      <c r="B12" s="1"/>
      <c r="C12" s="1"/>
      <c r="D12" s="1"/>
    </row>
    <row r="13" spans="1:10" s="103" customFormat="1" ht="43.5" customHeight="1" x14ac:dyDescent="0.2">
      <c r="A13" s="272" t="s">
        <v>68</v>
      </c>
      <c r="B13" s="272"/>
      <c r="C13" s="272"/>
      <c r="D13" s="272"/>
    </row>
    <row r="14" spans="1:10" s="104" customFormat="1" ht="15" customHeight="1" x14ac:dyDescent="0.2">
      <c r="A14" s="291" t="s">
        <v>61</v>
      </c>
      <c r="B14" s="292"/>
      <c r="C14" s="292" t="s">
        <v>62</v>
      </c>
      <c r="D14" s="293"/>
    </row>
    <row r="15" spans="1:10" s="104" customFormat="1" ht="15" customHeight="1" x14ac:dyDescent="0.2">
      <c r="A15" s="294"/>
      <c r="B15" s="295"/>
      <c r="C15" s="295"/>
      <c r="D15" s="296"/>
    </row>
    <row r="16" spans="1:10" s="104" customFormat="1" ht="15" customHeight="1" x14ac:dyDescent="0.2">
      <c r="A16" s="297"/>
      <c r="B16" s="298"/>
      <c r="C16" s="298"/>
      <c r="D16" s="299"/>
    </row>
    <row r="17" spans="1:5" s="104" customFormat="1" ht="15" customHeight="1" x14ac:dyDescent="0.2">
      <c r="A17" s="16"/>
      <c r="B17" s="16"/>
      <c r="C17" s="16"/>
      <c r="D17" s="16"/>
    </row>
    <row r="18" spans="1:5" s="104" customFormat="1" ht="15" customHeight="1" x14ac:dyDescent="0.2">
      <c r="A18" s="16"/>
      <c r="B18" s="16"/>
      <c r="C18" s="16"/>
      <c r="D18" s="16"/>
    </row>
    <row r="19" spans="1:5" s="104" customFormat="1" ht="15" customHeight="1" x14ac:dyDescent="0.2">
      <c r="A19" s="16"/>
      <c r="B19" s="16"/>
      <c r="C19" s="16"/>
      <c r="D19" s="16"/>
    </row>
    <row r="20" spans="1:5" s="18" customFormat="1" ht="15" customHeight="1" x14ac:dyDescent="0.2">
      <c r="A20" s="1" t="s">
        <v>8</v>
      </c>
      <c r="B20" s="6" t="str">
        <f>IF('Príloha č. 1'!B23:B23="","",'Príloha č. 1'!B23:B23)</f>
        <v/>
      </c>
      <c r="C20" s="1"/>
      <c r="D20" s="1"/>
    </row>
    <row r="21" spans="1:5" s="29" customFormat="1" ht="15" customHeight="1" x14ac:dyDescent="0.25">
      <c r="A21" s="2" t="s">
        <v>9</v>
      </c>
      <c r="B21" s="127" t="str">
        <f>IF('Príloha č. 1'!B24:B24="","",'Príloha č. 1'!B24:B24)</f>
        <v/>
      </c>
      <c r="C21" s="128"/>
      <c r="D21" s="2"/>
    </row>
    <row r="22" spans="1:5" s="18" customFormat="1" ht="15" customHeight="1" x14ac:dyDescent="0.2">
      <c r="A22" s="1"/>
      <c r="B22" s="1"/>
      <c r="C22" s="1"/>
      <c r="D22" s="1"/>
    </row>
    <row r="23" spans="1:5" ht="39.950000000000003" customHeight="1" x14ac:dyDescent="0.2">
      <c r="A23" s="1"/>
      <c r="B23" s="1"/>
      <c r="C23" s="1"/>
      <c r="D23" s="13"/>
    </row>
    <row r="24" spans="1:5" ht="45" customHeight="1" x14ac:dyDescent="0.2">
      <c r="D24" s="24" t="s">
        <v>167</v>
      </c>
    </row>
    <row r="27" spans="1:5" s="25" customFormat="1" ht="11.25" x14ac:dyDescent="0.2">
      <c r="A27" s="280" t="s">
        <v>10</v>
      </c>
      <c r="B27" s="280"/>
    </row>
    <row r="28" spans="1:5" s="25" customFormat="1" ht="12" customHeight="1" x14ac:dyDescent="0.2">
      <c r="A28" s="26"/>
      <c r="B28" s="290" t="s">
        <v>11</v>
      </c>
      <c r="C28" s="290"/>
      <c r="D28" s="27"/>
      <c r="E28" s="28"/>
    </row>
  </sheetData>
  <mergeCells count="22">
    <mergeCell ref="A27:B27"/>
    <mergeCell ref="B28:C28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  <mergeCell ref="A1:B1"/>
    <mergeCell ref="A2:D2"/>
    <mergeCell ref="A3:C3"/>
    <mergeCell ref="A4:D4"/>
    <mergeCell ref="A6:B6"/>
    <mergeCell ref="C6:D6"/>
  </mergeCells>
  <conditionalFormatting sqref="B20:B21">
    <cfRule type="containsBlanks" dxfId="29" priority="1">
      <formula>LEN(TRIM(B20))=0</formula>
    </cfRule>
  </conditionalFormatting>
  <conditionalFormatting sqref="C6:D9">
    <cfRule type="containsBlanks" dxfId="28" priority="2">
      <formula>LEN(TRIM(C6))=0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tabColor theme="9"/>
  </sheetPr>
  <dimension ref="A1:J22"/>
  <sheetViews>
    <sheetView zoomScaleNormal="100" workbookViewId="0">
      <selection activeCell="K20" sqref="K20"/>
    </sheetView>
  </sheetViews>
  <sheetFormatPr defaultRowHeight="12" x14ac:dyDescent="0.2"/>
  <cols>
    <col min="1" max="1" width="4.7109375" style="163" bestFit="1" customWidth="1"/>
    <col min="2" max="2" width="19.7109375" style="163" customWidth="1"/>
    <col min="3" max="3" width="28.7109375" style="163" customWidth="1"/>
    <col min="4" max="4" width="33.42578125" style="163" customWidth="1"/>
    <col min="5" max="5" width="10.42578125" style="163" bestFit="1" customWidth="1"/>
    <col min="6" max="256" width="9.140625" style="163"/>
    <col min="257" max="257" width="4.7109375" style="163" bestFit="1" customWidth="1"/>
    <col min="258" max="258" width="19.7109375" style="163" customWidth="1"/>
    <col min="259" max="259" width="28.7109375" style="163" customWidth="1"/>
    <col min="260" max="260" width="33.42578125" style="163" customWidth="1"/>
    <col min="261" max="261" width="10.42578125" style="163" bestFit="1" customWidth="1"/>
    <col min="262" max="512" width="9.140625" style="163"/>
    <col min="513" max="513" width="4.7109375" style="163" bestFit="1" customWidth="1"/>
    <col min="514" max="514" width="19.7109375" style="163" customWidth="1"/>
    <col min="515" max="515" width="28.7109375" style="163" customWidth="1"/>
    <col min="516" max="516" width="33.42578125" style="163" customWidth="1"/>
    <col min="517" max="517" width="10.42578125" style="163" bestFit="1" customWidth="1"/>
    <col min="518" max="768" width="9.140625" style="163"/>
    <col min="769" max="769" width="4.7109375" style="163" bestFit="1" customWidth="1"/>
    <col min="770" max="770" width="19.7109375" style="163" customWidth="1"/>
    <col min="771" max="771" width="28.7109375" style="163" customWidth="1"/>
    <col min="772" max="772" width="33.42578125" style="163" customWidth="1"/>
    <col min="773" max="773" width="10.42578125" style="163" bestFit="1" customWidth="1"/>
    <col min="774" max="1024" width="9.140625" style="163"/>
    <col min="1025" max="1025" width="4.7109375" style="163" bestFit="1" customWidth="1"/>
    <col min="1026" max="1026" width="19.7109375" style="163" customWidth="1"/>
    <col min="1027" max="1027" width="28.7109375" style="163" customWidth="1"/>
    <col min="1028" max="1028" width="33.42578125" style="163" customWidth="1"/>
    <col min="1029" max="1029" width="10.42578125" style="163" bestFit="1" customWidth="1"/>
    <col min="1030" max="1280" width="9.140625" style="163"/>
    <col min="1281" max="1281" width="4.7109375" style="163" bestFit="1" customWidth="1"/>
    <col min="1282" max="1282" width="19.7109375" style="163" customWidth="1"/>
    <col min="1283" max="1283" width="28.7109375" style="163" customWidth="1"/>
    <col min="1284" max="1284" width="33.42578125" style="163" customWidth="1"/>
    <col min="1285" max="1285" width="10.42578125" style="163" bestFit="1" customWidth="1"/>
    <col min="1286" max="1536" width="9.140625" style="163"/>
    <col min="1537" max="1537" width="4.7109375" style="163" bestFit="1" customWidth="1"/>
    <col min="1538" max="1538" width="19.7109375" style="163" customWidth="1"/>
    <col min="1539" max="1539" width="28.7109375" style="163" customWidth="1"/>
    <col min="1540" max="1540" width="33.42578125" style="163" customWidth="1"/>
    <col min="1541" max="1541" width="10.42578125" style="163" bestFit="1" customWidth="1"/>
    <col min="1542" max="1792" width="9.140625" style="163"/>
    <col min="1793" max="1793" width="4.7109375" style="163" bestFit="1" customWidth="1"/>
    <col min="1794" max="1794" width="19.7109375" style="163" customWidth="1"/>
    <col min="1795" max="1795" width="28.7109375" style="163" customWidth="1"/>
    <col min="1796" max="1796" width="33.42578125" style="163" customWidth="1"/>
    <col min="1797" max="1797" width="10.42578125" style="163" bestFit="1" customWidth="1"/>
    <col min="1798" max="2048" width="9.140625" style="163"/>
    <col min="2049" max="2049" width="4.7109375" style="163" bestFit="1" customWidth="1"/>
    <col min="2050" max="2050" width="19.7109375" style="163" customWidth="1"/>
    <col min="2051" max="2051" width="28.7109375" style="163" customWidth="1"/>
    <col min="2052" max="2052" width="33.42578125" style="163" customWidth="1"/>
    <col min="2053" max="2053" width="10.42578125" style="163" bestFit="1" customWidth="1"/>
    <col min="2054" max="2304" width="9.140625" style="163"/>
    <col min="2305" max="2305" width="4.7109375" style="163" bestFit="1" customWidth="1"/>
    <col min="2306" max="2306" width="19.7109375" style="163" customWidth="1"/>
    <col min="2307" max="2307" width="28.7109375" style="163" customWidth="1"/>
    <col min="2308" max="2308" width="33.42578125" style="163" customWidth="1"/>
    <col min="2309" max="2309" width="10.42578125" style="163" bestFit="1" customWidth="1"/>
    <col min="2310" max="2560" width="9.140625" style="163"/>
    <col min="2561" max="2561" width="4.7109375" style="163" bestFit="1" customWidth="1"/>
    <col min="2562" max="2562" width="19.7109375" style="163" customWidth="1"/>
    <col min="2563" max="2563" width="28.7109375" style="163" customWidth="1"/>
    <col min="2564" max="2564" width="33.42578125" style="163" customWidth="1"/>
    <col min="2565" max="2565" width="10.42578125" style="163" bestFit="1" customWidth="1"/>
    <col min="2566" max="2816" width="9.140625" style="163"/>
    <col min="2817" max="2817" width="4.7109375" style="163" bestFit="1" customWidth="1"/>
    <col min="2818" max="2818" width="19.7109375" style="163" customWidth="1"/>
    <col min="2819" max="2819" width="28.7109375" style="163" customWidth="1"/>
    <col min="2820" max="2820" width="33.42578125" style="163" customWidth="1"/>
    <col min="2821" max="2821" width="10.42578125" style="163" bestFit="1" customWidth="1"/>
    <col min="2822" max="3072" width="9.140625" style="163"/>
    <col min="3073" max="3073" width="4.7109375" style="163" bestFit="1" customWidth="1"/>
    <col min="3074" max="3074" width="19.7109375" style="163" customWidth="1"/>
    <col min="3075" max="3075" width="28.7109375" style="163" customWidth="1"/>
    <col min="3076" max="3076" width="33.42578125" style="163" customWidth="1"/>
    <col min="3077" max="3077" width="10.42578125" style="163" bestFit="1" customWidth="1"/>
    <col min="3078" max="3328" width="9.140625" style="163"/>
    <col min="3329" max="3329" width="4.7109375" style="163" bestFit="1" customWidth="1"/>
    <col min="3330" max="3330" width="19.7109375" style="163" customWidth="1"/>
    <col min="3331" max="3331" width="28.7109375" style="163" customWidth="1"/>
    <col min="3332" max="3332" width="33.42578125" style="163" customWidth="1"/>
    <col min="3333" max="3333" width="10.42578125" style="163" bestFit="1" customWidth="1"/>
    <col min="3334" max="3584" width="9.140625" style="163"/>
    <col min="3585" max="3585" width="4.7109375" style="163" bestFit="1" customWidth="1"/>
    <col min="3586" max="3586" width="19.7109375" style="163" customWidth="1"/>
    <col min="3587" max="3587" width="28.7109375" style="163" customWidth="1"/>
    <col min="3588" max="3588" width="33.42578125" style="163" customWidth="1"/>
    <col min="3589" max="3589" width="10.42578125" style="163" bestFit="1" customWidth="1"/>
    <col min="3590" max="3840" width="9.140625" style="163"/>
    <col min="3841" max="3841" width="4.7109375" style="163" bestFit="1" customWidth="1"/>
    <col min="3842" max="3842" width="19.7109375" style="163" customWidth="1"/>
    <col min="3843" max="3843" width="28.7109375" style="163" customWidth="1"/>
    <col min="3844" max="3844" width="33.42578125" style="163" customWidth="1"/>
    <col min="3845" max="3845" width="10.42578125" style="163" bestFit="1" customWidth="1"/>
    <col min="3846" max="4096" width="9.140625" style="163"/>
    <col min="4097" max="4097" width="4.7109375" style="163" bestFit="1" customWidth="1"/>
    <col min="4098" max="4098" width="19.7109375" style="163" customWidth="1"/>
    <col min="4099" max="4099" width="28.7109375" style="163" customWidth="1"/>
    <col min="4100" max="4100" width="33.42578125" style="163" customWidth="1"/>
    <col min="4101" max="4101" width="10.42578125" style="163" bestFit="1" customWidth="1"/>
    <col min="4102" max="4352" width="9.140625" style="163"/>
    <col min="4353" max="4353" width="4.7109375" style="163" bestFit="1" customWidth="1"/>
    <col min="4354" max="4354" width="19.7109375" style="163" customWidth="1"/>
    <col min="4355" max="4355" width="28.7109375" style="163" customWidth="1"/>
    <col min="4356" max="4356" width="33.42578125" style="163" customWidth="1"/>
    <col min="4357" max="4357" width="10.42578125" style="163" bestFit="1" customWidth="1"/>
    <col min="4358" max="4608" width="9.140625" style="163"/>
    <col min="4609" max="4609" width="4.7109375" style="163" bestFit="1" customWidth="1"/>
    <col min="4610" max="4610" width="19.7109375" style="163" customWidth="1"/>
    <col min="4611" max="4611" width="28.7109375" style="163" customWidth="1"/>
    <col min="4612" max="4612" width="33.42578125" style="163" customWidth="1"/>
    <col min="4613" max="4613" width="10.42578125" style="163" bestFit="1" customWidth="1"/>
    <col min="4614" max="4864" width="9.140625" style="163"/>
    <col min="4865" max="4865" width="4.7109375" style="163" bestFit="1" customWidth="1"/>
    <col min="4866" max="4866" width="19.7109375" style="163" customWidth="1"/>
    <col min="4867" max="4867" width="28.7109375" style="163" customWidth="1"/>
    <col min="4868" max="4868" width="33.42578125" style="163" customWidth="1"/>
    <col min="4869" max="4869" width="10.42578125" style="163" bestFit="1" customWidth="1"/>
    <col min="4870" max="5120" width="9.140625" style="163"/>
    <col min="5121" max="5121" width="4.7109375" style="163" bestFit="1" customWidth="1"/>
    <col min="5122" max="5122" width="19.7109375" style="163" customWidth="1"/>
    <col min="5123" max="5123" width="28.7109375" style="163" customWidth="1"/>
    <col min="5124" max="5124" width="33.42578125" style="163" customWidth="1"/>
    <col min="5125" max="5125" width="10.42578125" style="163" bestFit="1" customWidth="1"/>
    <col min="5126" max="5376" width="9.140625" style="163"/>
    <col min="5377" max="5377" width="4.7109375" style="163" bestFit="1" customWidth="1"/>
    <col min="5378" max="5378" width="19.7109375" style="163" customWidth="1"/>
    <col min="5379" max="5379" width="28.7109375" style="163" customWidth="1"/>
    <col min="5380" max="5380" width="33.42578125" style="163" customWidth="1"/>
    <col min="5381" max="5381" width="10.42578125" style="163" bestFit="1" customWidth="1"/>
    <col min="5382" max="5632" width="9.140625" style="163"/>
    <col min="5633" max="5633" width="4.7109375" style="163" bestFit="1" customWidth="1"/>
    <col min="5634" max="5634" width="19.7109375" style="163" customWidth="1"/>
    <col min="5635" max="5635" width="28.7109375" style="163" customWidth="1"/>
    <col min="5636" max="5636" width="33.42578125" style="163" customWidth="1"/>
    <col min="5637" max="5637" width="10.42578125" style="163" bestFit="1" customWidth="1"/>
    <col min="5638" max="5888" width="9.140625" style="163"/>
    <col min="5889" max="5889" width="4.7109375" style="163" bestFit="1" customWidth="1"/>
    <col min="5890" max="5890" width="19.7109375" style="163" customWidth="1"/>
    <col min="5891" max="5891" width="28.7109375" style="163" customWidth="1"/>
    <col min="5892" max="5892" width="33.42578125" style="163" customWidth="1"/>
    <col min="5893" max="5893" width="10.42578125" style="163" bestFit="1" customWidth="1"/>
    <col min="5894" max="6144" width="9.140625" style="163"/>
    <col min="6145" max="6145" width="4.7109375" style="163" bestFit="1" customWidth="1"/>
    <col min="6146" max="6146" width="19.7109375" style="163" customWidth="1"/>
    <col min="6147" max="6147" width="28.7109375" style="163" customWidth="1"/>
    <col min="6148" max="6148" width="33.42578125" style="163" customWidth="1"/>
    <col min="6149" max="6149" width="10.42578125" style="163" bestFit="1" customWidth="1"/>
    <col min="6150" max="6400" width="9.140625" style="163"/>
    <col min="6401" max="6401" width="4.7109375" style="163" bestFit="1" customWidth="1"/>
    <col min="6402" max="6402" width="19.7109375" style="163" customWidth="1"/>
    <col min="6403" max="6403" width="28.7109375" style="163" customWidth="1"/>
    <col min="6404" max="6404" width="33.42578125" style="163" customWidth="1"/>
    <col min="6405" max="6405" width="10.42578125" style="163" bestFit="1" customWidth="1"/>
    <col min="6406" max="6656" width="9.140625" style="163"/>
    <col min="6657" max="6657" width="4.7109375" style="163" bestFit="1" customWidth="1"/>
    <col min="6658" max="6658" width="19.7109375" style="163" customWidth="1"/>
    <col min="6659" max="6659" width="28.7109375" style="163" customWidth="1"/>
    <col min="6660" max="6660" width="33.42578125" style="163" customWidth="1"/>
    <col min="6661" max="6661" width="10.42578125" style="163" bestFit="1" customWidth="1"/>
    <col min="6662" max="6912" width="9.140625" style="163"/>
    <col min="6913" max="6913" width="4.7109375" style="163" bestFit="1" customWidth="1"/>
    <col min="6914" max="6914" width="19.7109375" style="163" customWidth="1"/>
    <col min="6915" max="6915" width="28.7109375" style="163" customWidth="1"/>
    <col min="6916" max="6916" width="33.42578125" style="163" customWidth="1"/>
    <col min="6917" max="6917" width="10.42578125" style="163" bestFit="1" customWidth="1"/>
    <col min="6918" max="7168" width="9.140625" style="163"/>
    <col min="7169" max="7169" width="4.7109375" style="163" bestFit="1" customWidth="1"/>
    <col min="7170" max="7170" width="19.7109375" style="163" customWidth="1"/>
    <col min="7171" max="7171" width="28.7109375" style="163" customWidth="1"/>
    <col min="7172" max="7172" width="33.42578125" style="163" customWidth="1"/>
    <col min="7173" max="7173" width="10.42578125" style="163" bestFit="1" customWidth="1"/>
    <col min="7174" max="7424" width="9.140625" style="163"/>
    <col min="7425" max="7425" width="4.7109375" style="163" bestFit="1" customWidth="1"/>
    <col min="7426" max="7426" width="19.7109375" style="163" customWidth="1"/>
    <col min="7427" max="7427" width="28.7109375" style="163" customWidth="1"/>
    <col min="7428" max="7428" width="33.42578125" style="163" customWidth="1"/>
    <col min="7429" max="7429" width="10.42578125" style="163" bestFit="1" customWidth="1"/>
    <col min="7430" max="7680" width="9.140625" style="163"/>
    <col min="7681" max="7681" width="4.7109375" style="163" bestFit="1" customWidth="1"/>
    <col min="7682" max="7682" width="19.7109375" style="163" customWidth="1"/>
    <col min="7683" max="7683" width="28.7109375" style="163" customWidth="1"/>
    <col min="7684" max="7684" width="33.42578125" style="163" customWidth="1"/>
    <col min="7685" max="7685" width="10.42578125" style="163" bestFit="1" customWidth="1"/>
    <col min="7686" max="7936" width="9.140625" style="163"/>
    <col min="7937" max="7937" width="4.7109375" style="163" bestFit="1" customWidth="1"/>
    <col min="7938" max="7938" width="19.7109375" style="163" customWidth="1"/>
    <col min="7939" max="7939" width="28.7109375" style="163" customWidth="1"/>
    <col min="7940" max="7940" width="33.42578125" style="163" customWidth="1"/>
    <col min="7941" max="7941" width="10.42578125" style="163" bestFit="1" customWidth="1"/>
    <col min="7942" max="8192" width="9.140625" style="163"/>
    <col min="8193" max="8193" width="4.7109375" style="163" bestFit="1" customWidth="1"/>
    <col min="8194" max="8194" width="19.7109375" style="163" customWidth="1"/>
    <col min="8195" max="8195" width="28.7109375" style="163" customWidth="1"/>
    <col min="8196" max="8196" width="33.42578125" style="163" customWidth="1"/>
    <col min="8197" max="8197" width="10.42578125" style="163" bestFit="1" customWidth="1"/>
    <col min="8198" max="8448" width="9.140625" style="163"/>
    <col min="8449" max="8449" width="4.7109375" style="163" bestFit="1" customWidth="1"/>
    <col min="8450" max="8450" width="19.7109375" style="163" customWidth="1"/>
    <col min="8451" max="8451" width="28.7109375" style="163" customWidth="1"/>
    <col min="8452" max="8452" width="33.42578125" style="163" customWidth="1"/>
    <col min="8453" max="8453" width="10.42578125" style="163" bestFit="1" customWidth="1"/>
    <col min="8454" max="8704" width="9.140625" style="163"/>
    <col min="8705" max="8705" width="4.7109375" style="163" bestFit="1" customWidth="1"/>
    <col min="8706" max="8706" width="19.7109375" style="163" customWidth="1"/>
    <col min="8707" max="8707" width="28.7109375" style="163" customWidth="1"/>
    <col min="8708" max="8708" width="33.42578125" style="163" customWidth="1"/>
    <col min="8709" max="8709" width="10.42578125" style="163" bestFit="1" customWidth="1"/>
    <col min="8710" max="8960" width="9.140625" style="163"/>
    <col min="8961" max="8961" width="4.7109375" style="163" bestFit="1" customWidth="1"/>
    <col min="8962" max="8962" width="19.7109375" style="163" customWidth="1"/>
    <col min="8963" max="8963" width="28.7109375" style="163" customWidth="1"/>
    <col min="8964" max="8964" width="33.42578125" style="163" customWidth="1"/>
    <col min="8965" max="8965" width="10.42578125" style="163" bestFit="1" customWidth="1"/>
    <col min="8966" max="9216" width="9.140625" style="163"/>
    <col min="9217" max="9217" width="4.7109375" style="163" bestFit="1" customWidth="1"/>
    <col min="9218" max="9218" width="19.7109375" style="163" customWidth="1"/>
    <col min="9219" max="9219" width="28.7109375" style="163" customWidth="1"/>
    <col min="9220" max="9220" width="33.42578125" style="163" customWidth="1"/>
    <col min="9221" max="9221" width="10.42578125" style="163" bestFit="1" customWidth="1"/>
    <col min="9222" max="9472" width="9.140625" style="163"/>
    <col min="9473" max="9473" width="4.7109375" style="163" bestFit="1" customWidth="1"/>
    <col min="9474" max="9474" width="19.7109375" style="163" customWidth="1"/>
    <col min="9475" max="9475" width="28.7109375" style="163" customWidth="1"/>
    <col min="9476" max="9476" width="33.42578125" style="163" customWidth="1"/>
    <col min="9477" max="9477" width="10.42578125" style="163" bestFit="1" customWidth="1"/>
    <col min="9478" max="9728" width="9.140625" style="163"/>
    <col min="9729" max="9729" width="4.7109375" style="163" bestFit="1" customWidth="1"/>
    <col min="9730" max="9730" width="19.7109375" style="163" customWidth="1"/>
    <col min="9731" max="9731" width="28.7109375" style="163" customWidth="1"/>
    <col min="9732" max="9732" width="33.42578125" style="163" customWidth="1"/>
    <col min="9733" max="9733" width="10.42578125" style="163" bestFit="1" customWidth="1"/>
    <col min="9734" max="9984" width="9.140625" style="163"/>
    <col min="9985" max="9985" width="4.7109375" style="163" bestFit="1" customWidth="1"/>
    <col min="9986" max="9986" width="19.7109375" style="163" customWidth="1"/>
    <col min="9987" max="9987" width="28.7109375" style="163" customWidth="1"/>
    <col min="9988" max="9988" width="33.42578125" style="163" customWidth="1"/>
    <col min="9989" max="9989" width="10.42578125" style="163" bestFit="1" customWidth="1"/>
    <col min="9990" max="10240" width="9.140625" style="163"/>
    <col min="10241" max="10241" width="4.7109375" style="163" bestFit="1" customWidth="1"/>
    <col min="10242" max="10242" width="19.7109375" style="163" customWidth="1"/>
    <col min="10243" max="10243" width="28.7109375" style="163" customWidth="1"/>
    <col min="10244" max="10244" width="33.42578125" style="163" customWidth="1"/>
    <col min="10245" max="10245" width="10.42578125" style="163" bestFit="1" customWidth="1"/>
    <col min="10246" max="10496" width="9.140625" style="163"/>
    <col min="10497" max="10497" width="4.7109375" style="163" bestFit="1" customWidth="1"/>
    <col min="10498" max="10498" width="19.7109375" style="163" customWidth="1"/>
    <col min="10499" max="10499" width="28.7109375" style="163" customWidth="1"/>
    <col min="10500" max="10500" width="33.42578125" style="163" customWidth="1"/>
    <col min="10501" max="10501" width="10.42578125" style="163" bestFit="1" customWidth="1"/>
    <col min="10502" max="10752" width="9.140625" style="163"/>
    <col min="10753" max="10753" width="4.7109375" style="163" bestFit="1" customWidth="1"/>
    <col min="10754" max="10754" width="19.7109375" style="163" customWidth="1"/>
    <col min="10755" max="10755" width="28.7109375" style="163" customWidth="1"/>
    <col min="10756" max="10756" width="33.42578125" style="163" customWidth="1"/>
    <col min="10757" max="10757" width="10.42578125" style="163" bestFit="1" customWidth="1"/>
    <col min="10758" max="11008" width="9.140625" style="163"/>
    <col min="11009" max="11009" width="4.7109375" style="163" bestFit="1" customWidth="1"/>
    <col min="11010" max="11010" width="19.7109375" style="163" customWidth="1"/>
    <col min="11011" max="11011" width="28.7109375" style="163" customWidth="1"/>
    <col min="11012" max="11012" width="33.42578125" style="163" customWidth="1"/>
    <col min="11013" max="11013" width="10.42578125" style="163" bestFit="1" customWidth="1"/>
    <col min="11014" max="11264" width="9.140625" style="163"/>
    <col min="11265" max="11265" width="4.7109375" style="163" bestFit="1" customWidth="1"/>
    <col min="11266" max="11266" width="19.7109375" style="163" customWidth="1"/>
    <col min="11267" max="11267" width="28.7109375" style="163" customWidth="1"/>
    <col min="11268" max="11268" width="33.42578125" style="163" customWidth="1"/>
    <col min="11269" max="11269" width="10.42578125" style="163" bestFit="1" customWidth="1"/>
    <col min="11270" max="11520" width="9.140625" style="163"/>
    <col min="11521" max="11521" width="4.7109375" style="163" bestFit="1" customWidth="1"/>
    <col min="11522" max="11522" width="19.7109375" style="163" customWidth="1"/>
    <col min="11523" max="11523" width="28.7109375" style="163" customWidth="1"/>
    <col min="11524" max="11524" width="33.42578125" style="163" customWidth="1"/>
    <col min="11525" max="11525" width="10.42578125" style="163" bestFit="1" customWidth="1"/>
    <col min="11526" max="11776" width="9.140625" style="163"/>
    <col min="11777" max="11777" width="4.7109375" style="163" bestFit="1" customWidth="1"/>
    <col min="11778" max="11778" width="19.7109375" style="163" customWidth="1"/>
    <col min="11779" max="11779" width="28.7109375" style="163" customWidth="1"/>
    <col min="11780" max="11780" width="33.42578125" style="163" customWidth="1"/>
    <col min="11781" max="11781" width="10.42578125" style="163" bestFit="1" customWidth="1"/>
    <col min="11782" max="12032" width="9.140625" style="163"/>
    <col min="12033" max="12033" width="4.7109375" style="163" bestFit="1" customWidth="1"/>
    <col min="12034" max="12034" width="19.7109375" style="163" customWidth="1"/>
    <col min="12035" max="12035" width="28.7109375" style="163" customWidth="1"/>
    <col min="12036" max="12036" width="33.42578125" style="163" customWidth="1"/>
    <col min="12037" max="12037" width="10.42578125" style="163" bestFit="1" customWidth="1"/>
    <col min="12038" max="12288" width="9.140625" style="163"/>
    <col min="12289" max="12289" width="4.7109375" style="163" bestFit="1" customWidth="1"/>
    <col min="12290" max="12290" width="19.7109375" style="163" customWidth="1"/>
    <col min="12291" max="12291" width="28.7109375" style="163" customWidth="1"/>
    <col min="12292" max="12292" width="33.42578125" style="163" customWidth="1"/>
    <col min="12293" max="12293" width="10.42578125" style="163" bestFit="1" customWidth="1"/>
    <col min="12294" max="12544" width="9.140625" style="163"/>
    <col min="12545" max="12545" width="4.7109375" style="163" bestFit="1" customWidth="1"/>
    <col min="12546" max="12546" width="19.7109375" style="163" customWidth="1"/>
    <col min="12547" max="12547" width="28.7109375" style="163" customWidth="1"/>
    <col min="12548" max="12548" width="33.42578125" style="163" customWidth="1"/>
    <col min="12549" max="12549" width="10.42578125" style="163" bestFit="1" customWidth="1"/>
    <col min="12550" max="12800" width="9.140625" style="163"/>
    <col min="12801" max="12801" width="4.7109375" style="163" bestFit="1" customWidth="1"/>
    <col min="12802" max="12802" width="19.7109375" style="163" customWidth="1"/>
    <col min="12803" max="12803" width="28.7109375" style="163" customWidth="1"/>
    <col min="12804" max="12804" width="33.42578125" style="163" customWidth="1"/>
    <col min="12805" max="12805" width="10.42578125" style="163" bestFit="1" customWidth="1"/>
    <col min="12806" max="13056" width="9.140625" style="163"/>
    <col min="13057" max="13057" width="4.7109375" style="163" bestFit="1" customWidth="1"/>
    <col min="13058" max="13058" width="19.7109375" style="163" customWidth="1"/>
    <col min="13059" max="13059" width="28.7109375" style="163" customWidth="1"/>
    <col min="13060" max="13060" width="33.42578125" style="163" customWidth="1"/>
    <col min="13061" max="13061" width="10.42578125" style="163" bestFit="1" customWidth="1"/>
    <col min="13062" max="13312" width="9.140625" style="163"/>
    <col min="13313" max="13313" width="4.7109375" style="163" bestFit="1" customWidth="1"/>
    <col min="13314" max="13314" width="19.7109375" style="163" customWidth="1"/>
    <col min="13315" max="13315" width="28.7109375" style="163" customWidth="1"/>
    <col min="13316" max="13316" width="33.42578125" style="163" customWidth="1"/>
    <col min="13317" max="13317" width="10.42578125" style="163" bestFit="1" customWidth="1"/>
    <col min="13318" max="13568" width="9.140625" style="163"/>
    <col min="13569" max="13569" width="4.7109375" style="163" bestFit="1" customWidth="1"/>
    <col min="13570" max="13570" width="19.7109375" style="163" customWidth="1"/>
    <col min="13571" max="13571" width="28.7109375" style="163" customWidth="1"/>
    <col min="13572" max="13572" width="33.42578125" style="163" customWidth="1"/>
    <col min="13573" max="13573" width="10.42578125" style="163" bestFit="1" customWidth="1"/>
    <col min="13574" max="13824" width="9.140625" style="163"/>
    <col min="13825" max="13825" width="4.7109375" style="163" bestFit="1" customWidth="1"/>
    <col min="13826" max="13826" width="19.7109375" style="163" customWidth="1"/>
    <col min="13827" max="13827" width="28.7109375" style="163" customWidth="1"/>
    <col min="13828" max="13828" width="33.42578125" style="163" customWidth="1"/>
    <col min="13829" max="13829" width="10.42578125" style="163" bestFit="1" customWidth="1"/>
    <col min="13830" max="14080" width="9.140625" style="163"/>
    <col min="14081" max="14081" width="4.7109375" style="163" bestFit="1" customWidth="1"/>
    <col min="14082" max="14082" width="19.7109375" style="163" customWidth="1"/>
    <col min="14083" max="14083" width="28.7109375" style="163" customWidth="1"/>
    <col min="14084" max="14084" width="33.42578125" style="163" customWidth="1"/>
    <col min="14085" max="14085" width="10.42578125" style="163" bestFit="1" customWidth="1"/>
    <col min="14086" max="14336" width="9.140625" style="163"/>
    <col min="14337" max="14337" width="4.7109375" style="163" bestFit="1" customWidth="1"/>
    <col min="14338" max="14338" width="19.7109375" style="163" customWidth="1"/>
    <col min="14339" max="14339" width="28.7109375" style="163" customWidth="1"/>
    <col min="14340" max="14340" width="33.42578125" style="163" customWidth="1"/>
    <col min="14341" max="14341" width="10.42578125" style="163" bestFit="1" customWidth="1"/>
    <col min="14342" max="14592" width="9.140625" style="163"/>
    <col min="14593" max="14593" width="4.7109375" style="163" bestFit="1" customWidth="1"/>
    <col min="14594" max="14594" width="19.7109375" style="163" customWidth="1"/>
    <col min="14595" max="14595" width="28.7109375" style="163" customWidth="1"/>
    <col min="14596" max="14596" width="33.42578125" style="163" customWidth="1"/>
    <col min="14597" max="14597" width="10.42578125" style="163" bestFit="1" customWidth="1"/>
    <col min="14598" max="14848" width="9.140625" style="163"/>
    <col min="14849" max="14849" width="4.7109375" style="163" bestFit="1" customWidth="1"/>
    <col min="14850" max="14850" width="19.7109375" style="163" customWidth="1"/>
    <col min="14851" max="14851" width="28.7109375" style="163" customWidth="1"/>
    <col min="14852" max="14852" width="33.42578125" style="163" customWidth="1"/>
    <col min="14853" max="14853" width="10.42578125" style="163" bestFit="1" customWidth="1"/>
    <col min="14854" max="15104" width="9.140625" style="163"/>
    <col min="15105" max="15105" width="4.7109375" style="163" bestFit="1" customWidth="1"/>
    <col min="15106" max="15106" width="19.7109375" style="163" customWidth="1"/>
    <col min="15107" max="15107" width="28.7109375" style="163" customWidth="1"/>
    <col min="15108" max="15108" width="33.42578125" style="163" customWidth="1"/>
    <col min="15109" max="15109" width="10.42578125" style="163" bestFit="1" customWidth="1"/>
    <col min="15110" max="15360" width="9.140625" style="163"/>
    <col min="15361" max="15361" width="4.7109375" style="163" bestFit="1" customWidth="1"/>
    <col min="15362" max="15362" width="19.7109375" style="163" customWidth="1"/>
    <col min="15363" max="15363" width="28.7109375" style="163" customWidth="1"/>
    <col min="15364" max="15364" width="33.42578125" style="163" customWidth="1"/>
    <col min="15365" max="15365" width="10.42578125" style="163" bestFit="1" customWidth="1"/>
    <col min="15366" max="15616" width="9.140625" style="163"/>
    <col min="15617" max="15617" width="4.7109375" style="163" bestFit="1" customWidth="1"/>
    <col min="15618" max="15618" width="19.7109375" style="163" customWidth="1"/>
    <col min="15619" max="15619" width="28.7109375" style="163" customWidth="1"/>
    <col min="15620" max="15620" width="33.42578125" style="163" customWidth="1"/>
    <col min="15621" max="15621" width="10.42578125" style="163" bestFit="1" customWidth="1"/>
    <col min="15622" max="15872" width="9.140625" style="163"/>
    <col min="15873" max="15873" width="4.7109375" style="163" bestFit="1" customWidth="1"/>
    <col min="15874" max="15874" width="19.7109375" style="163" customWidth="1"/>
    <col min="15875" max="15875" width="28.7109375" style="163" customWidth="1"/>
    <col min="15876" max="15876" width="33.42578125" style="163" customWidth="1"/>
    <col min="15877" max="15877" width="10.42578125" style="163" bestFit="1" customWidth="1"/>
    <col min="15878" max="16128" width="9.140625" style="163"/>
    <col min="16129" max="16129" width="4.7109375" style="163" bestFit="1" customWidth="1"/>
    <col min="16130" max="16130" width="19.7109375" style="163" customWidth="1"/>
    <col min="16131" max="16131" width="28.7109375" style="163" customWidth="1"/>
    <col min="16132" max="16132" width="33.42578125" style="163" customWidth="1"/>
    <col min="16133" max="16133" width="10.42578125" style="163" bestFit="1" customWidth="1"/>
    <col min="16134" max="16384" width="9.140625" style="163"/>
  </cols>
  <sheetData>
    <row r="1" spans="1:10" x14ac:dyDescent="0.2">
      <c r="A1" s="300" t="s">
        <v>12</v>
      </c>
      <c r="B1" s="300"/>
    </row>
    <row r="2" spans="1:10" s="164" customFormat="1" ht="26.25" customHeight="1" x14ac:dyDescent="0.25">
      <c r="A2" s="305" t="s">
        <v>119</v>
      </c>
      <c r="B2" s="305"/>
      <c r="C2" s="305"/>
      <c r="D2" s="305"/>
    </row>
    <row r="3" spans="1:10" x14ac:dyDescent="0.2">
      <c r="A3" s="306"/>
      <c r="B3" s="306"/>
      <c r="C3" s="306"/>
    </row>
    <row r="4" spans="1:10" ht="32.25" customHeight="1" x14ac:dyDescent="0.25">
      <c r="A4" s="307" t="s">
        <v>76</v>
      </c>
      <c r="B4" s="307"/>
      <c r="C4" s="307"/>
      <c r="D4" s="307"/>
      <c r="E4" s="165"/>
      <c r="F4" s="165"/>
      <c r="G4" s="165"/>
      <c r="H4" s="165"/>
      <c r="I4" s="165"/>
      <c r="J4" s="165"/>
    </row>
    <row r="6" spans="1:10" s="164" customFormat="1" ht="20.100000000000001" customHeight="1" x14ac:dyDescent="0.25">
      <c r="A6" s="301" t="s">
        <v>1</v>
      </c>
      <c r="B6" s="301"/>
      <c r="C6" s="308"/>
      <c r="D6" s="309"/>
    </row>
    <row r="7" spans="1:10" s="164" customFormat="1" ht="20.100000000000001" customHeight="1" x14ac:dyDescent="0.25">
      <c r="A7" s="301" t="s">
        <v>2</v>
      </c>
      <c r="B7" s="301"/>
      <c r="C7" s="302"/>
      <c r="D7" s="301"/>
    </row>
    <row r="8" spans="1:10" ht="20.100000000000001" customHeight="1" x14ac:dyDescent="0.2">
      <c r="A8" s="300" t="s">
        <v>3</v>
      </c>
      <c r="B8" s="300"/>
      <c r="C8" s="302"/>
      <c r="D8" s="301"/>
    </row>
    <row r="9" spans="1:10" ht="20.100000000000001" customHeight="1" x14ac:dyDescent="0.2">
      <c r="A9" s="300" t="s">
        <v>4</v>
      </c>
      <c r="B9" s="300"/>
      <c r="C9" s="302"/>
      <c r="D9" s="301"/>
    </row>
    <row r="10" spans="1:10" x14ac:dyDescent="0.2">
      <c r="C10" s="166"/>
    </row>
    <row r="11" spans="1:10" s="167" customFormat="1" x14ac:dyDescent="0.25">
      <c r="A11" s="303" t="s">
        <v>19</v>
      </c>
      <c r="B11" s="303"/>
      <c r="C11" s="303"/>
      <c r="D11" s="303"/>
    </row>
    <row r="12" spans="1:10" ht="52.5" customHeight="1" x14ac:dyDescent="0.2">
      <c r="A12" s="164" t="s">
        <v>0</v>
      </c>
      <c r="B12" s="301" t="s">
        <v>77</v>
      </c>
      <c r="C12" s="301"/>
      <c r="D12" s="301"/>
    </row>
    <row r="13" spans="1:10" ht="39" customHeight="1" x14ac:dyDescent="0.2">
      <c r="A13" s="164" t="s">
        <v>0</v>
      </c>
      <c r="B13" s="301" t="s">
        <v>78</v>
      </c>
      <c r="C13" s="301"/>
      <c r="D13" s="301"/>
    </row>
    <row r="14" spans="1:10" ht="39.75" customHeight="1" x14ac:dyDescent="0.2">
      <c r="A14" s="164" t="s">
        <v>0</v>
      </c>
      <c r="B14" s="301" t="s">
        <v>79</v>
      </c>
      <c r="C14" s="301"/>
      <c r="D14" s="301"/>
    </row>
    <row r="16" spans="1:10" s="167" customFormat="1" x14ac:dyDescent="0.25">
      <c r="A16" s="167" t="s">
        <v>8</v>
      </c>
      <c r="B16" s="168"/>
    </row>
    <row r="17" spans="1:5" s="167" customFormat="1" x14ac:dyDescent="0.25">
      <c r="A17" s="167" t="s">
        <v>9</v>
      </c>
      <c r="B17" s="169"/>
    </row>
    <row r="18" spans="1:5" x14ac:dyDescent="0.2">
      <c r="D18" s="170"/>
    </row>
    <row r="19" spans="1:5" x14ac:dyDescent="0.2">
      <c r="C19" s="171" t="s">
        <v>80</v>
      </c>
      <c r="D19" s="168"/>
    </row>
    <row r="20" spans="1:5" ht="34.5" x14ac:dyDescent="0.2">
      <c r="C20" s="172"/>
      <c r="D20" s="223" t="s">
        <v>167</v>
      </c>
    </row>
    <row r="21" spans="1:5" s="172" customFormat="1" x14ac:dyDescent="0.2">
      <c r="A21" s="304" t="s">
        <v>10</v>
      </c>
      <c r="B21" s="304"/>
    </row>
    <row r="22" spans="1:5" s="172" customFormat="1" ht="12" customHeight="1" x14ac:dyDescent="0.2">
      <c r="A22" s="174"/>
      <c r="B22" s="300" t="s">
        <v>11</v>
      </c>
      <c r="C22" s="300"/>
      <c r="D22" s="173"/>
      <c r="E22" s="175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27" priority="2">
      <formula>LEN(TRIM(A22))=0</formula>
    </cfRule>
  </conditionalFormatting>
  <conditionalFormatting sqref="B16:B17">
    <cfRule type="containsBlanks" dxfId="26" priority="3">
      <formula>LEN(TRIM(B16))=0</formula>
    </cfRule>
  </conditionalFormatting>
  <conditionalFormatting sqref="C6:D9">
    <cfRule type="containsBlanks" dxfId="25" priority="4">
      <formula>LEN(TRIM(C6))=0</formula>
    </cfRule>
  </conditionalFormatting>
  <conditionalFormatting sqref="D19">
    <cfRule type="containsBlanks" dxfId="24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</sheetPr>
  <dimension ref="A1:K25"/>
  <sheetViews>
    <sheetView showGridLines="0" zoomScale="80" zoomScaleNormal="80" workbookViewId="0">
      <selection activeCell="H10" sqref="H10"/>
    </sheetView>
  </sheetViews>
  <sheetFormatPr defaultRowHeight="12.75" x14ac:dyDescent="0.2"/>
  <cols>
    <col min="1" max="1" width="8.140625" style="30" customWidth="1"/>
    <col min="2" max="2" width="42.28515625" style="30" customWidth="1"/>
    <col min="3" max="3" width="19.28515625" style="30" customWidth="1"/>
    <col min="4" max="4" width="29.5703125" style="67" customWidth="1"/>
    <col min="5" max="6" width="12.7109375" style="67" customWidth="1"/>
    <col min="7" max="7" width="15.7109375" style="67" customWidth="1"/>
    <col min="8" max="8" width="7.85546875" style="30" customWidth="1"/>
    <col min="9" max="9" width="15.7109375" style="30" customWidth="1"/>
    <col min="10" max="10" width="10.7109375" style="30" customWidth="1"/>
    <col min="11" max="11" width="15.7109375" style="30" customWidth="1"/>
    <col min="12" max="16384" width="9.140625" style="30"/>
  </cols>
  <sheetData>
    <row r="1" spans="1:11" ht="15" customHeight="1" x14ac:dyDescent="0.2">
      <c r="A1" s="313" t="s">
        <v>12</v>
      </c>
      <c r="B1" s="313"/>
      <c r="C1" s="313"/>
      <c r="D1" s="313"/>
    </row>
    <row r="2" spans="1:11" ht="30" customHeight="1" x14ac:dyDescent="0.2">
      <c r="A2" s="314" t="str">
        <f>'Príloha č. 1'!A2:B2</f>
        <v>Špeciálny zdravotnícky materiál pre invazívnu diagnostickú a intervenčnú elektrofyziológiu</v>
      </c>
      <c r="B2" s="314"/>
      <c r="C2" s="314"/>
      <c r="D2" s="314"/>
      <c r="E2" s="96"/>
      <c r="F2" s="96"/>
      <c r="G2" s="96"/>
      <c r="H2" s="96"/>
      <c r="I2" s="96"/>
      <c r="J2" s="96"/>
      <c r="K2" s="96"/>
    </row>
    <row r="3" spans="1:11" s="31" customFormat="1" ht="30" customHeight="1" x14ac:dyDescent="0.25">
      <c r="A3" s="315" t="s">
        <v>59</v>
      </c>
      <c r="B3" s="315"/>
      <c r="C3" s="315"/>
      <c r="D3" s="315"/>
      <c r="E3" s="95"/>
      <c r="F3" s="95"/>
      <c r="G3" s="95"/>
      <c r="H3" s="95"/>
      <c r="I3" s="95"/>
      <c r="J3" s="95"/>
      <c r="K3" s="95"/>
    </row>
    <row r="4" spans="1:11" s="31" customFormat="1" ht="11.25" customHeight="1" x14ac:dyDescent="0.25">
      <c r="A4" s="153"/>
      <c r="B4" s="153"/>
      <c r="C4" s="153"/>
      <c r="D4" s="153"/>
      <c r="E4" s="95"/>
      <c r="F4" s="95"/>
      <c r="G4" s="95"/>
      <c r="H4" s="95"/>
      <c r="I4" s="95"/>
      <c r="J4" s="95"/>
      <c r="K4" s="95"/>
    </row>
    <row r="5" spans="1:11" s="31" customFormat="1" ht="58.5" customHeight="1" thickBot="1" x14ac:dyDescent="0.3">
      <c r="A5" s="316" t="s">
        <v>120</v>
      </c>
      <c r="B5" s="316"/>
      <c r="C5" s="316"/>
      <c r="D5" s="316"/>
      <c r="E5" s="95"/>
      <c r="F5" s="95"/>
      <c r="G5" s="95"/>
      <c r="H5" s="95"/>
      <c r="I5" s="95"/>
      <c r="J5" s="95"/>
      <c r="K5" s="95"/>
    </row>
    <row r="6" spans="1:11" s="29" customFormat="1" ht="99.75" customHeight="1" x14ac:dyDescent="0.25">
      <c r="A6" s="317" t="s">
        <v>56</v>
      </c>
      <c r="B6" s="318"/>
      <c r="C6" s="321" t="s">
        <v>57</v>
      </c>
      <c r="D6" s="322"/>
    </row>
    <row r="7" spans="1:11" s="29" customFormat="1" ht="29.25" customHeight="1" x14ac:dyDescent="0.25">
      <c r="A7" s="319"/>
      <c r="B7" s="320"/>
      <c r="C7" s="217" t="s">
        <v>63</v>
      </c>
      <c r="D7" s="218" t="s">
        <v>58</v>
      </c>
    </row>
    <row r="8" spans="1:11" s="94" customFormat="1" ht="38.25" customHeight="1" x14ac:dyDescent="0.25">
      <c r="A8" s="326" t="s">
        <v>134</v>
      </c>
      <c r="B8" s="327"/>
      <c r="C8" s="245"/>
      <c r="D8" s="246"/>
    </row>
    <row r="9" spans="1:11" s="94" customFormat="1" ht="96" customHeight="1" x14ac:dyDescent="0.25">
      <c r="A9" s="243" t="s">
        <v>98</v>
      </c>
      <c r="B9" s="263" t="s">
        <v>156</v>
      </c>
      <c r="C9" s="156"/>
      <c r="D9" s="146"/>
    </row>
    <row r="10" spans="1:11" s="94" customFormat="1" ht="42" customHeight="1" thickBot="1" x14ac:dyDescent="0.3">
      <c r="A10" s="248" t="s">
        <v>28</v>
      </c>
      <c r="B10" s="264" t="s">
        <v>154</v>
      </c>
      <c r="C10" s="157"/>
      <c r="D10" s="216"/>
    </row>
    <row r="11" spans="1:11" s="94" customFormat="1" ht="12" customHeight="1" x14ac:dyDescent="0.25">
      <c r="A11" s="99"/>
      <c r="B11" s="100"/>
      <c r="C11" s="101"/>
      <c r="D11" s="102"/>
    </row>
    <row r="12" spans="1:11" s="15" customFormat="1" ht="20.100000000000001" customHeight="1" x14ac:dyDescent="0.25">
      <c r="A12" s="323" t="s">
        <v>38</v>
      </c>
      <c r="B12" s="323"/>
      <c r="C12" s="323"/>
      <c r="D12" s="323"/>
      <c r="E12" s="97"/>
      <c r="F12" s="97"/>
      <c r="G12" s="97"/>
      <c r="H12" s="97"/>
      <c r="I12" s="97"/>
      <c r="J12" s="97"/>
    </row>
    <row r="13" spans="1:11" s="15" customFormat="1" ht="20.100000000000001" customHeight="1" x14ac:dyDescent="0.25">
      <c r="A13" s="131"/>
      <c r="B13" s="131"/>
      <c r="C13" s="131"/>
      <c r="D13" s="131"/>
      <c r="E13" s="97"/>
      <c r="F13" s="97"/>
      <c r="G13" s="97"/>
      <c r="H13" s="97"/>
      <c r="I13" s="97"/>
      <c r="J13" s="97"/>
    </row>
    <row r="14" spans="1:11" s="50" customFormat="1" ht="30" customHeight="1" x14ac:dyDescent="0.25">
      <c r="A14" s="324" t="s">
        <v>1</v>
      </c>
      <c r="B14" s="324"/>
      <c r="C14" s="325" t="str">
        <f>IF('Príloha č. 1'!$C$6="","",'Príloha č. 1'!$C$6)</f>
        <v/>
      </c>
      <c r="D14" s="325"/>
      <c r="G14" s="51"/>
    </row>
    <row r="15" spans="1:11" s="50" customFormat="1" ht="15" customHeight="1" x14ac:dyDescent="0.25">
      <c r="A15" s="310" t="s">
        <v>2</v>
      </c>
      <c r="B15" s="310"/>
      <c r="C15" s="311" t="str">
        <f>IF('Príloha č. 1'!$C$7="","",'Príloha č. 1'!$C$7)</f>
        <v/>
      </c>
      <c r="D15" s="311"/>
    </row>
    <row r="16" spans="1:11" s="50" customFormat="1" ht="15" customHeight="1" x14ac:dyDescent="0.25">
      <c r="A16" s="310" t="s">
        <v>3</v>
      </c>
      <c r="B16" s="310"/>
      <c r="C16" s="311" t="str">
        <f>IF('Príloha č. 1'!C8:D8="","",'Príloha č. 1'!C8:D8)</f>
        <v/>
      </c>
      <c r="D16" s="311"/>
    </row>
    <row r="17" spans="1:8" s="50" customFormat="1" ht="15" customHeight="1" x14ac:dyDescent="0.25">
      <c r="A17" s="310" t="s">
        <v>4</v>
      </c>
      <c r="B17" s="310"/>
      <c r="C17" s="311" t="str">
        <f>IF('Príloha č. 1'!C9:D9="","",'Príloha č. 1'!C9:D9)</f>
        <v/>
      </c>
      <c r="D17" s="311"/>
    </row>
    <row r="20" spans="1:8" ht="15" customHeight="1" x14ac:dyDescent="0.2">
      <c r="A20" s="30" t="s">
        <v>8</v>
      </c>
      <c r="B20" s="98" t="str">
        <f>IF('Príloha č. 1'!B23:B23="","",'Príloha č. 1'!B23:B23)</f>
        <v/>
      </c>
      <c r="C20" s="67"/>
      <c r="E20" s="30"/>
      <c r="F20" s="30"/>
      <c r="G20" s="30"/>
    </row>
    <row r="21" spans="1:8" ht="15" customHeight="1" x14ac:dyDescent="0.2">
      <c r="A21" s="30" t="s">
        <v>9</v>
      </c>
      <c r="B21" s="23" t="str">
        <f>IF('Príloha č. 1'!B24:B24="","",'Príloha č. 1'!B24:B24)</f>
        <v/>
      </c>
      <c r="C21" s="67"/>
      <c r="E21" s="30"/>
      <c r="F21" s="30"/>
      <c r="G21" s="30"/>
    </row>
    <row r="22" spans="1:8" ht="39.950000000000003" customHeight="1" x14ac:dyDescent="0.2">
      <c r="D22" s="66"/>
    </row>
    <row r="23" spans="1:8" ht="45" customHeight="1" x14ac:dyDescent="0.2">
      <c r="D23" s="155" t="s">
        <v>164</v>
      </c>
      <c r="E23" s="55"/>
      <c r="F23" s="55"/>
      <c r="G23" s="55"/>
    </row>
    <row r="24" spans="1:8" s="52" customFormat="1" x14ac:dyDescent="0.2">
      <c r="A24" s="312" t="s">
        <v>10</v>
      </c>
      <c r="B24" s="312"/>
      <c r="C24" s="154"/>
      <c r="D24" s="55"/>
      <c r="E24" s="67"/>
      <c r="F24" s="67"/>
      <c r="G24" s="67"/>
    </row>
    <row r="25" spans="1:8" s="52" customFormat="1" ht="12" customHeight="1" x14ac:dyDescent="0.2">
      <c r="A25" s="53"/>
      <c r="B25" s="54" t="s">
        <v>11</v>
      </c>
      <c r="C25" s="54"/>
      <c r="D25" s="39"/>
      <c r="E25" s="67"/>
      <c r="F25" s="67"/>
      <c r="G25" s="67"/>
      <c r="H25" s="55"/>
    </row>
  </sheetData>
  <mergeCells count="17">
    <mergeCell ref="A15:B15"/>
    <mergeCell ref="C15:D15"/>
    <mergeCell ref="A1:D1"/>
    <mergeCell ref="A2:D2"/>
    <mergeCell ref="A3:D3"/>
    <mergeCell ref="A5:D5"/>
    <mergeCell ref="A6:B7"/>
    <mergeCell ref="C6:D6"/>
    <mergeCell ref="A12:D12"/>
    <mergeCell ref="A14:B14"/>
    <mergeCell ref="C14:D14"/>
    <mergeCell ref="A8:B8"/>
    <mergeCell ref="A16:B16"/>
    <mergeCell ref="C16:D16"/>
    <mergeCell ref="A17:B17"/>
    <mergeCell ref="C17:D17"/>
    <mergeCell ref="A24:B24"/>
  </mergeCells>
  <conditionalFormatting sqref="B9:B10">
    <cfRule type="containsBlanks" dxfId="23" priority="2">
      <formula>LEN(TRIM(B9))=0</formula>
    </cfRule>
  </conditionalFormatting>
  <conditionalFormatting sqref="B20:B21">
    <cfRule type="containsBlanks" dxfId="22" priority="5">
      <formula>LEN(TRIM(B20))=0</formula>
    </cfRule>
  </conditionalFormatting>
  <conditionalFormatting sqref="C14:D17">
    <cfRule type="containsBlanks" dxfId="21" priority="3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7450C-3B3D-454D-B8F1-CE71723F229F}">
  <sheetPr>
    <tabColor rgb="FFD3B5E9"/>
  </sheetPr>
  <dimension ref="A1:K46"/>
  <sheetViews>
    <sheetView showGridLines="0" topLeftCell="A20" zoomScale="80" zoomScaleNormal="80" workbookViewId="0">
      <selection activeCell="A33" sqref="A33:D33"/>
    </sheetView>
  </sheetViews>
  <sheetFormatPr defaultRowHeight="12.75" x14ac:dyDescent="0.2"/>
  <cols>
    <col min="1" max="1" width="8.140625" style="30" customWidth="1"/>
    <col min="2" max="2" width="61.28515625" style="30" customWidth="1"/>
    <col min="3" max="3" width="19.28515625" style="30" customWidth="1"/>
    <col min="4" max="4" width="38.140625" style="67" customWidth="1"/>
    <col min="5" max="6" width="12.7109375" style="67" customWidth="1"/>
    <col min="7" max="7" width="15.7109375" style="67" customWidth="1"/>
    <col min="8" max="8" width="7.85546875" style="30" customWidth="1"/>
    <col min="9" max="9" width="15.7109375" style="30" customWidth="1"/>
    <col min="10" max="10" width="10.7109375" style="30" customWidth="1"/>
    <col min="11" max="11" width="15.7109375" style="30" customWidth="1"/>
    <col min="12" max="16384" width="9.140625" style="30"/>
  </cols>
  <sheetData>
    <row r="1" spans="1:11" ht="15" customHeight="1" x14ac:dyDescent="0.2">
      <c r="A1" s="313" t="s">
        <v>12</v>
      </c>
      <c r="B1" s="313"/>
      <c r="C1" s="313"/>
      <c r="D1" s="313"/>
    </row>
    <row r="2" spans="1:11" ht="30" customHeight="1" x14ac:dyDescent="0.2">
      <c r="A2" s="314" t="str">
        <f>'Príloha č. 1'!A2:B2</f>
        <v>Špeciálny zdravotnícky materiál pre invazívnu diagnostickú a intervenčnú elektrofyziológiu</v>
      </c>
      <c r="B2" s="314"/>
      <c r="C2" s="314"/>
      <c r="D2" s="314"/>
      <c r="E2" s="96"/>
      <c r="F2" s="96"/>
      <c r="G2" s="96"/>
      <c r="H2" s="96"/>
      <c r="I2" s="96"/>
      <c r="J2" s="96"/>
      <c r="K2" s="96"/>
    </row>
    <row r="3" spans="1:11" s="31" customFormat="1" ht="30" customHeight="1" x14ac:dyDescent="0.25">
      <c r="A3" s="315" t="s">
        <v>59</v>
      </c>
      <c r="B3" s="315"/>
      <c r="C3" s="315"/>
      <c r="D3" s="315"/>
      <c r="E3" s="95"/>
      <c r="F3" s="95"/>
      <c r="G3" s="95"/>
      <c r="H3" s="95"/>
      <c r="I3" s="95"/>
      <c r="J3" s="95"/>
      <c r="K3" s="95"/>
    </row>
    <row r="4" spans="1:11" s="31" customFormat="1" ht="11.25" customHeight="1" x14ac:dyDescent="0.25">
      <c r="A4" s="153"/>
      <c r="B4" s="153"/>
      <c r="C4" s="153"/>
      <c r="D4" s="153"/>
      <c r="E4" s="95"/>
      <c r="F4" s="95"/>
      <c r="G4" s="95"/>
      <c r="H4" s="95"/>
      <c r="I4" s="95"/>
      <c r="J4" s="95"/>
      <c r="K4" s="95"/>
    </row>
    <row r="5" spans="1:11" s="31" customFormat="1" ht="57.75" customHeight="1" thickBot="1" x14ac:dyDescent="0.3">
      <c r="A5" s="316" t="s">
        <v>157</v>
      </c>
      <c r="B5" s="316"/>
      <c r="C5" s="316"/>
      <c r="D5" s="316"/>
      <c r="E5" s="95"/>
      <c r="F5" s="95"/>
      <c r="G5" s="95"/>
      <c r="H5" s="95"/>
      <c r="I5" s="95"/>
      <c r="J5" s="95"/>
      <c r="K5" s="95"/>
    </row>
    <row r="6" spans="1:11" s="29" customFormat="1" ht="87.75" customHeight="1" x14ac:dyDescent="0.25">
      <c r="A6" s="317" t="s">
        <v>56</v>
      </c>
      <c r="B6" s="318"/>
      <c r="C6" s="321" t="s">
        <v>168</v>
      </c>
      <c r="D6" s="322"/>
    </row>
    <row r="7" spans="1:11" s="29" customFormat="1" ht="29.25" customHeight="1" x14ac:dyDescent="0.25">
      <c r="A7" s="319"/>
      <c r="B7" s="320"/>
      <c r="C7" s="217" t="s">
        <v>63</v>
      </c>
      <c r="D7" s="218" t="s">
        <v>58</v>
      </c>
    </row>
    <row r="8" spans="1:11" s="94" customFormat="1" ht="59.25" customHeight="1" x14ac:dyDescent="0.25">
      <c r="A8" s="328" t="s">
        <v>158</v>
      </c>
      <c r="B8" s="329"/>
      <c r="C8" s="245"/>
      <c r="D8" s="246"/>
    </row>
    <row r="9" spans="1:11" s="94" customFormat="1" ht="35.25" customHeight="1" x14ac:dyDescent="0.25">
      <c r="A9" s="243" t="s">
        <v>98</v>
      </c>
      <c r="B9" s="266" t="str">
        <f>'[1]Vyhodnotenie PTK'!C49</f>
        <v>Položka č. 1 - Multipolárne fixne preformované diagnostické katétre</v>
      </c>
      <c r="C9" s="156"/>
      <c r="D9" s="146"/>
    </row>
    <row r="10" spans="1:11" s="94" customFormat="1" ht="42" customHeight="1" x14ac:dyDescent="0.25">
      <c r="A10" s="265" t="s">
        <v>155</v>
      </c>
      <c r="B10" s="247" t="str">
        <f>'[1]Vyhodnotenie PTK'!C50</f>
        <v>multipolárne, fixne preformované diagnostické katétre rôznych hrúbok a zakrivení vrátane katétrov s možnosťou technológie Auto ID a príslušenstvo</v>
      </c>
      <c r="C10" s="156"/>
      <c r="D10" s="146"/>
    </row>
    <row r="11" spans="1:11" s="94" customFormat="1" ht="36.75" customHeight="1" x14ac:dyDescent="0.25">
      <c r="A11" s="243" t="s">
        <v>28</v>
      </c>
      <c r="B11" s="268" t="str">
        <f>'[1]Vyhodnotenie PTK'!C51</f>
        <v xml:space="preserve">Položka č. 2 - Multipolárne ovládateľné diagnostické katétre </v>
      </c>
      <c r="C11" s="156"/>
      <c r="D11" s="146"/>
    </row>
    <row r="12" spans="1:11" s="94" customFormat="1" ht="46.5" customHeight="1" x14ac:dyDescent="0.25">
      <c r="A12" s="265" t="s">
        <v>155</v>
      </c>
      <c r="B12" s="247" t="str">
        <f>'[1]Vyhodnotenie PTK'!C52</f>
        <v>multipolárne ovládateľné diagnostické katétre rôznych hrúbok a zakrivení vrátane slučkových katétrov, vrátane katétrov s možnosťou technológie Auto ID a príslušenstvo</v>
      </c>
      <c r="C12" s="156"/>
      <c r="D12" s="146"/>
    </row>
    <row r="13" spans="1:11" s="94" customFormat="1" ht="36.75" customHeight="1" x14ac:dyDescent="0.25">
      <c r="A13" s="243" t="s">
        <v>29</v>
      </c>
      <c r="B13" s="268" t="str">
        <f>'[1]Vyhodnotenie PTK'!C53</f>
        <v>Položka č. 3 - Multipolárne mapovacie katétre umožňujúce súčasné snímanie väčšieho množstva bodov</v>
      </c>
      <c r="C13" s="156"/>
      <c r="D13" s="146"/>
    </row>
    <row r="14" spans="1:11" s="94" customFormat="1" ht="47.25" customHeight="1" x14ac:dyDescent="0.25">
      <c r="A14" s="265" t="s">
        <v>155</v>
      </c>
      <c r="B14" s="267" t="str">
        <f>'[1]Vyhodnotenie PTK'!C54</f>
        <v>multipolárne mapovacie katétre umožňujúce súčasné snímanie väčšieho množstva bodov s príslušenstvom</v>
      </c>
      <c r="C14" s="156"/>
      <c r="D14" s="146"/>
    </row>
    <row r="15" spans="1:11" s="94" customFormat="1" ht="36.75" customHeight="1" x14ac:dyDescent="0.25">
      <c r="A15" s="243" t="s">
        <v>30</v>
      </c>
      <c r="B15" s="268" t="str">
        <f>'[1]Vyhodnotenie PTK'!C55</f>
        <v xml:space="preserve">Položka č. 4 - Univerzálne ablačné katétre </v>
      </c>
      <c r="C15" s="156"/>
      <c r="D15" s="146"/>
    </row>
    <row r="16" spans="1:11" s="94" customFormat="1" ht="47.25" customHeight="1" x14ac:dyDescent="0.25">
      <c r="A16" s="265" t="s">
        <v>155</v>
      </c>
      <c r="B16" s="267" t="str">
        <f>'[1]Vyhodnotenie PTK'!C56</f>
        <v>univerzálne ablačné katétre so 4 a 8 mm špičkou vrátane bi-direkčných ablačných katétrov s aj bez intrakardiálneho preplachovacieho systému s príslušenstvom</v>
      </c>
      <c r="C16" s="156"/>
      <c r="D16" s="146"/>
    </row>
    <row r="17" spans="1:4" s="94" customFormat="1" ht="36.75" customHeight="1" x14ac:dyDescent="0.25">
      <c r="A17" s="243" t="s">
        <v>31</v>
      </c>
      <c r="B17" s="268" t="str">
        <f>'[1]Vyhodnotenie PTK'!C57</f>
        <v>Položka č. 5 - Ablačné katétre s elektromagnetickou intrakardiálnou navigáciou</v>
      </c>
      <c r="C17" s="156"/>
      <c r="D17" s="146"/>
    </row>
    <row r="18" spans="1:4" s="94" customFormat="1" ht="47.25" customHeight="1" x14ac:dyDescent="0.25">
      <c r="A18" s="265" t="s">
        <v>155</v>
      </c>
      <c r="B18" s="247" t="str">
        <f>'[1]Vyhodnotenie PTK'!C58</f>
        <v>ablačné katétre s elektromagnetickou intrakardiálnou navigáciou s aj bez intrakardiálneho preplachovacieho systému aj s možnosťou merania sily prítlaku s príslušenstvom</v>
      </c>
      <c r="C18" s="156"/>
      <c r="D18" s="146"/>
    </row>
    <row r="19" spans="1:4" s="94" customFormat="1" ht="54.75" customHeight="1" x14ac:dyDescent="0.25">
      <c r="A19" s="243" t="s">
        <v>32</v>
      </c>
      <c r="B19" s="268" t="str">
        <f>'[1]Vyhodnotenie PTK'!C59</f>
        <v>Položka č. 6 - Ablačné katétre pre 3D mapovanie a abláciu s aktivným magnetickým mapovacím senzorom a senzorom prítlaku pre ablačnú metódu High Power Short Duration</v>
      </c>
      <c r="C19" s="156"/>
      <c r="D19" s="146"/>
    </row>
    <row r="20" spans="1:4" s="94" customFormat="1" ht="81" customHeight="1" x14ac:dyDescent="0.25">
      <c r="A20" s="265" t="s">
        <v>155</v>
      </c>
      <c r="B20" s="247" t="str">
        <f>'[1]Vyhodnotenie PTK'!C60</f>
        <v>ablačné a mapovacie katétre s premenlivým zakrivením riaditeľné posuvným/výsuvným mechanizmom na rukoveti a navigačným magnetickým senzorom – kompatibilný s 3D navigačným systémom Carto, s chladeným poréznym hrotom a magnetickým a prítlakovým senzorom, kompatibilný s RF generátorom nGen</v>
      </c>
      <c r="C20" s="156"/>
      <c r="D20" s="146"/>
    </row>
    <row r="21" spans="1:4" s="94" customFormat="1" ht="36.75" customHeight="1" x14ac:dyDescent="0.25">
      <c r="A21" s="243" t="s">
        <v>33</v>
      </c>
      <c r="B21" s="268" t="str">
        <f>'[1]Vyhodnotenie PTK'!C61</f>
        <v>Položka č. 7 - Ovládateľné zavádzače zobrazované v 3D systéme Carto</v>
      </c>
      <c r="C21" s="156"/>
      <c r="D21" s="146"/>
    </row>
    <row r="22" spans="1:4" s="94" customFormat="1" ht="47.25" customHeight="1" x14ac:dyDescent="0.25">
      <c r="A22" s="265" t="s">
        <v>155</v>
      </c>
      <c r="B22" s="247" t="str">
        <f>'[1]Vyhodnotenie PTK'!C62</f>
        <v>špeciálne preformované zavádzače určené na prácu v pravostranných a ľavostranných srdcových dutinách zobrazované 3D systémom Carto s príslušenstvom</v>
      </c>
      <c r="C22" s="156"/>
      <c r="D22" s="146"/>
    </row>
    <row r="23" spans="1:4" s="94" customFormat="1" ht="36.75" customHeight="1" x14ac:dyDescent="0.25">
      <c r="A23" s="243" t="s">
        <v>34</v>
      </c>
      <c r="B23" s="268" t="str">
        <f>'[1]Vyhodnotenie PTK'!C63</f>
        <v>Položka č. 8 - Spojovacie káble</v>
      </c>
      <c r="C23" s="156"/>
      <c r="D23" s="146"/>
    </row>
    <row r="24" spans="1:4" s="94" customFormat="1" ht="47.25" customHeight="1" x14ac:dyDescent="0.25">
      <c r="A24" s="265" t="s">
        <v>155</v>
      </c>
      <c r="B24" s="247" t="str">
        <f>'[1]Vyhodnotenie PTK'!C64</f>
        <v>spojovacie káble na komunikáciu katétrov s intrakardiálnym zapisovačom a rádiofrekvenčným generátorom</v>
      </c>
      <c r="C24" s="156"/>
      <c r="D24" s="146"/>
    </row>
    <row r="25" spans="1:4" s="94" customFormat="1" ht="36.75" customHeight="1" x14ac:dyDescent="0.25">
      <c r="A25" s="243" t="s">
        <v>35</v>
      </c>
      <c r="B25" s="268" t="str">
        <f>'[1]Vyhodnotenie PTK'!C65</f>
        <v>Položka č. 9 - Lokalizačné elektródy pre 3D navigáciu katétrov</v>
      </c>
      <c r="C25" s="156"/>
      <c r="D25" s="146"/>
    </row>
    <row r="26" spans="1:4" s="94" customFormat="1" ht="47.25" customHeight="1" x14ac:dyDescent="0.25">
      <c r="A26" s="265" t="s">
        <v>155</v>
      </c>
      <c r="B26" s="247" t="str">
        <f>'[1]Vyhodnotenie PTK'!C66</f>
        <v>lokalizačné elektródy pre 3D navigáciu kompatibilné so systémom Carto, vrátane príslušenstva</v>
      </c>
      <c r="C26" s="156"/>
      <c r="D26" s="146"/>
    </row>
    <row r="27" spans="1:4" s="94" customFormat="1" ht="36.75" customHeight="1" x14ac:dyDescent="0.25">
      <c r="A27" s="243" t="s">
        <v>36</v>
      </c>
      <c r="B27" s="268" t="str">
        <f>'[1]Vyhodnotenie PTK'!C67</f>
        <v>Položka č. 10 - Elektroporačné ablačné katétre</v>
      </c>
      <c r="C27" s="156"/>
      <c r="D27" s="146"/>
    </row>
    <row r="28" spans="1:4" s="94" customFormat="1" ht="52.5" customHeight="1" x14ac:dyDescent="0.25">
      <c r="A28" s="265" t="s">
        <v>155</v>
      </c>
      <c r="B28" s="247" t="str">
        <f>'[1]Vyhodnotenie PTK'!C68</f>
        <v>elektroporačné ablačné katétre využívajúce metódu ablácie pulzným poľom, plne kompatibilné a integrované s elektroanatomickým mapovaním srdca so systémom Carto</v>
      </c>
      <c r="C28" s="156"/>
      <c r="D28" s="146"/>
    </row>
    <row r="29" spans="1:4" s="94" customFormat="1" ht="36.75" customHeight="1" x14ac:dyDescent="0.25">
      <c r="A29" s="243" t="s">
        <v>52</v>
      </c>
      <c r="B29" s="268" t="str">
        <f>'[1]Vyhodnotenie PTK'!C69</f>
        <v>Položka č. 11 - Duálne rádiofrekvenčné a elektroporačné fokálne ablačné a mapovacie katétre</v>
      </c>
      <c r="C29" s="156"/>
      <c r="D29" s="146"/>
    </row>
    <row r="30" spans="1:4" s="94" customFormat="1" ht="82.5" customHeight="1" x14ac:dyDescent="0.25">
      <c r="A30" s="265" t="s">
        <v>155</v>
      </c>
      <c r="B30" s="247" t="str">
        <f>'[1]Vyhodnotenie PTK'!C70</f>
        <v>duálne rádiofrekvenčné a elektroporačné fokálne ablačné a mapovacie katétre s premenlivým zakrivením riaditeľné posuvným/výsuvným mechanizmom na rukoveti a navigačným magnetickým senzorom – kompatibilný s 3D navigačným systémom Carto, s chladeným poréznym hrotom a magnetickým a prítlakovým senzorom</v>
      </c>
      <c r="C30" s="156"/>
      <c r="D30" s="146"/>
    </row>
    <row r="31" spans="1:4" s="94" customFormat="1" ht="36.75" customHeight="1" x14ac:dyDescent="0.25">
      <c r="A31" s="244" t="s">
        <v>55</v>
      </c>
      <c r="B31" s="268" t="str">
        <f>'[1]Vyhodnotenie PTK'!C71</f>
        <v>Položka č. 12 - Diagnostické katétre mriežkového tvaru</v>
      </c>
      <c r="C31" s="156"/>
      <c r="D31" s="146"/>
    </row>
    <row r="32" spans="1:4" s="94" customFormat="1" ht="49.5" customHeight="1" thickBot="1" x14ac:dyDescent="0.3">
      <c r="A32" s="269" t="s">
        <v>155</v>
      </c>
      <c r="B32" s="270" t="str">
        <f>'[1]Vyhodnotenie PTK'!C72</f>
        <v>diagnostické katétre mriežkového tvaru ("Grid pattern") pre mapovanie arytmií s využitím multipolárneho mapovania, kompatibilné so systémom Carto</v>
      </c>
      <c r="C32" s="157"/>
      <c r="D32" s="216"/>
    </row>
    <row r="33" spans="1:10" s="15" customFormat="1" ht="39.75" customHeight="1" x14ac:dyDescent="0.25">
      <c r="A33" s="323" t="s">
        <v>38</v>
      </c>
      <c r="B33" s="323"/>
      <c r="C33" s="323"/>
      <c r="D33" s="323"/>
      <c r="E33" s="97"/>
      <c r="F33" s="97"/>
      <c r="G33" s="97"/>
      <c r="H33" s="97"/>
      <c r="I33" s="97"/>
      <c r="J33" s="97"/>
    </row>
    <row r="34" spans="1:10" s="15" customFormat="1" ht="20.100000000000001" customHeight="1" x14ac:dyDescent="0.25">
      <c r="A34" s="131"/>
      <c r="B34" s="131"/>
      <c r="C34" s="131"/>
      <c r="D34" s="131"/>
      <c r="E34" s="97"/>
      <c r="F34" s="97"/>
      <c r="G34" s="97"/>
      <c r="H34" s="97"/>
      <c r="I34" s="97"/>
      <c r="J34" s="97"/>
    </row>
    <row r="35" spans="1:10" s="50" customFormat="1" ht="30" customHeight="1" x14ac:dyDescent="0.25">
      <c r="A35" s="324" t="s">
        <v>1</v>
      </c>
      <c r="B35" s="324"/>
      <c r="C35" s="325" t="str">
        <f>IF('Príloha č. 1'!$C$6="","",'Príloha č. 1'!$C$6)</f>
        <v/>
      </c>
      <c r="D35" s="325"/>
      <c r="G35" s="51"/>
    </row>
    <row r="36" spans="1:10" s="50" customFormat="1" ht="15" customHeight="1" x14ac:dyDescent="0.25">
      <c r="A36" s="310" t="s">
        <v>2</v>
      </c>
      <c r="B36" s="310"/>
      <c r="C36" s="311" t="str">
        <f>IF('Príloha č. 1'!$C$7="","",'Príloha č. 1'!$C$7)</f>
        <v/>
      </c>
      <c r="D36" s="311"/>
    </row>
    <row r="37" spans="1:10" s="50" customFormat="1" ht="15" customHeight="1" x14ac:dyDescent="0.25">
      <c r="A37" s="310" t="s">
        <v>3</v>
      </c>
      <c r="B37" s="310"/>
      <c r="C37" s="311" t="str">
        <f>IF('Príloha č. 1'!C8:D8="","",'Príloha č. 1'!C8:D8)</f>
        <v/>
      </c>
      <c r="D37" s="311"/>
    </row>
    <row r="38" spans="1:10" s="50" customFormat="1" ht="15" customHeight="1" x14ac:dyDescent="0.25">
      <c r="A38" s="310" t="s">
        <v>4</v>
      </c>
      <c r="B38" s="310"/>
      <c r="C38" s="311" t="str">
        <f>IF('Príloha č. 1'!C9:D9="","",'Príloha č. 1'!C9:D9)</f>
        <v/>
      </c>
      <c r="D38" s="311"/>
    </row>
    <row r="41" spans="1:10" ht="15" customHeight="1" x14ac:dyDescent="0.2">
      <c r="A41" s="30" t="s">
        <v>8</v>
      </c>
      <c r="B41" s="98" t="str">
        <f>IF('Príloha č. 1'!B23:B23="","",'Príloha č. 1'!B23:B23)</f>
        <v/>
      </c>
      <c r="C41" s="67"/>
      <c r="E41" s="30"/>
      <c r="F41" s="30"/>
      <c r="G41" s="30"/>
    </row>
    <row r="42" spans="1:10" ht="15" customHeight="1" x14ac:dyDescent="0.2">
      <c r="A42" s="30" t="s">
        <v>9</v>
      </c>
      <c r="B42" s="23" t="str">
        <f>IF('Príloha č. 1'!B24:B24="","",'Príloha č. 1'!B24:B24)</f>
        <v/>
      </c>
      <c r="C42" s="67"/>
      <c r="E42" s="30"/>
      <c r="F42" s="30"/>
      <c r="G42" s="30"/>
    </row>
    <row r="43" spans="1:10" ht="39.950000000000003" customHeight="1" x14ac:dyDescent="0.2">
      <c r="D43" s="66"/>
    </row>
    <row r="44" spans="1:10" ht="45" customHeight="1" x14ac:dyDescent="0.2">
      <c r="D44" s="155" t="s">
        <v>164</v>
      </c>
      <c r="E44" s="55"/>
      <c r="F44" s="55"/>
      <c r="G44" s="55"/>
    </row>
    <row r="45" spans="1:10" s="52" customFormat="1" x14ac:dyDescent="0.2">
      <c r="A45" s="312" t="s">
        <v>10</v>
      </c>
      <c r="B45" s="312"/>
      <c r="C45" s="154"/>
      <c r="D45" s="55"/>
      <c r="E45" s="67"/>
      <c r="F45" s="67"/>
      <c r="G45" s="67"/>
    </row>
    <row r="46" spans="1:10" s="52" customFormat="1" ht="12" customHeight="1" x14ac:dyDescent="0.2">
      <c r="A46" s="53"/>
      <c r="B46" s="54" t="s">
        <v>11</v>
      </c>
      <c r="C46" s="54"/>
      <c r="D46" s="39"/>
      <c r="E46" s="67"/>
      <c r="F46" s="67"/>
      <c r="G46" s="67"/>
      <c r="H46" s="55"/>
    </row>
  </sheetData>
  <mergeCells count="17">
    <mergeCell ref="A36:B36"/>
    <mergeCell ref="C36:D36"/>
    <mergeCell ref="A1:D1"/>
    <mergeCell ref="A2:D2"/>
    <mergeCell ref="A3:D3"/>
    <mergeCell ref="A5:D5"/>
    <mergeCell ref="A6:B7"/>
    <mergeCell ref="C6:D6"/>
    <mergeCell ref="A8:B8"/>
    <mergeCell ref="A33:D33"/>
    <mergeCell ref="A35:B35"/>
    <mergeCell ref="C35:D35"/>
    <mergeCell ref="A37:B37"/>
    <mergeCell ref="C37:D37"/>
    <mergeCell ref="A38:B38"/>
    <mergeCell ref="C38:D38"/>
    <mergeCell ref="A45:B45"/>
  </mergeCells>
  <phoneticPr fontId="31" type="noConversion"/>
  <conditionalFormatting sqref="B10:B13">
    <cfRule type="containsBlanks" dxfId="20" priority="11">
      <formula>LEN(TRIM(B10))=0</formula>
    </cfRule>
  </conditionalFormatting>
  <conditionalFormatting sqref="B15">
    <cfRule type="containsBlanks" dxfId="19" priority="9">
      <formula>LEN(TRIM(B15))=0</formula>
    </cfRule>
  </conditionalFormatting>
  <conditionalFormatting sqref="B17:B32">
    <cfRule type="containsBlanks" dxfId="18" priority="1">
      <formula>LEN(TRIM(B17))=0</formula>
    </cfRule>
  </conditionalFormatting>
  <conditionalFormatting sqref="B41:B42">
    <cfRule type="containsBlanks" dxfId="17" priority="13">
      <formula>LEN(TRIM(B41))=0</formula>
    </cfRule>
  </conditionalFormatting>
  <conditionalFormatting sqref="C35:D38">
    <cfRule type="containsBlanks" dxfId="16" priority="12">
      <formula>LEN(TRIM(C35))=0</formula>
    </cfRule>
  </conditionalFormatting>
  <pageMargins left="0.98425196850393704" right="0.78740157480314965" top="0.98425196850393704" bottom="0.78740157480314965" header="0.31496062992125984" footer="0.31496062992125984"/>
  <pageSetup paperSize="9" scale="65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  <pageSetUpPr fitToPage="1"/>
  </sheetPr>
  <dimension ref="A1:W24"/>
  <sheetViews>
    <sheetView showGridLines="0" zoomScale="90" zoomScaleNormal="90" workbookViewId="0">
      <selection activeCell="K8" sqref="K8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6.28515625" style="30" customWidth="1"/>
    <col min="4" max="4" width="15" style="135" customWidth="1"/>
    <col min="5" max="5" width="15.7109375" style="30" customWidth="1"/>
    <col min="6" max="7" width="9.7109375" style="30" customWidth="1"/>
    <col min="8" max="9" width="15.7109375" style="30" customWidth="1"/>
    <col min="10" max="10" width="12.5703125" style="30" customWidth="1"/>
    <col min="11" max="11" width="15.7109375" style="30" customWidth="1"/>
    <col min="12" max="16384" width="9.140625" style="30"/>
  </cols>
  <sheetData>
    <row r="1" spans="1:23" ht="15" customHeight="1" x14ac:dyDescent="0.2">
      <c r="A1" s="313" t="s">
        <v>12</v>
      </c>
      <c r="B1" s="313"/>
    </row>
    <row r="2" spans="1:23" ht="37.5" customHeight="1" x14ac:dyDescent="0.2">
      <c r="A2" s="314" t="str">
        <f>'Príloha č. 1'!A2:B2</f>
        <v>Špeciálny zdravotnícky materiál pre invazívnu diagnostickú a intervenčnú elektrofyziológiu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23" s="31" customFormat="1" ht="57.75" customHeight="1" x14ac:dyDescent="0.25">
      <c r="A3" s="315" t="s">
        <v>44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23" s="18" customFormat="1" ht="41.25" customHeight="1" thickBot="1" x14ac:dyDescent="0.25">
      <c r="A4" s="330" t="s">
        <v>120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M4" s="32"/>
      <c r="N4" s="32"/>
      <c r="Q4" s="32"/>
      <c r="R4" s="32"/>
      <c r="W4" s="32"/>
    </row>
    <row r="5" spans="1:23" s="33" customFormat="1" ht="26.25" customHeight="1" x14ac:dyDescent="0.25">
      <c r="A5" s="331" t="s">
        <v>40</v>
      </c>
      <c r="B5" s="333" t="s">
        <v>72</v>
      </c>
      <c r="C5" s="335" t="s">
        <v>41</v>
      </c>
      <c r="D5" s="337" t="s">
        <v>74</v>
      </c>
      <c r="E5" s="339" t="s">
        <v>64</v>
      </c>
      <c r="F5" s="340"/>
      <c r="G5" s="340"/>
      <c r="H5" s="340"/>
      <c r="I5" s="341" t="s">
        <v>70</v>
      </c>
      <c r="J5" s="342"/>
      <c r="K5" s="343"/>
    </row>
    <row r="6" spans="1:23" s="33" customFormat="1" ht="38.25" customHeight="1" x14ac:dyDescent="0.25">
      <c r="A6" s="332"/>
      <c r="B6" s="334"/>
      <c r="C6" s="336"/>
      <c r="D6" s="338"/>
      <c r="E6" s="141" t="s">
        <v>42</v>
      </c>
      <c r="F6" s="141" t="s">
        <v>65</v>
      </c>
      <c r="G6" s="142" t="s">
        <v>69</v>
      </c>
      <c r="H6" s="143" t="s">
        <v>43</v>
      </c>
      <c r="I6" s="144" t="s">
        <v>42</v>
      </c>
      <c r="J6" s="142" t="s">
        <v>69</v>
      </c>
      <c r="K6" s="145" t="s">
        <v>43</v>
      </c>
    </row>
    <row r="7" spans="1:23" s="39" customFormat="1" ht="12" customHeight="1" x14ac:dyDescent="0.25">
      <c r="A7" s="58" t="s">
        <v>27</v>
      </c>
      <c r="B7" s="36" t="s">
        <v>28</v>
      </c>
      <c r="C7" s="37" t="s">
        <v>29</v>
      </c>
      <c r="D7" s="38" t="s">
        <v>30</v>
      </c>
      <c r="E7" s="61" t="s">
        <v>31</v>
      </c>
      <c r="F7" s="111" t="s">
        <v>32</v>
      </c>
      <c r="G7" s="62" t="s">
        <v>33</v>
      </c>
      <c r="H7" s="64" t="s">
        <v>34</v>
      </c>
      <c r="I7" s="65" t="s">
        <v>35</v>
      </c>
      <c r="J7" s="112" t="s">
        <v>36</v>
      </c>
      <c r="K7" s="63" t="s">
        <v>52</v>
      </c>
    </row>
    <row r="8" spans="1:23" s="41" customFormat="1" ht="62.25" customHeight="1" thickBot="1" x14ac:dyDescent="0.3">
      <c r="A8" s="59" t="s">
        <v>27</v>
      </c>
      <c r="B8" s="224" t="s">
        <v>121</v>
      </c>
      <c r="C8" s="40" t="s">
        <v>39</v>
      </c>
      <c r="D8" s="136">
        <v>273</v>
      </c>
      <c r="E8" s="159"/>
      <c r="F8" s="215"/>
      <c r="G8" s="158">
        <f>E8*F8</f>
        <v>0</v>
      </c>
      <c r="H8" s="161">
        <f>E8+G8</f>
        <v>0</v>
      </c>
      <c r="I8" s="214">
        <f>D8*E8</f>
        <v>0</v>
      </c>
      <c r="J8" s="162">
        <f>F8*I8</f>
        <v>0</v>
      </c>
      <c r="K8" s="160">
        <f>I8+J8</f>
        <v>0</v>
      </c>
    </row>
    <row r="9" spans="1:23" s="60" customFormat="1" ht="22.5" customHeight="1" thickBot="1" x14ac:dyDescent="0.3">
      <c r="A9" s="113"/>
      <c r="B9" s="113"/>
      <c r="C9" s="113"/>
      <c r="D9" s="253">
        <f>SUM(D8:D8)</f>
        <v>273</v>
      </c>
      <c r="E9" s="345" t="s">
        <v>116</v>
      </c>
      <c r="F9" s="345"/>
      <c r="G9" s="345"/>
      <c r="H9" s="345"/>
      <c r="I9" s="139">
        <f>SUM(I8:I8)</f>
        <v>0</v>
      </c>
      <c r="J9" s="113"/>
      <c r="K9" s="129">
        <f>SUM(K8:K8)</f>
        <v>0</v>
      </c>
    </row>
    <row r="10" spans="1:23" s="49" customFormat="1" ht="11.25" customHeight="1" x14ac:dyDescent="0.2">
      <c r="A10" s="42"/>
      <c r="B10" s="43"/>
      <c r="C10" s="44"/>
      <c r="D10" s="45"/>
      <c r="E10" s="46"/>
      <c r="F10" s="46"/>
      <c r="G10" s="47"/>
      <c r="H10" s="47"/>
      <c r="I10" s="46"/>
      <c r="J10" s="46"/>
      <c r="K10" s="48"/>
    </row>
    <row r="11" spans="1:23" s="15" customFormat="1" ht="19.5" customHeight="1" x14ac:dyDescent="0.25">
      <c r="A11" s="323" t="s">
        <v>38</v>
      </c>
      <c r="B11" s="323"/>
      <c r="C11" s="323"/>
      <c r="D11" s="323"/>
      <c r="E11" s="323"/>
      <c r="F11" s="323"/>
      <c r="G11" s="323"/>
    </row>
    <row r="12" spans="1:23" s="15" customFormat="1" ht="9" customHeight="1" x14ac:dyDescent="0.25">
      <c r="A12" s="219"/>
      <c r="B12" s="219"/>
      <c r="C12" s="219"/>
      <c r="D12" s="137"/>
      <c r="E12" s="219"/>
      <c r="F12" s="219"/>
      <c r="G12" s="219"/>
    </row>
    <row r="13" spans="1:23" s="50" customFormat="1" ht="15.75" customHeight="1" x14ac:dyDescent="0.25">
      <c r="A13" s="324" t="s">
        <v>1</v>
      </c>
      <c r="B13" s="324"/>
      <c r="C13" s="314" t="str">
        <f>IF('Príloha č. 1'!$C$6="","",'Príloha č. 1'!$C$6)</f>
        <v/>
      </c>
      <c r="D13" s="314"/>
      <c r="E13" s="314"/>
      <c r="F13" s="314"/>
      <c r="G13" s="314"/>
    </row>
    <row r="14" spans="1:23" s="50" customFormat="1" ht="15.75" customHeight="1" x14ac:dyDescent="0.25">
      <c r="A14" s="310" t="s">
        <v>2</v>
      </c>
      <c r="B14" s="310"/>
      <c r="C14" s="346" t="str">
        <f>IF('Príloha č. 1'!$C$7="","",'Príloha č. 1'!$C$7)</f>
        <v/>
      </c>
      <c r="D14" s="346"/>
      <c r="E14" s="346"/>
      <c r="F14" s="346"/>
      <c r="G14" s="346"/>
    </row>
    <row r="15" spans="1:23" s="50" customFormat="1" ht="15.75" customHeight="1" x14ac:dyDescent="0.25">
      <c r="A15" s="310" t="s">
        <v>3</v>
      </c>
      <c r="B15" s="310"/>
      <c r="C15" s="310" t="str">
        <f>IF('Príloha č. 1'!C8:D8="","",'Príloha č. 1'!C8:D8)</f>
        <v/>
      </c>
      <c r="D15" s="310"/>
      <c r="E15" s="310"/>
      <c r="F15" s="310"/>
      <c r="G15" s="310"/>
    </row>
    <row r="16" spans="1:23" s="50" customFormat="1" ht="15.75" customHeight="1" x14ac:dyDescent="0.25">
      <c r="A16" s="310" t="s">
        <v>4</v>
      </c>
      <c r="B16" s="310"/>
      <c r="C16" s="310" t="str">
        <f>IF('Príloha č. 1'!C9:D9="","",'Príloha č. 1'!C9:D9)</f>
        <v/>
      </c>
      <c r="D16" s="310"/>
      <c r="E16" s="310"/>
      <c r="F16" s="310"/>
      <c r="G16" s="310"/>
    </row>
    <row r="19" spans="1:11" ht="15.75" customHeight="1" x14ac:dyDescent="0.2">
      <c r="A19" s="30" t="s">
        <v>8</v>
      </c>
      <c r="B19" s="98" t="str">
        <f>IF('Príloha č. 1'!B23:B23="","",'Príloha č. 1'!B23:B23)</f>
        <v/>
      </c>
    </row>
    <row r="20" spans="1:11" ht="15.75" customHeight="1" x14ac:dyDescent="0.2">
      <c r="A20" s="30" t="s">
        <v>9</v>
      </c>
      <c r="B20" s="23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</row>
    <row r="22" spans="1:11" ht="33.75" customHeight="1" x14ac:dyDescent="0.2">
      <c r="F22" s="347" t="s">
        <v>164</v>
      </c>
      <c r="G22" s="347"/>
      <c r="H22" s="347"/>
      <c r="I22" s="344"/>
      <c r="J22" s="344"/>
      <c r="K22" s="344"/>
    </row>
    <row r="23" spans="1:11" s="52" customFormat="1" ht="11.25" x14ac:dyDescent="0.2">
      <c r="A23" s="312" t="s">
        <v>10</v>
      </c>
      <c r="B23" s="312"/>
      <c r="D23" s="138"/>
    </row>
    <row r="24" spans="1:11" s="52" customFormat="1" ht="12" customHeight="1" x14ac:dyDescent="0.2">
      <c r="A24" s="53"/>
      <c r="B24" s="54" t="s">
        <v>11</v>
      </c>
      <c r="C24" s="55"/>
      <c r="D24" s="56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B19:B20">
    <cfRule type="containsBlanks" dxfId="15" priority="3">
      <formula>LEN(TRIM(B19))=0</formula>
    </cfRule>
  </conditionalFormatting>
  <conditionalFormatting sqref="C13:G16">
    <cfRule type="containsBlanks" dxfId="14" priority="1">
      <formula>LEN(TRIM(C13))=0</formula>
    </cfRule>
  </conditionalFormatting>
  <conditionalFormatting sqref="E10:F10">
    <cfRule type="cellIs" dxfId="13" priority="2" operator="greaterThan">
      <formula>2560820</formula>
    </cfRule>
  </conditionalFormatting>
  <conditionalFormatting sqref="I10:J10">
    <cfRule type="cellIs" dxfId="12" priority="4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0.39997558519241921"/>
    <pageSetUpPr fitToPage="1"/>
  </sheetPr>
  <dimension ref="A1:W35"/>
  <sheetViews>
    <sheetView showGridLines="0" zoomScale="90" zoomScaleNormal="90" workbookViewId="0">
      <selection activeCell="K20" sqref="K20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6.28515625" style="30" customWidth="1"/>
    <col min="4" max="4" width="15" style="135" customWidth="1"/>
    <col min="5" max="5" width="15.7109375" style="30" customWidth="1"/>
    <col min="6" max="7" width="9.7109375" style="30" customWidth="1"/>
    <col min="8" max="9" width="15.7109375" style="30" customWidth="1"/>
    <col min="10" max="10" width="12.5703125" style="30" customWidth="1"/>
    <col min="11" max="11" width="15.7109375" style="30" customWidth="1"/>
    <col min="12" max="16384" width="9.140625" style="30"/>
  </cols>
  <sheetData>
    <row r="1" spans="1:23" ht="15" customHeight="1" x14ac:dyDescent="0.2">
      <c r="A1" s="313" t="s">
        <v>12</v>
      </c>
      <c r="B1" s="313"/>
    </row>
    <row r="2" spans="1:23" ht="37.5" customHeight="1" x14ac:dyDescent="0.2">
      <c r="A2" s="314" t="str">
        <f>'Príloha č. 1'!A2:B2</f>
        <v>Špeciálny zdravotnícky materiál pre invazívnu diagnostickú a intervenčnú elektrofyziológiu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23" s="31" customFormat="1" ht="42" customHeight="1" x14ac:dyDescent="0.25">
      <c r="A3" s="315" t="s">
        <v>44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23" s="18" customFormat="1" ht="41.25" customHeight="1" thickBot="1" x14ac:dyDescent="0.25">
      <c r="A4" s="330" t="s">
        <v>169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M4" s="32"/>
      <c r="N4" s="32"/>
      <c r="Q4" s="32"/>
      <c r="R4" s="32"/>
      <c r="W4" s="32"/>
    </row>
    <row r="5" spans="1:23" s="33" customFormat="1" ht="32.25" customHeight="1" x14ac:dyDescent="0.25">
      <c r="A5" s="331" t="s">
        <v>40</v>
      </c>
      <c r="B5" s="333" t="s">
        <v>72</v>
      </c>
      <c r="C5" s="335" t="s">
        <v>41</v>
      </c>
      <c r="D5" s="337" t="s">
        <v>74</v>
      </c>
      <c r="E5" s="339" t="s">
        <v>64</v>
      </c>
      <c r="F5" s="340"/>
      <c r="G5" s="340"/>
      <c r="H5" s="340"/>
      <c r="I5" s="341" t="s">
        <v>70</v>
      </c>
      <c r="J5" s="342"/>
      <c r="K5" s="343"/>
    </row>
    <row r="6" spans="1:23" s="33" customFormat="1" ht="38.25" customHeight="1" x14ac:dyDescent="0.25">
      <c r="A6" s="332"/>
      <c r="B6" s="334"/>
      <c r="C6" s="336"/>
      <c r="D6" s="338"/>
      <c r="E6" s="258" t="s">
        <v>42</v>
      </c>
      <c r="F6" s="258" t="s">
        <v>65</v>
      </c>
      <c r="G6" s="259" t="s">
        <v>69</v>
      </c>
      <c r="H6" s="260" t="s">
        <v>43</v>
      </c>
      <c r="I6" s="261" t="s">
        <v>42</v>
      </c>
      <c r="J6" s="259" t="s">
        <v>69</v>
      </c>
      <c r="K6" s="262" t="s">
        <v>43</v>
      </c>
    </row>
    <row r="7" spans="1:23" s="39" customFormat="1" ht="12" customHeight="1" x14ac:dyDescent="0.25">
      <c r="A7" s="58" t="s">
        <v>27</v>
      </c>
      <c r="B7" s="225" t="s">
        <v>28</v>
      </c>
      <c r="C7" s="37" t="s">
        <v>29</v>
      </c>
      <c r="D7" s="257" t="s">
        <v>30</v>
      </c>
      <c r="E7" s="61" t="s">
        <v>31</v>
      </c>
      <c r="F7" s="111" t="s">
        <v>32</v>
      </c>
      <c r="G7" s="62" t="s">
        <v>33</v>
      </c>
      <c r="H7" s="64" t="s">
        <v>34</v>
      </c>
      <c r="I7" s="65" t="s">
        <v>35</v>
      </c>
      <c r="J7" s="112" t="s">
        <v>36</v>
      </c>
      <c r="K7" s="63" t="s">
        <v>52</v>
      </c>
    </row>
    <row r="8" spans="1:23" s="41" customFormat="1" ht="28.5" customHeight="1" x14ac:dyDescent="0.25">
      <c r="A8" s="249" t="s">
        <v>27</v>
      </c>
      <c r="B8" s="251" t="s">
        <v>122</v>
      </c>
      <c r="C8" s="250" t="s">
        <v>39</v>
      </c>
      <c r="D8" s="256">
        <v>21</v>
      </c>
      <c r="E8" s="159"/>
      <c r="F8" s="215"/>
      <c r="G8" s="158">
        <f>E8*F8</f>
        <v>0</v>
      </c>
      <c r="H8" s="161">
        <f>E8+G8</f>
        <v>0</v>
      </c>
      <c r="I8" s="214">
        <f>D8*E8</f>
        <v>0</v>
      </c>
      <c r="J8" s="162">
        <f>F8*I8</f>
        <v>0</v>
      </c>
      <c r="K8" s="160">
        <f>I8+J8</f>
        <v>0</v>
      </c>
    </row>
    <row r="9" spans="1:23" s="41" customFormat="1" ht="28.5" customHeight="1" x14ac:dyDescent="0.25">
      <c r="A9" s="249" t="s">
        <v>97</v>
      </c>
      <c r="B9" s="251" t="s">
        <v>123</v>
      </c>
      <c r="C9" s="250" t="s">
        <v>39</v>
      </c>
      <c r="D9" s="254">
        <v>78</v>
      </c>
      <c r="E9" s="159"/>
      <c r="F9" s="215"/>
      <c r="G9" s="158">
        <f t="shared" ref="G9:G16" si="0">E9*F9</f>
        <v>0</v>
      </c>
      <c r="H9" s="161">
        <f t="shared" ref="H9:H16" si="1">E9+G9</f>
        <v>0</v>
      </c>
      <c r="I9" s="214">
        <f t="shared" ref="I9:I10" si="2">D9*E9</f>
        <v>0</v>
      </c>
      <c r="J9" s="162">
        <f t="shared" ref="J9:J10" si="3">F9*I9</f>
        <v>0</v>
      </c>
      <c r="K9" s="160">
        <f t="shared" ref="K9:K10" si="4">I9+J9</f>
        <v>0</v>
      </c>
    </row>
    <row r="10" spans="1:23" s="41" customFormat="1" ht="40.5" customHeight="1" x14ac:dyDescent="0.25">
      <c r="A10" s="249" t="s">
        <v>108</v>
      </c>
      <c r="B10" s="251" t="s">
        <v>124</v>
      </c>
      <c r="C10" s="250" t="s">
        <v>39</v>
      </c>
      <c r="D10" s="254">
        <v>15</v>
      </c>
      <c r="E10" s="159"/>
      <c r="F10" s="215"/>
      <c r="G10" s="158">
        <f t="shared" si="0"/>
        <v>0</v>
      </c>
      <c r="H10" s="161">
        <f t="shared" si="1"/>
        <v>0</v>
      </c>
      <c r="I10" s="214">
        <f t="shared" si="2"/>
        <v>0</v>
      </c>
      <c r="J10" s="162">
        <f t="shared" si="3"/>
        <v>0</v>
      </c>
      <c r="K10" s="160">
        <f t="shared" si="4"/>
        <v>0</v>
      </c>
    </row>
    <row r="11" spans="1:23" s="41" customFormat="1" ht="28.5" customHeight="1" x14ac:dyDescent="0.25">
      <c r="A11" s="249" t="s">
        <v>109</v>
      </c>
      <c r="B11" s="251" t="s">
        <v>125</v>
      </c>
      <c r="C11" s="250" t="s">
        <v>39</v>
      </c>
      <c r="D11" s="254">
        <v>84</v>
      </c>
      <c r="E11" s="159"/>
      <c r="F11" s="215"/>
      <c r="G11" s="158">
        <f t="shared" si="0"/>
        <v>0</v>
      </c>
      <c r="H11" s="161">
        <f t="shared" si="1"/>
        <v>0</v>
      </c>
      <c r="I11" s="214">
        <f t="shared" ref="I11:I18" si="5">D11*E11</f>
        <v>0</v>
      </c>
      <c r="J11" s="162">
        <f t="shared" ref="J11:J18" si="6">F11*I11</f>
        <v>0</v>
      </c>
      <c r="K11" s="160">
        <f t="shared" ref="K11:K18" si="7">I11+J11</f>
        <v>0</v>
      </c>
    </row>
    <row r="12" spans="1:23" s="41" customFormat="1" ht="28.5" customHeight="1" x14ac:dyDescent="0.25">
      <c r="A12" s="249" t="s">
        <v>110</v>
      </c>
      <c r="B12" s="251" t="s">
        <v>126</v>
      </c>
      <c r="C12" s="250" t="s">
        <v>39</v>
      </c>
      <c r="D12" s="254">
        <v>69</v>
      </c>
      <c r="E12" s="159"/>
      <c r="F12" s="215"/>
      <c r="G12" s="158">
        <f t="shared" si="0"/>
        <v>0</v>
      </c>
      <c r="H12" s="161">
        <f t="shared" si="1"/>
        <v>0</v>
      </c>
      <c r="I12" s="214">
        <f t="shared" si="5"/>
        <v>0</v>
      </c>
      <c r="J12" s="162">
        <f t="shared" si="6"/>
        <v>0</v>
      </c>
      <c r="K12" s="160">
        <f t="shared" si="7"/>
        <v>0</v>
      </c>
    </row>
    <row r="13" spans="1:23" s="41" customFormat="1" ht="63" customHeight="1" x14ac:dyDescent="0.25">
      <c r="A13" s="249" t="s">
        <v>111</v>
      </c>
      <c r="B13" s="251" t="s">
        <v>127</v>
      </c>
      <c r="C13" s="250" t="s">
        <v>39</v>
      </c>
      <c r="D13" s="254">
        <v>3</v>
      </c>
      <c r="E13" s="159"/>
      <c r="F13" s="215"/>
      <c r="G13" s="158">
        <f t="shared" si="0"/>
        <v>0</v>
      </c>
      <c r="H13" s="161">
        <f t="shared" si="1"/>
        <v>0</v>
      </c>
      <c r="I13" s="214">
        <f t="shared" si="5"/>
        <v>0</v>
      </c>
      <c r="J13" s="162">
        <f t="shared" si="6"/>
        <v>0</v>
      </c>
      <c r="K13" s="160">
        <f t="shared" si="7"/>
        <v>0</v>
      </c>
    </row>
    <row r="14" spans="1:23" s="41" customFormat="1" ht="28.5" customHeight="1" x14ac:dyDescent="0.25">
      <c r="A14" s="249" t="s">
        <v>112</v>
      </c>
      <c r="B14" s="251" t="s">
        <v>128</v>
      </c>
      <c r="C14" s="250" t="s">
        <v>39</v>
      </c>
      <c r="D14" s="254">
        <v>3</v>
      </c>
      <c r="E14" s="159"/>
      <c r="F14" s="215"/>
      <c r="G14" s="158">
        <f t="shared" si="0"/>
        <v>0</v>
      </c>
      <c r="H14" s="161">
        <f t="shared" si="1"/>
        <v>0</v>
      </c>
      <c r="I14" s="214">
        <f t="shared" si="5"/>
        <v>0</v>
      </c>
      <c r="J14" s="162">
        <f t="shared" si="6"/>
        <v>0</v>
      </c>
      <c r="K14" s="160">
        <f t="shared" si="7"/>
        <v>0</v>
      </c>
    </row>
    <row r="15" spans="1:23" s="41" customFormat="1" ht="28.5" customHeight="1" x14ac:dyDescent="0.25">
      <c r="A15" s="249" t="s">
        <v>113</v>
      </c>
      <c r="B15" s="251" t="s">
        <v>129</v>
      </c>
      <c r="C15" s="250" t="s">
        <v>39</v>
      </c>
      <c r="D15" s="254">
        <v>87</v>
      </c>
      <c r="E15" s="159"/>
      <c r="F15" s="215"/>
      <c r="G15" s="158">
        <f t="shared" si="0"/>
        <v>0</v>
      </c>
      <c r="H15" s="161">
        <f t="shared" si="1"/>
        <v>0</v>
      </c>
      <c r="I15" s="214">
        <f t="shared" si="5"/>
        <v>0</v>
      </c>
      <c r="J15" s="162">
        <f t="shared" si="6"/>
        <v>0</v>
      </c>
      <c r="K15" s="160">
        <f t="shared" si="7"/>
        <v>0</v>
      </c>
    </row>
    <row r="16" spans="1:23" s="41" customFormat="1" ht="28.5" customHeight="1" x14ac:dyDescent="0.25">
      <c r="A16" s="249" t="s">
        <v>114</v>
      </c>
      <c r="B16" s="251" t="s">
        <v>130</v>
      </c>
      <c r="C16" s="250" t="s">
        <v>39</v>
      </c>
      <c r="D16" s="254">
        <v>69</v>
      </c>
      <c r="E16" s="159"/>
      <c r="F16" s="215"/>
      <c r="G16" s="158">
        <f t="shared" si="0"/>
        <v>0</v>
      </c>
      <c r="H16" s="161">
        <f t="shared" si="1"/>
        <v>0</v>
      </c>
      <c r="I16" s="214">
        <f t="shared" si="5"/>
        <v>0</v>
      </c>
      <c r="J16" s="162">
        <f t="shared" si="6"/>
        <v>0</v>
      </c>
      <c r="K16" s="160">
        <f t="shared" si="7"/>
        <v>0</v>
      </c>
    </row>
    <row r="17" spans="1:11" s="41" customFormat="1" ht="28.5" customHeight="1" x14ac:dyDescent="0.25">
      <c r="A17" s="249" t="s">
        <v>96</v>
      </c>
      <c r="B17" s="251" t="s">
        <v>131</v>
      </c>
      <c r="C17" s="250" t="s">
        <v>39</v>
      </c>
      <c r="D17" s="254">
        <v>90</v>
      </c>
      <c r="E17" s="159"/>
      <c r="F17" s="215"/>
      <c r="G17" s="158">
        <f t="shared" ref="G17:G19" si="8">E17*F17</f>
        <v>0</v>
      </c>
      <c r="H17" s="161">
        <f t="shared" ref="H17:H19" si="9">E17+G17</f>
        <v>0</v>
      </c>
      <c r="I17" s="214">
        <f t="shared" si="5"/>
        <v>0</v>
      </c>
      <c r="J17" s="162">
        <f t="shared" si="6"/>
        <v>0</v>
      </c>
      <c r="K17" s="160">
        <f t="shared" si="7"/>
        <v>0</v>
      </c>
    </row>
    <row r="18" spans="1:11" s="41" customFormat="1" ht="42" customHeight="1" x14ac:dyDescent="0.25">
      <c r="A18" s="249" t="s">
        <v>115</v>
      </c>
      <c r="B18" s="251" t="s">
        <v>132</v>
      </c>
      <c r="C18" s="250" t="s">
        <v>39</v>
      </c>
      <c r="D18" s="254">
        <v>45</v>
      </c>
      <c r="E18" s="159"/>
      <c r="F18" s="215"/>
      <c r="G18" s="158">
        <f t="shared" si="8"/>
        <v>0</v>
      </c>
      <c r="H18" s="161">
        <f t="shared" si="9"/>
        <v>0</v>
      </c>
      <c r="I18" s="214">
        <f t="shared" si="5"/>
        <v>0</v>
      </c>
      <c r="J18" s="162">
        <f t="shared" si="6"/>
        <v>0</v>
      </c>
      <c r="K18" s="160">
        <f t="shared" si="7"/>
        <v>0</v>
      </c>
    </row>
    <row r="19" spans="1:11" s="41" customFormat="1" ht="32.25" customHeight="1" thickBot="1" x14ac:dyDescent="0.3">
      <c r="A19" s="249" t="s">
        <v>95</v>
      </c>
      <c r="B19" s="252" t="s">
        <v>133</v>
      </c>
      <c r="C19" s="250" t="s">
        <v>39</v>
      </c>
      <c r="D19" s="255">
        <v>45</v>
      </c>
      <c r="E19" s="159"/>
      <c r="F19" s="215"/>
      <c r="G19" s="158">
        <f t="shared" si="8"/>
        <v>0</v>
      </c>
      <c r="H19" s="161">
        <f t="shared" si="9"/>
        <v>0</v>
      </c>
      <c r="I19" s="214">
        <f t="shared" ref="I19" si="10">D19*E19</f>
        <v>0</v>
      </c>
      <c r="J19" s="162">
        <f t="shared" ref="J19:J20" si="11">F19*I19</f>
        <v>0</v>
      </c>
      <c r="K19" s="160">
        <f t="shared" ref="K19" si="12">I19+J19</f>
        <v>0</v>
      </c>
    </row>
    <row r="20" spans="1:11" s="60" customFormat="1" ht="22.5" customHeight="1" thickBot="1" x14ac:dyDescent="0.3">
      <c r="A20" s="113"/>
      <c r="B20" s="113"/>
      <c r="C20" s="113"/>
      <c r="D20" s="253">
        <f>SUM(D8:D19)</f>
        <v>609</v>
      </c>
      <c r="E20" s="345" t="s">
        <v>93</v>
      </c>
      <c r="F20" s="345"/>
      <c r="G20" s="345"/>
      <c r="H20" s="345"/>
      <c r="I20" s="139">
        <f>SUM(I8:I19)</f>
        <v>0</v>
      </c>
      <c r="J20" s="113">
        <f t="shared" si="11"/>
        <v>0</v>
      </c>
      <c r="K20" s="129">
        <f>SUM(K8:K19)</f>
        <v>0</v>
      </c>
    </row>
    <row r="21" spans="1:11" s="49" customFormat="1" ht="11.25" customHeight="1" x14ac:dyDescent="0.2">
      <c r="A21" s="42"/>
      <c r="B21" s="43"/>
      <c r="C21" s="44"/>
      <c r="D21" s="45"/>
      <c r="E21" s="46"/>
      <c r="F21" s="46"/>
      <c r="G21" s="47"/>
      <c r="H21" s="47"/>
      <c r="I21" s="46"/>
      <c r="J21" s="46"/>
      <c r="K21" s="48"/>
    </row>
    <row r="22" spans="1:11" s="15" customFormat="1" ht="19.5" customHeight="1" x14ac:dyDescent="0.25">
      <c r="A22" s="323" t="s">
        <v>38</v>
      </c>
      <c r="B22" s="323"/>
      <c r="C22" s="323"/>
      <c r="D22" s="323"/>
      <c r="E22" s="323"/>
      <c r="F22" s="323"/>
      <c r="G22" s="323"/>
    </row>
    <row r="23" spans="1:11" s="15" customFormat="1" ht="9" customHeight="1" x14ac:dyDescent="0.25">
      <c r="A23" s="219"/>
      <c r="B23" s="219"/>
      <c r="C23" s="219"/>
      <c r="D23" s="137"/>
      <c r="E23" s="219"/>
      <c r="F23" s="219"/>
      <c r="G23" s="219"/>
    </row>
    <row r="24" spans="1:11" s="50" customFormat="1" ht="15.75" customHeight="1" x14ac:dyDescent="0.25">
      <c r="A24" s="324" t="s">
        <v>1</v>
      </c>
      <c r="B24" s="324"/>
      <c r="C24" s="314" t="str">
        <f>IF('Príloha č. 1'!$C$6="","",'Príloha č. 1'!$C$6)</f>
        <v/>
      </c>
      <c r="D24" s="314"/>
      <c r="E24" s="314"/>
      <c r="F24" s="314"/>
      <c r="G24" s="314"/>
    </row>
    <row r="25" spans="1:11" s="50" customFormat="1" ht="15.75" customHeight="1" x14ac:dyDescent="0.25">
      <c r="A25" s="310" t="s">
        <v>2</v>
      </c>
      <c r="B25" s="310"/>
      <c r="C25" s="346" t="str">
        <f>IF('Príloha č. 1'!$C$7="","",'Príloha č. 1'!$C$7)</f>
        <v/>
      </c>
      <c r="D25" s="346"/>
      <c r="E25" s="346"/>
      <c r="F25" s="346"/>
      <c r="G25" s="346"/>
    </row>
    <row r="26" spans="1:11" s="50" customFormat="1" ht="15.75" customHeight="1" x14ac:dyDescent="0.25">
      <c r="A26" s="310" t="s">
        <v>3</v>
      </c>
      <c r="B26" s="310"/>
      <c r="C26" s="310" t="str">
        <f>IF('Príloha č. 1'!C8:D8="","",'Príloha č. 1'!C8:D8)</f>
        <v/>
      </c>
      <c r="D26" s="310"/>
      <c r="E26" s="310"/>
      <c r="F26" s="310"/>
      <c r="G26" s="310"/>
    </row>
    <row r="27" spans="1:11" s="50" customFormat="1" ht="15.75" customHeight="1" x14ac:dyDescent="0.25">
      <c r="A27" s="310" t="s">
        <v>4</v>
      </c>
      <c r="B27" s="310"/>
      <c r="C27" s="310" t="str">
        <f>IF('Príloha č. 1'!C9:D9="","",'Príloha č. 1'!C9:D9)</f>
        <v/>
      </c>
      <c r="D27" s="310"/>
      <c r="E27" s="310"/>
      <c r="F27" s="310"/>
      <c r="G27" s="310"/>
    </row>
    <row r="30" spans="1:11" ht="15.75" customHeight="1" x14ac:dyDescent="0.2">
      <c r="A30" s="30" t="s">
        <v>8</v>
      </c>
      <c r="B30" s="98" t="str">
        <f>IF('Príloha č. 1'!B23:B23="","",'Príloha č. 1'!B23:B23)</f>
        <v/>
      </c>
    </row>
    <row r="31" spans="1:11" ht="15.75" customHeight="1" x14ac:dyDescent="0.2">
      <c r="A31" s="30" t="s">
        <v>9</v>
      </c>
      <c r="B31" s="23" t="str">
        <f>IF('Príloha č. 1'!B24:B24="","",'Príloha č. 1'!B24:B24)</f>
        <v/>
      </c>
    </row>
    <row r="32" spans="1:11" ht="12.75" customHeight="1" x14ac:dyDescent="0.2">
      <c r="F32" s="140"/>
      <c r="G32" s="140"/>
      <c r="H32" s="140"/>
    </row>
    <row r="33" spans="1:11" ht="33.75" customHeight="1" x14ac:dyDescent="0.2">
      <c r="F33" s="347" t="s">
        <v>164</v>
      </c>
      <c r="G33" s="347"/>
      <c r="H33" s="347"/>
      <c r="I33" s="344"/>
      <c r="J33" s="344"/>
      <c r="K33" s="344"/>
    </row>
    <row r="34" spans="1:11" s="52" customFormat="1" ht="11.25" x14ac:dyDescent="0.2">
      <c r="A34" s="312" t="s">
        <v>10</v>
      </c>
      <c r="B34" s="312"/>
      <c r="D34" s="138"/>
    </row>
    <row r="35" spans="1:11" s="52" customFormat="1" ht="12" customHeight="1" x14ac:dyDescent="0.2">
      <c r="A35" s="53"/>
      <c r="B35" s="54" t="s">
        <v>11</v>
      </c>
      <c r="C35" s="55"/>
      <c r="D35" s="56"/>
    </row>
  </sheetData>
  <mergeCells count="23">
    <mergeCell ref="A34:B34"/>
    <mergeCell ref="A26:B26"/>
    <mergeCell ref="C26:G26"/>
    <mergeCell ref="A27:B27"/>
    <mergeCell ref="C27:G27"/>
    <mergeCell ref="F33:H33"/>
    <mergeCell ref="I33:K33"/>
    <mergeCell ref="E20:H20"/>
    <mergeCell ref="A22:G22"/>
    <mergeCell ref="A24:B24"/>
    <mergeCell ref="C24:G24"/>
    <mergeCell ref="A25:B25"/>
    <mergeCell ref="C25:G2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phoneticPr fontId="31" type="noConversion"/>
  <conditionalFormatting sqref="B30:B31">
    <cfRule type="containsBlanks" dxfId="11" priority="3">
      <formula>LEN(TRIM(B30))=0</formula>
    </cfRule>
  </conditionalFormatting>
  <conditionalFormatting sqref="C24:G27">
    <cfRule type="containsBlanks" dxfId="10" priority="1">
      <formula>LEN(TRIM(C24))=0</formula>
    </cfRule>
  </conditionalFormatting>
  <conditionalFormatting sqref="E21:F21">
    <cfRule type="cellIs" dxfId="9" priority="2" operator="greaterThan">
      <formula>2560820</formula>
    </cfRule>
  </conditionalFormatting>
  <conditionalFormatting sqref="I21:J21">
    <cfRule type="cellIs" dxfId="8" priority="4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árok36">
    <tabColor rgb="FFFFFF00"/>
    <pageSetUpPr fitToPage="1"/>
  </sheetPr>
  <dimension ref="A1:S29"/>
  <sheetViews>
    <sheetView showGridLines="0" zoomScale="80" zoomScaleNormal="80" workbookViewId="0">
      <selection activeCell="F27" sqref="F27:I27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31.7109375" style="30" customWidth="1"/>
    <col min="4" max="7" width="12.7109375" style="67" customWidth="1"/>
    <col min="8" max="8" width="15.7109375" style="67" customWidth="1"/>
    <col min="9" max="9" width="7.85546875" style="30" customWidth="1"/>
    <col min="10" max="10" width="15.7109375" style="30" customWidth="1"/>
    <col min="11" max="11" width="10.7109375" style="30" customWidth="1"/>
    <col min="12" max="12" width="15.7109375" style="30" customWidth="1"/>
    <col min="13" max="13" width="13.5703125" style="30" customWidth="1"/>
    <col min="14" max="16384" width="9.140625" style="30"/>
  </cols>
  <sheetData>
    <row r="1" spans="1:19" ht="15" customHeight="1" x14ac:dyDescent="0.2">
      <c r="A1" s="313" t="s">
        <v>12</v>
      </c>
      <c r="B1" s="313"/>
      <c r="C1" s="152"/>
    </row>
    <row r="2" spans="1:19" ht="15" customHeight="1" x14ac:dyDescent="0.2">
      <c r="A2" s="314" t="str">
        <f>'Príloha č. 1'!A2:B2</f>
        <v>Špeciálny zdravotnícky materiál pre invazívnu diagnostickú a intervenčnú elektrofyziológiu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</row>
    <row r="3" spans="1:19" ht="29.25" customHeight="1" x14ac:dyDescent="0.2">
      <c r="A3" s="348"/>
      <c r="B3" s="348"/>
      <c r="C3" s="67"/>
    </row>
    <row r="4" spans="1:19" s="31" customFormat="1" ht="45" customHeight="1" x14ac:dyDescent="0.25">
      <c r="A4" s="349" t="s">
        <v>45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19" s="18" customFormat="1" ht="25.5" customHeight="1" x14ac:dyDescent="0.2">
      <c r="A5" s="352" t="s">
        <v>120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O5" s="32"/>
      <c r="P5" s="32"/>
      <c r="S5" s="32"/>
    </row>
    <row r="6" spans="1:19" s="18" customFormat="1" ht="19.5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O6" s="32"/>
      <c r="P6" s="32"/>
      <c r="S6" s="32"/>
    </row>
    <row r="7" spans="1:19" s="50" customFormat="1" ht="27.75" customHeight="1" thickBot="1" x14ac:dyDescent="0.3">
      <c r="A7" s="350" t="s">
        <v>134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</row>
    <row r="8" spans="1:19" s="33" customFormat="1" ht="24.75" customHeight="1" x14ac:dyDescent="0.25">
      <c r="A8" s="359" t="s">
        <v>40</v>
      </c>
      <c r="B8" s="361" t="s">
        <v>50</v>
      </c>
      <c r="C8" s="363" t="s">
        <v>51</v>
      </c>
      <c r="D8" s="365" t="s">
        <v>47</v>
      </c>
      <c r="E8" s="365" t="s">
        <v>49</v>
      </c>
      <c r="F8" s="367" t="s">
        <v>48</v>
      </c>
      <c r="G8" s="369" t="s">
        <v>53</v>
      </c>
      <c r="H8" s="371" t="s">
        <v>54</v>
      </c>
      <c r="I8" s="373" t="s">
        <v>46</v>
      </c>
      <c r="J8" s="375" t="s">
        <v>64</v>
      </c>
      <c r="K8" s="376"/>
      <c r="L8" s="377"/>
      <c r="M8" s="378" t="s">
        <v>75</v>
      </c>
    </row>
    <row r="9" spans="1:19" s="33" customFormat="1" ht="64.5" customHeight="1" x14ac:dyDescent="0.25">
      <c r="A9" s="360"/>
      <c r="B9" s="362"/>
      <c r="C9" s="364"/>
      <c r="D9" s="366"/>
      <c r="E9" s="366"/>
      <c r="F9" s="368"/>
      <c r="G9" s="370"/>
      <c r="H9" s="372"/>
      <c r="I9" s="374"/>
      <c r="J9" s="34" t="s">
        <v>42</v>
      </c>
      <c r="K9" s="35" t="s">
        <v>66</v>
      </c>
      <c r="L9" s="148" t="s">
        <v>43</v>
      </c>
      <c r="M9" s="379"/>
    </row>
    <row r="10" spans="1:19" s="39" customFormat="1" ht="12" customHeight="1" x14ac:dyDescent="0.25">
      <c r="A10" s="70" t="s">
        <v>27</v>
      </c>
      <c r="B10" s="71" t="s">
        <v>28</v>
      </c>
      <c r="C10" s="73" t="s">
        <v>29</v>
      </c>
      <c r="D10" s="76" t="s">
        <v>30</v>
      </c>
      <c r="E10" s="76" t="s">
        <v>31</v>
      </c>
      <c r="F10" s="87" t="s">
        <v>32</v>
      </c>
      <c r="G10" s="74" t="s">
        <v>33</v>
      </c>
      <c r="H10" s="75" t="s">
        <v>34</v>
      </c>
      <c r="I10" s="72" t="s">
        <v>35</v>
      </c>
      <c r="J10" s="69" t="s">
        <v>36</v>
      </c>
      <c r="K10" s="68" t="s">
        <v>52</v>
      </c>
      <c r="L10" s="149" t="s">
        <v>55</v>
      </c>
      <c r="M10" s="147" t="s">
        <v>73</v>
      </c>
    </row>
    <row r="11" spans="1:19" s="41" customFormat="1" ht="29.1" customHeight="1" x14ac:dyDescent="0.25">
      <c r="A11" s="77"/>
      <c r="B11" s="116"/>
      <c r="C11" s="119"/>
      <c r="D11" s="78"/>
      <c r="E11" s="353" t="s">
        <v>159</v>
      </c>
      <c r="F11" s="88"/>
      <c r="G11" s="91"/>
      <c r="H11" s="79"/>
      <c r="I11" s="80" t="s">
        <v>39</v>
      </c>
      <c r="J11" s="110"/>
      <c r="K11" s="122"/>
      <c r="L11" s="130"/>
      <c r="M11" s="356" t="s">
        <v>135</v>
      </c>
    </row>
    <row r="12" spans="1:19" s="41" customFormat="1" ht="27.75" customHeight="1" x14ac:dyDescent="0.25">
      <c r="A12" s="125"/>
      <c r="B12" s="117"/>
      <c r="C12" s="120"/>
      <c r="D12" s="81"/>
      <c r="E12" s="354"/>
      <c r="F12" s="89"/>
      <c r="G12" s="92"/>
      <c r="H12" s="82"/>
      <c r="I12" s="83"/>
      <c r="J12" s="114"/>
      <c r="K12" s="123"/>
      <c r="L12" s="150"/>
      <c r="M12" s="357"/>
    </row>
    <row r="13" spans="1:19" s="41" customFormat="1" ht="29.1" customHeight="1" thickBot="1" x14ac:dyDescent="0.3">
      <c r="A13" s="126"/>
      <c r="B13" s="118"/>
      <c r="C13" s="121"/>
      <c r="D13" s="84"/>
      <c r="E13" s="355"/>
      <c r="F13" s="90"/>
      <c r="G13" s="93"/>
      <c r="H13" s="85"/>
      <c r="I13" s="86"/>
      <c r="J13" s="115"/>
      <c r="K13" s="124"/>
      <c r="L13" s="151"/>
      <c r="M13" s="358"/>
    </row>
    <row r="14" spans="1:19" s="41" customFormat="1" ht="29.1" customHeight="1" x14ac:dyDescent="0.25">
      <c r="A14" s="105"/>
      <c r="B14" s="132"/>
      <c r="C14" s="132"/>
      <c r="D14" s="105"/>
      <c r="E14" s="221"/>
      <c r="F14" s="105"/>
      <c r="G14" s="105"/>
      <c r="H14" s="105"/>
      <c r="I14" s="105"/>
      <c r="J14" s="133"/>
      <c r="K14" s="134"/>
      <c r="L14" s="133"/>
      <c r="M14" s="105"/>
    </row>
    <row r="15" spans="1:19" s="41" customFormat="1" ht="24.95" customHeight="1" x14ac:dyDescent="0.25">
      <c r="A15" s="105"/>
      <c r="B15" s="132"/>
      <c r="C15" s="132"/>
      <c r="D15" s="105"/>
      <c r="E15" s="105"/>
      <c r="F15" s="105"/>
      <c r="G15" s="105"/>
      <c r="H15" s="105"/>
      <c r="I15" s="105"/>
      <c r="J15" s="133"/>
      <c r="K15" s="134"/>
      <c r="L15" s="133"/>
    </row>
    <row r="16" spans="1:19" s="15" customFormat="1" ht="20.100000000000001" customHeight="1" x14ac:dyDescent="0.25">
      <c r="A16" s="323" t="s">
        <v>38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spans="1:12" s="15" customFormat="1" ht="20.100000000000001" customHeight="1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</row>
    <row r="18" spans="1:12" s="50" customFormat="1" ht="15" customHeight="1" x14ac:dyDescent="0.25">
      <c r="A18" s="324" t="s">
        <v>1</v>
      </c>
      <c r="B18" s="324"/>
      <c r="C18" s="314" t="str">
        <f>IF('Príloha č. 1'!$C$6="","",'Príloha č. 1'!$C$6)</f>
        <v/>
      </c>
      <c r="D18" s="314"/>
      <c r="E18" s="57"/>
      <c r="F18" s="57"/>
      <c r="J18" s="51"/>
    </row>
    <row r="19" spans="1:12" s="50" customFormat="1" ht="15" customHeight="1" x14ac:dyDescent="0.25">
      <c r="A19" s="310" t="s">
        <v>2</v>
      </c>
      <c r="B19" s="310"/>
      <c r="C19" s="346" t="str">
        <f>IF('Príloha č. 1'!$C$7="","",'Príloha č. 1'!$C$7)</f>
        <v/>
      </c>
      <c r="D19" s="346"/>
      <c r="E19" s="41"/>
      <c r="F19" s="41"/>
    </row>
    <row r="20" spans="1:12" s="50" customFormat="1" ht="15" customHeight="1" x14ac:dyDescent="0.25">
      <c r="A20" s="310" t="s">
        <v>3</v>
      </c>
      <c r="B20" s="310"/>
      <c r="C20" s="310" t="str">
        <f>IF('Príloha č. 1'!C8:D8="","",'Príloha č. 1'!C8:D8)</f>
        <v/>
      </c>
      <c r="D20" s="310"/>
      <c r="E20" s="41"/>
      <c r="F20" s="41"/>
    </row>
    <row r="21" spans="1:12" s="50" customFormat="1" ht="15" customHeight="1" x14ac:dyDescent="0.25">
      <c r="A21" s="310" t="s">
        <v>4</v>
      </c>
      <c r="B21" s="310"/>
      <c r="C21" s="310" t="str">
        <f>IF('Príloha č. 1'!C9:D9="","",'Príloha č. 1'!C9:D9)</f>
        <v/>
      </c>
      <c r="D21" s="310"/>
      <c r="E21" s="41"/>
      <c r="F21" s="41"/>
    </row>
    <row r="24" spans="1:12" ht="15" customHeight="1" x14ac:dyDescent="0.2">
      <c r="A24" s="30" t="s">
        <v>8</v>
      </c>
      <c r="B24" s="98" t="str">
        <f>IF('Príloha č. 1'!B23:B23="","",'Príloha č. 1'!B23:B23)</f>
        <v/>
      </c>
      <c r="C24" s="67"/>
      <c r="F24" s="30"/>
      <c r="G24" s="30"/>
      <c r="H24" s="30"/>
    </row>
    <row r="25" spans="1:12" ht="15" customHeight="1" x14ac:dyDescent="0.2">
      <c r="A25" s="30" t="s">
        <v>9</v>
      </c>
      <c r="B25" s="23" t="str">
        <f>IF('Príloha č. 1'!B24:B24="","",'Príloha č. 1'!B24:B24)</f>
        <v/>
      </c>
      <c r="C25" s="67"/>
      <c r="F25" s="30"/>
      <c r="G25" s="30"/>
      <c r="H25" s="30"/>
    </row>
    <row r="26" spans="1:12" ht="39.950000000000003" customHeight="1" x14ac:dyDescent="0.2">
      <c r="G26" s="313" t="s">
        <v>71</v>
      </c>
      <c r="H26" s="313"/>
      <c r="L26" s="67"/>
    </row>
    <row r="27" spans="1:12" ht="45" customHeight="1" x14ac:dyDescent="0.2">
      <c r="E27" s="55"/>
      <c r="F27" s="344" t="s">
        <v>165</v>
      </c>
      <c r="G27" s="344"/>
      <c r="H27" s="344"/>
      <c r="I27" s="344"/>
      <c r="K27" s="344"/>
      <c r="L27" s="344"/>
    </row>
    <row r="28" spans="1:12" s="52" customFormat="1" x14ac:dyDescent="0.2">
      <c r="A28" s="312" t="s">
        <v>10</v>
      </c>
      <c r="B28" s="312"/>
      <c r="C28" s="154"/>
      <c r="D28" s="55"/>
      <c r="E28" s="67"/>
      <c r="F28" s="67"/>
      <c r="G28" s="67"/>
      <c r="H28" s="67"/>
    </row>
    <row r="29" spans="1:12" s="52" customFormat="1" ht="12" customHeight="1" x14ac:dyDescent="0.2">
      <c r="A29" s="53"/>
      <c r="B29" s="54" t="s">
        <v>11</v>
      </c>
      <c r="C29" s="54"/>
      <c r="D29" s="39"/>
      <c r="E29" s="67"/>
      <c r="F29" s="67"/>
      <c r="G29" s="67"/>
      <c r="H29" s="67"/>
      <c r="I29" s="55"/>
    </row>
  </sheetData>
  <mergeCells count="32"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1:B1"/>
    <mergeCell ref="A2:L2"/>
    <mergeCell ref="A3:B3"/>
    <mergeCell ref="A4:L4"/>
    <mergeCell ref="A7:L7"/>
    <mergeCell ref="A5:M5"/>
    <mergeCell ref="A16:K16"/>
    <mergeCell ref="A18:B18"/>
    <mergeCell ref="C18:D18"/>
    <mergeCell ref="A19:B19"/>
    <mergeCell ref="C19:D19"/>
    <mergeCell ref="F27:I27"/>
    <mergeCell ref="K27:L27"/>
    <mergeCell ref="A28:B28"/>
    <mergeCell ref="A20:B20"/>
    <mergeCell ref="C20:D20"/>
    <mergeCell ref="A21:B21"/>
    <mergeCell ref="C21:D21"/>
    <mergeCell ref="G26:H26"/>
  </mergeCells>
  <conditionalFormatting sqref="B24:B25">
    <cfRule type="containsBlanks" dxfId="7" priority="2">
      <formula>LEN(TRIM(B24))=0</formula>
    </cfRule>
  </conditionalFormatting>
  <conditionalFormatting sqref="C18:D21">
    <cfRule type="containsBlanks" dxfId="6" priority="1">
      <formula>LEN(TRIM(C18))=0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 Príloha č. 6 - časť 1</vt:lpstr>
      <vt:lpstr> Príloha č. 6 - časť 2</vt:lpstr>
      <vt:lpstr>Príloha č. 7 - časť 1</vt:lpstr>
      <vt:lpstr>Príloha č. 7 - časť 2</vt:lpstr>
      <vt:lpstr>Príloha č. 8</vt:lpstr>
      <vt:lpstr>Príloha č. 9</vt:lpstr>
      <vt:lpstr>' Príloha č. 6 - časť 1'!Oblasť_tlače</vt:lpstr>
      <vt:lpstr>' Príloha č. 6 - časť 2'!Oblasť_tlače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7 - časť 1'!Oblasť_tlače</vt:lpstr>
      <vt:lpstr>'Príloha č. 7 - časť 2'!Oblasť_tlače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2026-02-13T12:12:53Z</cp:lastPrinted>
  <dcterms:created xsi:type="dcterms:W3CDTF">2015-02-18T09:10:07Z</dcterms:created>
  <dcterms:modified xsi:type="dcterms:W3CDTF">2026-06-04T12:30:49Z</dcterms:modified>
</cp:coreProperties>
</file>