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801019\Documents\VO\2025_2026\Nadlimity\05220_Radiochemicke analyzy vzoriek RAO\sutazne podklady\"/>
    </mc:Choice>
  </mc:AlternateContent>
  <xr:revisionPtr revIDLastSave="0" documentId="13_ncr:1_{E80B8C5E-1E44-46E7-88A2-600CB6C05A81}" xr6:coauthVersionLast="47" xr6:coauthVersionMax="47" xr10:uidLastSave="{00000000-0000-0000-0000-000000000000}"/>
  <workbookProtection workbookAlgorithmName="SHA-512" workbookHashValue="5P8itehDj0RpDdcfLRtfjCTLyF7WO01nacVYPdF6bqwfg6aDdb10a+AcGlw8JqV5LzL3uMty24Ez0aRC45CzJw==" workbookSaltValue="RpwwcAinz0LyGHvpNcfoUw==" workbookSpinCount="100000" lockStructure="1"/>
  <bookViews>
    <workbookView xWindow="28680" yWindow="-75" windowWidth="29040" windowHeight="15720" xr2:uid="{00000000-000D-0000-FFFF-FFFF00000000}"/>
  </bookViews>
  <sheets>
    <sheet name="Hárok1" sheetId="1" r:id="rId1"/>
  </sheets>
  <definedNames>
    <definedName name="_xlnm.Print_Area" localSheetId="0">Hárok1!$A$1:$J$92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40" i="1"/>
  <c r="H25" i="1"/>
  <c r="H26" i="1"/>
  <c r="H27" i="1"/>
  <c r="H28" i="1"/>
  <c r="H29" i="1"/>
  <c r="H30" i="1"/>
  <c r="H31" i="1"/>
  <c r="H33" i="1"/>
  <c r="H34" i="1"/>
  <c r="H35" i="1"/>
  <c r="H36" i="1"/>
  <c r="H37" i="1"/>
  <c r="H38" i="1"/>
  <c r="H39" i="1"/>
  <c r="H41" i="1"/>
  <c r="H24" i="1"/>
  <c r="H57" i="1"/>
  <c r="H56" i="1"/>
  <c r="H51" i="1"/>
  <c r="H52" i="1" s="1"/>
  <c r="H46" i="1"/>
  <c r="H47" i="1" s="1"/>
  <c r="H18" i="1"/>
  <c r="H19" i="1" s="1"/>
  <c r="H13" i="1"/>
  <c r="H12" i="1"/>
  <c r="H11" i="1"/>
  <c r="H10" i="1"/>
  <c r="H58" i="1" l="1"/>
  <c r="H14" i="1"/>
  <c r="H42" i="1"/>
  <c r="H60" i="1" l="1"/>
</calcChain>
</file>

<file path=xl/sharedStrings.xml><?xml version="1.0" encoding="utf-8"?>
<sst xmlns="http://schemas.openxmlformats.org/spreadsheetml/2006/main" count="114" uniqueCount="70">
  <si>
    <t>Por. č.</t>
  </si>
  <si>
    <t>Názov položky</t>
  </si>
  <si>
    <t>Merná jednotka (MJ)</t>
  </si>
  <si>
    <t>Cena za položku v EUR bez DPH</t>
  </si>
  <si>
    <t>Predmet zákazky:</t>
  </si>
  <si>
    <t xml:space="preserve">Verejný obstarávateľ: </t>
  </si>
  <si>
    <t>Jadrová a vyraďovacia spoločnosť, a.s.</t>
  </si>
  <si>
    <t>Obchodné meno uchádzača:</t>
  </si>
  <si>
    <t>Výkaz na ocenenie predmetu zákazky</t>
  </si>
  <si>
    <t>UCHÁDZAČ VYPLNÍ LEN POLIA PODFARBENÉ ŽLTOU FARBOU.</t>
  </si>
  <si>
    <t>POLIA PODFARBENÉ ZELENOU FAREBOU SA VYPOČÍTAJÚ AUTOMATICKY.</t>
  </si>
  <si>
    <t>Jednotkovú cenu žiadame predkladať maximálne na dve desatinné miesta.</t>
  </si>
  <si>
    <t>Jednotková cena v EUR bez DPH</t>
  </si>
  <si>
    <t>Príloha č. 1a</t>
  </si>
  <si>
    <t>V cene sú zahrnuté všetky náklady spojené s dodaním plnenia. Uchádzač si nebude uplatňovať žiadne iné náklady.</t>
  </si>
  <si>
    <t xml:space="preserve">Rádiochemické analýzy vzoriek RAO, aerosólov, exkrétov, vôd a zemín  </t>
  </si>
  <si>
    <t>Rádiochemické analýzy aerosólových filtrov (AF) z ventilačných komínov prevádzok divízií 2000 a 3000 za účelom bilancovania výpustí do atmosféry v nasledovnom rozsahu:</t>
  </si>
  <si>
    <t>1a)</t>
  </si>
  <si>
    <t>1b)</t>
  </si>
  <si>
    <t>1c)</t>
  </si>
  <si>
    <t>1d)</t>
  </si>
  <si>
    <t>Max počet MJ</t>
  </si>
  <si>
    <t>Rádiochemické analýzy aerosólových filtrov z prevádzkových priestorov divízií 2000 v nasledovnom rozsahu:</t>
  </si>
  <si>
    <t>2a)</t>
  </si>
  <si>
    <t>Rádiochemické analýzy vzoriek RAO v nasledovnom rozsahu:</t>
  </si>
  <si>
    <t>3a)</t>
  </si>
  <si>
    <t>C-14</t>
  </si>
  <si>
    <t>Ca-41</t>
  </si>
  <si>
    <t>Ni-59</t>
  </si>
  <si>
    <t>Ni-63</t>
  </si>
  <si>
    <t>Se-79</t>
  </si>
  <si>
    <t>Sr-90</t>
  </si>
  <si>
    <t>Mo-93</t>
  </si>
  <si>
    <t>Zr-93</t>
  </si>
  <si>
    <t>Nb-94</t>
  </si>
  <si>
    <t>Tc-99</t>
  </si>
  <si>
    <t>Pd-107</t>
  </si>
  <si>
    <t>Sn-126</t>
  </si>
  <si>
    <t>I-129</t>
  </si>
  <si>
    <t>Cs-135</t>
  </si>
  <si>
    <t>Sm-151</t>
  </si>
  <si>
    <t>Pu-238</t>
  </si>
  <si>
    <t>Pu-239,240</t>
  </si>
  <si>
    <t>Am-241</t>
  </si>
  <si>
    <t>Celková cena za položku 1 v EUR bez DPH</t>
  </si>
  <si>
    <t>Celková cena za položku 2 v EUR bez DPH</t>
  </si>
  <si>
    <t>Celková cena za položku 3 v EUR bez DPH</t>
  </si>
  <si>
    <t>Celková cena za položku 4 v EUR bez DPH</t>
  </si>
  <si>
    <t>4a)</t>
  </si>
  <si>
    <t>Rádiochemické analýzy vzoriek kvapalných výpustí z JE V1 v rozsahu:</t>
  </si>
  <si>
    <t>Celková cena za položku 5 v EUR bez DPH</t>
  </si>
  <si>
    <t xml:space="preserve">Vnútorná kontaminácia v rozsahu:   </t>
  </si>
  <si>
    <t>5a)</t>
  </si>
  <si>
    <t>Celková cena za položku 6 v EUR bez DPH</t>
  </si>
  <si>
    <t xml:space="preserve">Rádiochemické analýzy  vzoriek vôd a pôd z areálu RÚ RAO v zmysle monitorovacieho programu v nasledovnom rozsahu:   </t>
  </si>
  <si>
    <t>6a)</t>
  </si>
  <si>
    <t>6b)</t>
  </si>
  <si>
    <t>CELKOVÁ CENA ZA PREDMET ZÁKAZKY V EUR bez DPH</t>
  </si>
  <si>
    <r>
      <t xml:space="preserve">Stanovenie sumárnej beta aktivity a aktivity Sr-90, Sr-89 v AF z obj. 808, 809, 30,  840, FS KRAO s periodicitou </t>
    </r>
    <r>
      <rPr>
        <u/>
        <sz val="10"/>
        <color theme="1"/>
        <rFont val="Tahoma"/>
        <family val="2"/>
        <charset val="238"/>
      </rPr>
      <t>1x mesačne</t>
    </r>
    <r>
      <rPr>
        <sz val="10"/>
        <color theme="1"/>
        <rFont val="Tahoma"/>
        <family val="2"/>
        <charset val="238"/>
      </rPr>
      <t>.</t>
    </r>
  </si>
  <si>
    <r>
      <t xml:space="preserve">Stanovenie aktivity Pu-238, Pu-239+240, Am-241 v AF z obj. 808, 809, 30, 840, FS KRAO s periodicitou </t>
    </r>
    <r>
      <rPr>
        <u/>
        <sz val="10"/>
        <color theme="1"/>
        <rFont val="Tahoma"/>
        <family val="2"/>
        <charset val="238"/>
      </rPr>
      <t>1 x štvrťročne</t>
    </r>
    <r>
      <rPr>
        <sz val="10"/>
        <color theme="1"/>
        <rFont val="Tahoma"/>
        <family val="2"/>
        <charset val="238"/>
      </rPr>
      <t>.</t>
    </r>
  </si>
  <si>
    <r>
      <t xml:space="preserve">Stanovenie aktivity Sr-90 a Fe-55 v AF z JE V1 s periodicitou </t>
    </r>
    <r>
      <rPr>
        <u/>
        <sz val="10"/>
        <color theme="1"/>
        <rFont val="Tahoma"/>
        <family val="2"/>
        <charset val="238"/>
      </rPr>
      <t>1 x štvrťročne</t>
    </r>
    <r>
      <rPr>
        <sz val="10"/>
        <color theme="1"/>
        <rFont val="Tahoma"/>
        <family val="2"/>
        <charset val="238"/>
      </rPr>
      <t>.</t>
    </r>
  </si>
  <si>
    <r>
      <t xml:space="preserve">Stanovenie aktivity Pu-238, Pu-239+240, Am-241 v AF z JE V1 s periodicitou </t>
    </r>
    <r>
      <rPr>
        <u/>
        <sz val="10"/>
        <color theme="1"/>
        <rFont val="Tahoma"/>
        <family val="2"/>
        <charset val="238"/>
      </rPr>
      <t>1 x štvrťročne</t>
    </r>
    <r>
      <rPr>
        <sz val="10"/>
        <color theme="1"/>
        <rFont val="Tahoma"/>
        <family val="2"/>
        <charset val="238"/>
      </rPr>
      <t>.</t>
    </r>
  </si>
  <si>
    <r>
      <t xml:space="preserve">Stanovenie aktivity Sr-90, Pu-238, Pu-239+240, Am-241 v AF z prevádzkových priestorov divízií 2000 a 5000 v počte </t>
    </r>
    <r>
      <rPr>
        <u/>
        <sz val="10"/>
        <color theme="1"/>
        <rFont val="Tahoma"/>
        <family val="2"/>
        <charset val="238"/>
      </rPr>
      <t>12 kusov AF za rok</t>
    </r>
    <r>
      <rPr>
        <sz val="10"/>
        <color theme="1"/>
        <rFont val="Tahoma"/>
        <family val="2"/>
        <charset val="238"/>
      </rPr>
      <t>.</t>
    </r>
  </si>
  <si>
    <r>
      <t xml:space="preserve">Stanovenie aktivity vo vzorkách RAO za účelom deklarovania ich uložiteľnosti na RÚ RAO a splnenia LaP pre RÚ v počte </t>
    </r>
    <r>
      <rPr>
        <u/>
        <sz val="10"/>
        <color theme="1"/>
        <rFont val="Tahoma"/>
        <family val="2"/>
        <charset val="238"/>
      </rPr>
      <t>5 vzoriek za rok</t>
    </r>
    <r>
      <rPr>
        <sz val="10"/>
        <color theme="1"/>
        <rFont val="Tahoma"/>
        <family val="2"/>
        <charset val="238"/>
      </rPr>
      <t xml:space="preserve"> pre:</t>
    </r>
  </si>
  <si>
    <t>analýza</t>
  </si>
  <si>
    <r>
      <t>Stanovenie aktivity Fe-55 v štvrťročnej zlievanej vzorke z kontrolných nádrží, v štvrťročnej zlievanej vzorke z nádrží pre hygienickú slučku a v štvrťročnej zlievanej vzorke z práčovenských nádrží. Počet analýz na stanovenie aktivity Fe-55 vo vodách je</t>
    </r>
    <r>
      <rPr>
        <u/>
        <sz val="10"/>
        <color theme="1"/>
        <rFont val="Tahoma"/>
        <family val="2"/>
        <charset val="238"/>
      </rPr>
      <t xml:space="preserve"> 12 za rok </t>
    </r>
    <r>
      <rPr>
        <sz val="10"/>
        <color theme="1"/>
        <rFont val="Tahoma"/>
        <family val="2"/>
        <charset val="238"/>
      </rPr>
      <t>(4 x 3 vzorky).</t>
    </r>
  </si>
  <si>
    <r>
      <t xml:space="preserve">Stanovenie aktivity α nuklidov Pu-239 a Am-241 z biologických vzoriek (exkréty) na účely hodnotenia vnútornej kontaminácie (vykoná sa iba v prípade podozrenia na vnútornú kontamináciu). Predpokladaný maximálny počet analýz pre stanovenie aktivít Pu-239 a Am-241 je </t>
    </r>
    <r>
      <rPr>
        <u/>
        <sz val="10"/>
        <color theme="1"/>
        <rFont val="Tahoma"/>
        <family val="2"/>
        <charset val="238"/>
      </rPr>
      <t>5 za rok.</t>
    </r>
  </si>
  <si>
    <r>
      <t xml:space="preserve">Stanovenie aktivity trícia, Sr-90, Pu-238, Pu-239+240, Am241, sumárnej alfa, sumárnej beta, gamaspektrometria vo vzorkách vôd v počte </t>
    </r>
    <r>
      <rPr>
        <u/>
        <sz val="10"/>
        <color theme="1"/>
        <rFont val="Tahoma"/>
        <family val="2"/>
        <charset val="238"/>
      </rPr>
      <t>25 vzoriek za rok</t>
    </r>
    <r>
      <rPr>
        <sz val="10"/>
        <color theme="1"/>
        <rFont val="Tahoma"/>
        <family val="2"/>
        <charset val="238"/>
      </rPr>
      <t>.</t>
    </r>
  </si>
  <si>
    <r>
      <t xml:space="preserve">Stanovenie aktivity Pu-238, Pu-239+240, Am-241, Sr-90, gamaspektrometria vo vzorkách pôd v počte </t>
    </r>
    <r>
      <rPr>
        <u/>
        <sz val="10"/>
        <color theme="1"/>
        <rFont val="Tahoma"/>
        <family val="2"/>
        <charset val="238"/>
      </rPr>
      <t>5 vzoriek za rok</t>
    </r>
    <r>
      <rPr>
        <sz val="10"/>
        <color theme="1"/>
        <rFont val="Tahoma"/>
        <family val="2"/>
        <charset val="238"/>
      </rPr>
      <t xml:space="preserve">. </t>
    </r>
  </si>
  <si>
    <t>Nulová jednotková cena položky 
(zdôvodnenie)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</si>
</sst>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i/>
      <sz val="12"/>
      <color rgb="FF00B050"/>
      <name val="Tahoma"/>
      <family val="2"/>
      <charset val="238"/>
    </font>
    <font>
      <sz val="11"/>
      <color rgb="FF00B050"/>
      <name val="Tahoma"/>
      <family val="2"/>
      <charset val="238"/>
    </font>
    <font>
      <sz val="11"/>
      <name val="Tahoma"/>
      <family val="2"/>
      <charset val="238"/>
    </font>
    <font>
      <u/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theme="0"/>
      <name val="Tahoma"/>
      <family val="2"/>
      <charset val="238"/>
    </font>
    <font>
      <sz val="11"/>
      <color theme="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0" xfId="0" applyFont="1" applyBorder="1"/>
    <xf numFmtId="0" fontId="6" fillId="0" borderId="0" xfId="0" quotePrefix="1" applyFont="1" applyAlignment="1">
      <alignment horizontal="left"/>
    </xf>
    <xf numFmtId="0" fontId="7" fillId="0" borderId="0" xfId="0" applyFont="1"/>
    <xf numFmtId="0" fontId="6" fillId="0" borderId="0" xfId="0" applyFont="1"/>
    <xf numFmtId="0" fontId="2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left"/>
    </xf>
    <xf numFmtId="0" fontId="8" fillId="0" borderId="0" xfId="0" applyFont="1"/>
    <xf numFmtId="0" fontId="3" fillId="0" borderId="0" xfId="0" applyFont="1" applyFill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quotePrefix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2" xfId="0" quotePrefix="1" applyNumberFormat="1" applyFont="1" applyFill="1" applyBorder="1" applyAlignment="1">
      <alignment horizontal="left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49" fontId="2" fillId="6" borderId="3" xfId="0" quotePrefix="1" applyNumberFormat="1" applyFont="1" applyFill="1" applyBorder="1" applyAlignment="1">
      <alignment horizontal="left" vertical="center" wrapText="1"/>
    </xf>
    <xf numFmtId="0" fontId="2" fillId="6" borderId="0" xfId="0" quotePrefix="1" applyFont="1" applyFill="1" applyBorder="1" applyAlignment="1">
      <alignment horizontal="center" vertical="center" wrapText="1"/>
    </xf>
    <xf numFmtId="49" fontId="2" fillId="6" borderId="0" xfId="0" quotePrefix="1" applyNumberFormat="1" applyFont="1" applyFill="1" applyBorder="1" applyAlignment="1">
      <alignment horizontal="left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4" fontId="2" fillId="6" borderId="0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49" fontId="2" fillId="6" borderId="1" xfId="0" quotePrefix="1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0" fillId="6" borderId="0" xfId="0" applyFont="1" applyFill="1"/>
    <xf numFmtId="0" fontId="8" fillId="6" borderId="0" xfId="0" applyFont="1" applyFill="1"/>
    <xf numFmtId="49" fontId="2" fillId="6" borderId="2" xfId="0" quotePrefix="1" applyNumberFormat="1" applyFont="1" applyFill="1" applyBorder="1" applyAlignment="1">
      <alignment horizontal="left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/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9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1" xfId="0" quotePrefix="1" applyFont="1" applyBorder="1" applyAlignment="1">
      <alignment horizontal="left" vertical="center"/>
    </xf>
    <xf numFmtId="0" fontId="4" fillId="3" borderId="1" xfId="0" quotePrefix="1" applyFont="1" applyFill="1" applyBorder="1" applyAlignment="1" applyProtection="1">
      <alignment horizontal="left" vertical="center"/>
      <protection locked="0"/>
    </xf>
    <xf numFmtId="0" fontId="5" fillId="0" borderId="1" xfId="0" quotePrefix="1" applyFont="1" applyBorder="1" applyAlignment="1">
      <alignment horizontal="left" vertical="center"/>
    </xf>
    <xf numFmtId="49" fontId="1" fillId="2" borderId="2" xfId="0" quotePrefix="1" applyNumberFormat="1" applyFont="1" applyFill="1" applyBorder="1" applyAlignment="1">
      <alignment horizontal="left" vertical="center" wrapText="1"/>
    </xf>
    <xf numFmtId="49" fontId="1" fillId="2" borderId="3" xfId="0" quotePrefix="1" applyNumberFormat="1" applyFont="1" applyFill="1" applyBorder="1" applyAlignment="1">
      <alignment horizontal="left" vertical="center" wrapText="1"/>
    </xf>
    <xf numFmtId="49" fontId="1" fillId="2" borderId="4" xfId="0" quotePrefix="1" applyNumberFormat="1" applyFont="1" applyFill="1" applyBorder="1" applyAlignment="1">
      <alignment horizontal="left" vertical="center" wrapText="1"/>
    </xf>
    <xf numFmtId="49" fontId="2" fillId="6" borderId="2" xfId="0" quotePrefix="1" applyNumberFormat="1" applyFont="1" applyFill="1" applyBorder="1" applyAlignment="1">
      <alignment horizontal="left" vertical="center" wrapText="1"/>
    </xf>
    <xf numFmtId="49" fontId="2" fillId="6" borderId="3" xfId="0" quotePrefix="1" applyNumberFormat="1" applyFont="1" applyFill="1" applyBorder="1" applyAlignment="1">
      <alignment horizontal="left" vertical="center" wrapText="1"/>
    </xf>
    <xf numFmtId="49" fontId="2" fillId="6" borderId="4" xfId="0" quotePrefix="1" applyNumberFormat="1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9" fontId="2" fillId="6" borderId="5" xfId="0" quotePrefix="1" applyNumberFormat="1" applyFont="1" applyFill="1" applyBorder="1" applyAlignment="1">
      <alignment horizontal="center" vertical="center" wrapText="1"/>
    </xf>
    <xf numFmtId="49" fontId="2" fillId="6" borderId="6" xfId="0" quotePrefix="1" applyNumberFormat="1" applyFont="1" applyFill="1" applyBorder="1" applyAlignment="1">
      <alignment horizontal="center" vertical="center" wrapText="1"/>
    </xf>
    <xf numFmtId="49" fontId="2" fillId="6" borderId="7" xfId="0" quotePrefix="1" applyNumberFormat="1" applyFont="1" applyFill="1" applyBorder="1" applyAlignment="1">
      <alignment horizontal="center" vertical="center" wrapText="1"/>
    </xf>
    <xf numFmtId="0" fontId="2" fillId="6" borderId="5" xfId="0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view="pageBreakPreview" topLeftCell="A37" zoomScale="60" zoomScaleNormal="100" workbookViewId="0">
      <selection activeCell="U55" sqref="U55"/>
    </sheetView>
  </sheetViews>
  <sheetFormatPr defaultColWidth="9.140625" defaultRowHeight="14.25" x14ac:dyDescent="0.2"/>
  <cols>
    <col min="1" max="1" width="9.140625" style="1" customWidth="1"/>
    <col min="2" max="2" width="5.42578125" style="1" customWidth="1"/>
    <col min="3" max="3" width="25" style="1" customWidth="1"/>
    <col min="4" max="4" width="33.140625" style="1" customWidth="1"/>
    <col min="5" max="5" width="10.85546875" style="1" customWidth="1"/>
    <col min="6" max="6" width="12.140625" style="1" customWidth="1"/>
    <col min="7" max="7" width="13" style="1" customWidth="1"/>
    <col min="8" max="8" width="16.85546875" style="1" customWidth="1"/>
    <col min="9" max="9" width="34.28515625" style="1" customWidth="1"/>
    <col min="10" max="16384" width="9.140625" style="1"/>
  </cols>
  <sheetData>
    <row r="1" spans="1:11" ht="24" customHeight="1" x14ac:dyDescent="0.2">
      <c r="B1" s="48" t="s">
        <v>13</v>
      </c>
      <c r="C1" s="48"/>
      <c r="D1" s="48"/>
      <c r="E1" s="48"/>
      <c r="F1" s="48"/>
      <c r="G1" s="48"/>
      <c r="H1" s="48"/>
      <c r="I1" s="48"/>
    </row>
    <row r="2" spans="1:11" ht="21" customHeight="1" x14ac:dyDescent="0.2">
      <c r="B2" s="46" t="s">
        <v>8</v>
      </c>
      <c r="C2" s="47"/>
      <c r="D2" s="47"/>
      <c r="E2" s="47"/>
      <c r="F2" s="47"/>
      <c r="G2" s="47"/>
      <c r="H2" s="47"/>
      <c r="I2" s="47"/>
    </row>
    <row r="3" spans="1:11" ht="21" customHeight="1" x14ac:dyDescent="0.2">
      <c r="B3" s="5"/>
      <c r="C3" s="6"/>
      <c r="D3" s="5"/>
      <c r="E3" s="5"/>
      <c r="F3" s="13"/>
      <c r="G3" s="5"/>
      <c r="H3" s="5"/>
    </row>
    <row r="4" spans="1:11" ht="21" customHeight="1" x14ac:dyDescent="0.2">
      <c r="B4" s="7" t="s">
        <v>5</v>
      </c>
      <c r="C4" s="7"/>
      <c r="D4" s="49" t="s">
        <v>6</v>
      </c>
      <c r="E4" s="49"/>
      <c r="F4" s="49"/>
      <c r="G4" s="49"/>
      <c r="H4" s="49"/>
      <c r="I4" s="49"/>
    </row>
    <row r="5" spans="1:11" ht="21" customHeight="1" x14ac:dyDescent="0.2">
      <c r="B5" s="7" t="s">
        <v>7</v>
      </c>
      <c r="C5" s="7"/>
      <c r="D5" s="50"/>
      <c r="E5" s="50"/>
      <c r="F5" s="50"/>
      <c r="G5" s="50"/>
      <c r="H5" s="50"/>
      <c r="I5" s="50"/>
    </row>
    <row r="6" spans="1:11" ht="25.5" customHeight="1" x14ac:dyDescent="0.2">
      <c r="B6" s="7" t="s">
        <v>4</v>
      </c>
      <c r="C6" s="7"/>
      <c r="D6" s="51" t="s">
        <v>15</v>
      </c>
      <c r="E6" s="51"/>
      <c r="F6" s="51"/>
      <c r="G6" s="51"/>
      <c r="H6" s="51"/>
      <c r="I6" s="51"/>
    </row>
    <row r="7" spans="1:11" x14ac:dyDescent="0.2">
      <c r="A7" s="8"/>
      <c r="B7" s="8"/>
      <c r="C7" s="8"/>
      <c r="D7" s="8"/>
      <c r="E7" s="8"/>
      <c r="F7" s="8"/>
      <c r="G7" s="8"/>
      <c r="H7" s="8"/>
      <c r="I7" s="8"/>
    </row>
    <row r="8" spans="1:11" s="4" customFormat="1" ht="38.25" x14ac:dyDescent="0.2">
      <c r="B8" s="17" t="s">
        <v>0</v>
      </c>
      <c r="C8" s="58" t="s">
        <v>1</v>
      </c>
      <c r="D8" s="59"/>
      <c r="E8" s="17" t="s">
        <v>2</v>
      </c>
      <c r="F8" s="18" t="s">
        <v>21</v>
      </c>
      <c r="G8" s="18" t="s">
        <v>12</v>
      </c>
      <c r="H8" s="17" t="s">
        <v>3</v>
      </c>
      <c r="I8" s="17" t="s">
        <v>69</v>
      </c>
    </row>
    <row r="9" spans="1:11" s="4" customFormat="1" ht="30.75" customHeight="1" x14ac:dyDescent="0.2">
      <c r="B9" s="2">
        <v>1</v>
      </c>
      <c r="C9" s="52" t="s">
        <v>16</v>
      </c>
      <c r="D9" s="53"/>
      <c r="E9" s="53"/>
      <c r="F9" s="53"/>
      <c r="G9" s="53"/>
      <c r="H9" s="53"/>
      <c r="I9" s="54"/>
    </row>
    <row r="10" spans="1:11" s="4" customFormat="1" ht="35.25" customHeight="1" x14ac:dyDescent="0.2">
      <c r="B10" s="22" t="s">
        <v>17</v>
      </c>
      <c r="C10" s="55" t="s">
        <v>58</v>
      </c>
      <c r="D10" s="57"/>
      <c r="E10" s="19" t="s">
        <v>64</v>
      </c>
      <c r="F10" s="38">
        <v>36</v>
      </c>
      <c r="G10" s="41"/>
      <c r="H10" s="32">
        <f>F10*G10</f>
        <v>0</v>
      </c>
      <c r="I10" s="44"/>
    </row>
    <row r="11" spans="1:11" s="4" customFormat="1" ht="35.25" customHeight="1" x14ac:dyDescent="0.2">
      <c r="B11" s="22" t="s">
        <v>18</v>
      </c>
      <c r="C11" s="55" t="s">
        <v>59</v>
      </c>
      <c r="D11" s="57"/>
      <c r="E11" s="19" t="s">
        <v>64</v>
      </c>
      <c r="F11" s="38">
        <v>12</v>
      </c>
      <c r="G11" s="41"/>
      <c r="H11" s="32">
        <f>F11*G11</f>
        <v>0</v>
      </c>
      <c r="I11" s="44"/>
    </row>
    <row r="12" spans="1:11" s="4" customFormat="1" ht="35.25" customHeight="1" x14ac:dyDescent="0.2">
      <c r="B12" s="22" t="s">
        <v>19</v>
      </c>
      <c r="C12" s="55" t="s">
        <v>60</v>
      </c>
      <c r="D12" s="57"/>
      <c r="E12" s="19" t="s">
        <v>64</v>
      </c>
      <c r="F12" s="38">
        <v>12</v>
      </c>
      <c r="G12" s="41"/>
      <c r="H12" s="32">
        <f>F12*G12</f>
        <v>0</v>
      </c>
      <c r="I12" s="44"/>
      <c r="K12" s="33"/>
    </row>
    <row r="13" spans="1:11" s="4" customFormat="1" ht="35.25" customHeight="1" x14ac:dyDescent="0.2">
      <c r="B13" s="22" t="s">
        <v>20</v>
      </c>
      <c r="C13" s="55" t="s">
        <v>61</v>
      </c>
      <c r="D13" s="57"/>
      <c r="E13" s="19" t="s">
        <v>64</v>
      </c>
      <c r="F13" s="39">
        <v>12</v>
      </c>
      <c r="G13" s="41"/>
      <c r="H13" s="32">
        <f>F13*G13</f>
        <v>0</v>
      </c>
      <c r="I13" s="44"/>
      <c r="K13" s="33"/>
    </row>
    <row r="14" spans="1:11" s="4" customFormat="1" x14ac:dyDescent="0.2">
      <c r="B14" s="64" t="s">
        <v>44</v>
      </c>
      <c r="C14" s="64"/>
      <c r="D14" s="65"/>
      <c r="E14" s="65"/>
      <c r="F14" s="65"/>
      <c r="G14" s="65"/>
      <c r="H14" s="3">
        <f>SUM(H10:H13)</f>
        <v>0</v>
      </c>
      <c r="I14" s="43"/>
      <c r="K14" s="33"/>
    </row>
    <row r="15" spans="1:11" s="4" customFormat="1" ht="35.25" customHeight="1" x14ac:dyDescent="0.2">
      <c r="B15" s="24"/>
      <c r="C15" s="25"/>
      <c r="D15" s="25"/>
      <c r="E15" s="26"/>
      <c r="F15" s="26"/>
      <c r="G15" s="27"/>
      <c r="H15" s="27"/>
      <c r="K15" s="33"/>
    </row>
    <row r="16" spans="1:11" s="4" customFormat="1" ht="35.25" customHeight="1" x14ac:dyDescent="0.2">
      <c r="B16" s="17" t="s">
        <v>0</v>
      </c>
      <c r="C16" s="58" t="s">
        <v>1</v>
      </c>
      <c r="D16" s="59"/>
      <c r="E16" s="17" t="s">
        <v>2</v>
      </c>
      <c r="F16" s="18" t="s">
        <v>21</v>
      </c>
      <c r="G16" s="18" t="s">
        <v>12</v>
      </c>
      <c r="H16" s="17" t="s">
        <v>3</v>
      </c>
      <c r="I16" s="17" t="s">
        <v>69</v>
      </c>
      <c r="K16" s="33"/>
    </row>
    <row r="17" spans="2:12" s="4" customFormat="1" ht="12.75" customHeight="1" x14ac:dyDescent="0.2">
      <c r="B17" s="2">
        <v>2</v>
      </c>
      <c r="C17" s="52" t="s">
        <v>22</v>
      </c>
      <c r="D17" s="53"/>
      <c r="E17" s="53"/>
      <c r="F17" s="53"/>
      <c r="G17" s="53"/>
      <c r="H17" s="53"/>
      <c r="I17" s="54"/>
      <c r="K17" s="33"/>
    </row>
    <row r="18" spans="2:12" s="4" customFormat="1" ht="35.25" customHeight="1" x14ac:dyDescent="0.2">
      <c r="B18" s="20" t="s">
        <v>23</v>
      </c>
      <c r="C18" s="55" t="s">
        <v>62</v>
      </c>
      <c r="D18" s="57"/>
      <c r="E18" s="19" t="s">
        <v>64</v>
      </c>
      <c r="F18" s="40">
        <v>36</v>
      </c>
      <c r="G18" s="41"/>
      <c r="H18" s="32">
        <f>F18*G18</f>
        <v>0</v>
      </c>
      <c r="I18" s="44"/>
      <c r="K18" s="33"/>
    </row>
    <row r="19" spans="2:12" s="4" customFormat="1" x14ac:dyDescent="0.2">
      <c r="B19" s="64" t="s">
        <v>45</v>
      </c>
      <c r="C19" s="64"/>
      <c r="D19" s="65"/>
      <c r="E19" s="65"/>
      <c r="F19" s="65"/>
      <c r="G19" s="65"/>
      <c r="H19" s="3">
        <f>SUM(H18)</f>
        <v>0</v>
      </c>
      <c r="I19" s="43"/>
      <c r="J19" s="35"/>
      <c r="K19" s="35"/>
      <c r="L19" s="35"/>
    </row>
    <row r="20" spans="2:12" s="4" customFormat="1" ht="35.25" customHeight="1" x14ac:dyDescent="0.2">
      <c r="B20" s="24"/>
      <c r="C20" s="25"/>
      <c r="D20" s="25"/>
      <c r="E20" s="26"/>
      <c r="F20" s="26"/>
      <c r="G20" s="27"/>
      <c r="H20" s="27"/>
      <c r="J20" s="35"/>
      <c r="K20" s="35"/>
      <c r="L20" s="35"/>
    </row>
    <row r="21" spans="2:12" s="4" customFormat="1" ht="35.25" customHeight="1" x14ac:dyDescent="0.2">
      <c r="B21" s="17" t="s">
        <v>0</v>
      </c>
      <c r="C21" s="58" t="s">
        <v>1</v>
      </c>
      <c r="D21" s="59"/>
      <c r="E21" s="17" t="s">
        <v>2</v>
      </c>
      <c r="F21" s="18" t="s">
        <v>21</v>
      </c>
      <c r="G21" s="18" t="s">
        <v>12</v>
      </c>
      <c r="H21" s="17" t="s">
        <v>3</v>
      </c>
      <c r="I21" s="17" t="s">
        <v>69</v>
      </c>
      <c r="J21" s="35"/>
      <c r="K21" s="35"/>
      <c r="L21" s="35"/>
    </row>
    <row r="22" spans="2:12" s="4" customFormat="1" ht="12.75" customHeight="1" x14ac:dyDescent="0.2">
      <c r="B22" s="2">
        <v>3</v>
      </c>
      <c r="C22" s="52" t="s">
        <v>24</v>
      </c>
      <c r="D22" s="53"/>
      <c r="E22" s="53"/>
      <c r="F22" s="53"/>
      <c r="G22" s="53"/>
      <c r="H22" s="53"/>
      <c r="I22" s="54"/>
      <c r="J22" s="35"/>
      <c r="K22" s="35"/>
      <c r="L22" s="35"/>
    </row>
    <row r="23" spans="2:12" s="4" customFormat="1" ht="24.75" customHeight="1" x14ac:dyDescent="0.2">
      <c r="B23" s="20" t="s">
        <v>25</v>
      </c>
      <c r="C23" s="55" t="s">
        <v>63</v>
      </c>
      <c r="D23" s="56"/>
      <c r="E23" s="56"/>
      <c r="F23" s="56"/>
      <c r="G23" s="56"/>
      <c r="H23" s="56"/>
      <c r="I23" s="57"/>
      <c r="J23" s="35"/>
      <c r="K23" s="35"/>
      <c r="L23" s="35"/>
    </row>
    <row r="24" spans="2:12" s="4" customFormat="1" ht="12.75" x14ac:dyDescent="0.2">
      <c r="B24" s="28"/>
      <c r="C24" s="21" t="s">
        <v>26</v>
      </c>
      <c r="D24" s="23"/>
      <c r="E24" s="60" t="s">
        <v>64</v>
      </c>
      <c r="F24" s="63">
        <v>15</v>
      </c>
      <c r="G24" s="42"/>
      <c r="H24" s="32">
        <f>15*G24</f>
        <v>0</v>
      </c>
      <c r="I24" s="44"/>
      <c r="J24" s="35"/>
      <c r="K24" s="35"/>
      <c r="L24" s="35"/>
    </row>
    <row r="25" spans="2:12" s="4" customFormat="1" ht="12.75" x14ac:dyDescent="0.2">
      <c r="B25" s="29"/>
      <c r="C25" s="21" t="s">
        <v>27</v>
      </c>
      <c r="D25" s="23"/>
      <c r="E25" s="61"/>
      <c r="F25" s="61"/>
      <c r="G25" s="42"/>
      <c r="H25" s="32">
        <f t="shared" ref="H25:H41" si="0">15*G25</f>
        <v>0</v>
      </c>
      <c r="I25" s="44"/>
      <c r="J25" s="35"/>
      <c r="K25" s="35"/>
      <c r="L25" s="35"/>
    </row>
    <row r="26" spans="2:12" s="4" customFormat="1" ht="12.75" x14ac:dyDescent="0.2">
      <c r="B26" s="29"/>
      <c r="C26" s="21" t="s">
        <v>28</v>
      </c>
      <c r="D26" s="23"/>
      <c r="E26" s="61"/>
      <c r="F26" s="61"/>
      <c r="G26" s="42"/>
      <c r="H26" s="32">
        <f t="shared" si="0"/>
        <v>0</v>
      </c>
      <c r="I26" s="44"/>
      <c r="J26" s="35"/>
      <c r="K26" s="35"/>
      <c r="L26" s="35"/>
    </row>
    <row r="27" spans="2:12" s="4" customFormat="1" ht="12.75" x14ac:dyDescent="0.2">
      <c r="B27" s="29"/>
      <c r="C27" s="21" t="s">
        <v>29</v>
      </c>
      <c r="D27" s="23"/>
      <c r="E27" s="61"/>
      <c r="F27" s="61"/>
      <c r="G27" s="42"/>
      <c r="H27" s="32">
        <f t="shared" si="0"/>
        <v>0</v>
      </c>
      <c r="I27" s="44"/>
      <c r="J27" s="35"/>
      <c r="K27" s="35"/>
      <c r="L27" s="35"/>
    </row>
    <row r="28" spans="2:12" s="4" customFormat="1" ht="12.75" x14ac:dyDescent="0.2">
      <c r="B28" s="29"/>
      <c r="C28" s="21" t="s">
        <v>30</v>
      </c>
      <c r="D28" s="23"/>
      <c r="E28" s="61"/>
      <c r="F28" s="61"/>
      <c r="G28" s="42"/>
      <c r="H28" s="32">
        <f t="shared" si="0"/>
        <v>0</v>
      </c>
      <c r="I28" s="44"/>
      <c r="J28" s="35"/>
      <c r="K28" s="35"/>
      <c r="L28" s="35"/>
    </row>
    <row r="29" spans="2:12" s="4" customFormat="1" ht="12.75" x14ac:dyDescent="0.2">
      <c r="B29" s="29"/>
      <c r="C29" s="21" t="s">
        <v>31</v>
      </c>
      <c r="D29" s="23"/>
      <c r="E29" s="61"/>
      <c r="F29" s="61"/>
      <c r="G29" s="42"/>
      <c r="H29" s="32">
        <f t="shared" si="0"/>
        <v>0</v>
      </c>
      <c r="I29" s="44"/>
      <c r="J29" s="35"/>
      <c r="K29" s="35"/>
      <c r="L29" s="35"/>
    </row>
    <row r="30" spans="2:12" s="4" customFormat="1" ht="12.75" x14ac:dyDescent="0.2">
      <c r="B30" s="29"/>
      <c r="C30" s="21" t="s">
        <v>32</v>
      </c>
      <c r="D30" s="23"/>
      <c r="E30" s="61"/>
      <c r="F30" s="61"/>
      <c r="G30" s="42"/>
      <c r="H30" s="32">
        <f t="shared" si="0"/>
        <v>0</v>
      </c>
      <c r="I30" s="44"/>
      <c r="J30" s="35"/>
      <c r="K30" s="35"/>
      <c r="L30" s="35"/>
    </row>
    <row r="31" spans="2:12" s="4" customFormat="1" ht="12.75" x14ac:dyDescent="0.2">
      <c r="B31" s="29"/>
      <c r="C31" s="21" t="s">
        <v>33</v>
      </c>
      <c r="D31" s="23"/>
      <c r="E31" s="61"/>
      <c r="F31" s="61"/>
      <c r="G31" s="42"/>
      <c r="H31" s="32">
        <f t="shared" si="0"/>
        <v>0</v>
      </c>
      <c r="I31" s="44"/>
      <c r="J31" s="35"/>
      <c r="K31" s="35"/>
      <c r="L31" s="35"/>
    </row>
    <row r="32" spans="2:12" s="4" customFormat="1" ht="12.75" x14ac:dyDescent="0.2">
      <c r="B32" s="29"/>
      <c r="C32" s="21" t="s">
        <v>34</v>
      </c>
      <c r="D32" s="23"/>
      <c r="E32" s="61"/>
      <c r="F32" s="61"/>
      <c r="G32" s="42"/>
      <c r="H32" s="32">
        <f>15*G32</f>
        <v>0</v>
      </c>
      <c r="I32" s="44"/>
      <c r="J32" s="35"/>
      <c r="K32" s="35"/>
      <c r="L32" s="35"/>
    </row>
    <row r="33" spans="2:12" s="4" customFormat="1" ht="12.75" x14ac:dyDescent="0.2">
      <c r="B33" s="29"/>
      <c r="C33" s="21" t="s">
        <v>35</v>
      </c>
      <c r="D33" s="23"/>
      <c r="E33" s="61"/>
      <c r="F33" s="61"/>
      <c r="G33" s="42"/>
      <c r="H33" s="32">
        <f t="shared" si="0"/>
        <v>0</v>
      </c>
      <c r="I33" s="44"/>
      <c r="J33" s="35"/>
      <c r="K33" s="35"/>
      <c r="L33" s="35"/>
    </row>
    <row r="34" spans="2:12" s="4" customFormat="1" ht="12.75" x14ac:dyDescent="0.2">
      <c r="B34" s="29"/>
      <c r="C34" s="21" t="s">
        <v>36</v>
      </c>
      <c r="D34" s="23"/>
      <c r="E34" s="61"/>
      <c r="F34" s="61"/>
      <c r="G34" s="42"/>
      <c r="H34" s="32">
        <f t="shared" si="0"/>
        <v>0</v>
      </c>
      <c r="I34" s="44"/>
      <c r="J34" s="35"/>
      <c r="K34" s="35"/>
      <c r="L34" s="35"/>
    </row>
    <row r="35" spans="2:12" s="4" customFormat="1" ht="12.75" x14ac:dyDescent="0.2">
      <c r="B35" s="29"/>
      <c r="C35" s="21" t="s">
        <v>37</v>
      </c>
      <c r="D35" s="23"/>
      <c r="E35" s="61"/>
      <c r="F35" s="61"/>
      <c r="G35" s="42"/>
      <c r="H35" s="32">
        <f t="shared" si="0"/>
        <v>0</v>
      </c>
      <c r="I35" s="44"/>
      <c r="J35" s="35"/>
      <c r="K35" s="35"/>
      <c r="L35" s="35"/>
    </row>
    <row r="36" spans="2:12" s="4" customFormat="1" ht="12.75" x14ac:dyDescent="0.2">
      <c r="B36" s="29"/>
      <c r="C36" s="21" t="s">
        <v>38</v>
      </c>
      <c r="D36" s="23"/>
      <c r="E36" s="61"/>
      <c r="F36" s="61"/>
      <c r="G36" s="42"/>
      <c r="H36" s="32">
        <f t="shared" si="0"/>
        <v>0</v>
      </c>
      <c r="I36" s="44"/>
      <c r="J36" s="35"/>
      <c r="K36" s="35"/>
      <c r="L36" s="35"/>
    </row>
    <row r="37" spans="2:12" s="4" customFormat="1" ht="12.75" x14ac:dyDescent="0.2">
      <c r="B37" s="29"/>
      <c r="C37" s="21" t="s">
        <v>39</v>
      </c>
      <c r="D37" s="23"/>
      <c r="E37" s="61"/>
      <c r="F37" s="61"/>
      <c r="G37" s="42"/>
      <c r="H37" s="32">
        <f t="shared" si="0"/>
        <v>0</v>
      </c>
      <c r="I37" s="44"/>
      <c r="J37" s="35"/>
      <c r="K37" s="35"/>
      <c r="L37" s="35"/>
    </row>
    <row r="38" spans="2:12" s="4" customFormat="1" ht="12.75" x14ac:dyDescent="0.2">
      <c r="B38" s="29"/>
      <c r="C38" s="21" t="s">
        <v>40</v>
      </c>
      <c r="D38" s="23"/>
      <c r="E38" s="61"/>
      <c r="F38" s="61"/>
      <c r="G38" s="42"/>
      <c r="H38" s="32">
        <f t="shared" si="0"/>
        <v>0</v>
      </c>
      <c r="I38" s="44"/>
      <c r="J38" s="35"/>
      <c r="K38" s="35"/>
      <c r="L38" s="35"/>
    </row>
    <row r="39" spans="2:12" s="4" customFormat="1" ht="12.75" x14ac:dyDescent="0.2">
      <c r="B39" s="29"/>
      <c r="C39" s="21" t="s">
        <v>41</v>
      </c>
      <c r="D39" s="23"/>
      <c r="E39" s="61"/>
      <c r="F39" s="61"/>
      <c r="G39" s="42"/>
      <c r="H39" s="32">
        <f t="shared" si="0"/>
        <v>0</v>
      </c>
      <c r="I39" s="44"/>
      <c r="J39" s="35"/>
      <c r="K39" s="35"/>
      <c r="L39" s="35"/>
    </row>
    <row r="40" spans="2:12" s="4" customFormat="1" ht="12.75" x14ac:dyDescent="0.2">
      <c r="B40" s="29"/>
      <c r="C40" s="37" t="s">
        <v>42</v>
      </c>
      <c r="D40" s="23"/>
      <c r="E40" s="61"/>
      <c r="F40" s="61"/>
      <c r="G40" s="42"/>
      <c r="H40" s="32">
        <f>15*G40</f>
        <v>0</v>
      </c>
      <c r="I40" s="44"/>
      <c r="J40" s="35"/>
      <c r="K40" s="35"/>
      <c r="L40" s="35"/>
    </row>
    <row r="41" spans="2:12" s="4" customFormat="1" ht="12.75" x14ac:dyDescent="0.2">
      <c r="B41" s="30"/>
      <c r="C41" s="21" t="s">
        <v>43</v>
      </c>
      <c r="D41" s="23"/>
      <c r="E41" s="62"/>
      <c r="F41" s="62"/>
      <c r="G41" s="42"/>
      <c r="H41" s="32">
        <f t="shared" si="0"/>
        <v>0</v>
      </c>
      <c r="I41" s="44"/>
      <c r="J41" s="35"/>
      <c r="K41" s="35"/>
      <c r="L41" s="35"/>
    </row>
    <row r="42" spans="2:12" ht="25.5" customHeight="1" x14ac:dyDescent="0.2">
      <c r="B42" s="64" t="s">
        <v>46</v>
      </c>
      <c r="C42" s="64"/>
      <c r="D42" s="65"/>
      <c r="E42" s="65"/>
      <c r="F42" s="65"/>
      <c r="G42" s="65"/>
      <c r="H42" s="3">
        <f>SUM(H24:H41)</f>
        <v>0</v>
      </c>
      <c r="I42" s="43"/>
      <c r="J42" s="36"/>
      <c r="K42" s="36"/>
      <c r="L42" s="36"/>
    </row>
    <row r="43" spans="2:12" x14ac:dyDescent="0.2">
      <c r="J43" s="36"/>
      <c r="K43" s="36"/>
      <c r="L43" s="36"/>
    </row>
    <row r="44" spans="2:12" ht="38.25" x14ac:dyDescent="0.2">
      <c r="B44" s="17" t="s">
        <v>0</v>
      </c>
      <c r="C44" s="58" t="s">
        <v>1</v>
      </c>
      <c r="D44" s="59"/>
      <c r="E44" s="17" t="s">
        <v>2</v>
      </c>
      <c r="F44" s="18" t="s">
        <v>21</v>
      </c>
      <c r="G44" s="18" t="s">
        <v>12</v>
      </c>
      <c r="H44" s="17" t="s">
        <v>3</v>
      </c>
      <c r="I44" s="17" t="s">
        <v>69</v>
      </c>
      <c r="J44" s="36"/>
      <c r="K44" s="36"/>
      <c r="L44" s="36"/>
    </row>
    <row r="45" spans="2:12" ht="14.25" customHeight="1" x14ac:dyDescent="0.2">
      <c r="B45" s="2">
        <v>4</v>
      </c>
      <c r="C45" s="52" t="s">
        <v>49</v>
      </c>
      <c r="D45" s="53"/>
      <c r="E45" s="53"/>
      <c r="F45" s="53"/>
      <c r="G45" s="53"/>
      <c r="H45" s="53"/>
      <c r="I45" s="54"/>
      <c r="K45" s="34"/>
    </row>
    <row r="46" spans="2:12" ht="51.75" customHeight="1" x14ac:dyDescent="0.2">
      <c r="B46" s="20" t="s">
        <v>48</v>
      </c>
      <c r="C46" s="55" t="s">
        <v>65</v>
      </c>
      <c r="D46" s="57"/>
      <c r="E46" s="31" t="s">
        <v>64</v>
      </c>
      <c r="F46" s="40">
        <v>36</v>
      </c>
      <c r="G46" s="41"/>
      <c r="H46" s="32">
        <f>F46*G46</f>
        <v>0</v>
      </c>
      <c r="I46" s="45"/>
    </row>
    <row r="47" spans="2:12" ht="14.25" customHeight="1" x14ac:dyDescent="0.2">
      <c r="B47" s="64" t="s">
        <v>47</v>
      </c>
      <c r="C47" s="64"/>
      <c r="D47" s="65"/>
      <c r="E47" s="65"/>
      <c r="F47" s="65"/>
      <c r="G47" s="65"/>
      <c r="H47" s="3">
        <f>SUM(H46)</f>
        <v>0</v>
      </c>
      <c r="I47" s="43"/>
    </row>
    <row r="48" spans="2:12" ht="14.25" customHeight="1" x14ac:dyDescent="0.2"/>
    <row r="49" spans="2:9" ht="38.25" x14ac:dyDescent="0.2">
      <c r="B49" s="17" t="s">
        <v>0</v>
      </c>
      <c r="C49" s="58" t="s">
        <v>1</v>
      </c>
      <c r="D49" s="59"/>
      <c r="E49" s="17" t="s">
        <v>2</v>
      </c>
      <c r="F49" s="18" t="s">
        <v>21</v>
      </c>
      <c r="G49" s="18" t="s">
        <v>12</v>
      </c>
      <c r="H49" s="17" t="s">
        <v>3</v>
      </c>
      <c r="I49" s="17" t="s">
        <v>69</v>
      </c>
    </row>
    <row r="50" spans="2:9" ht="14.25" customHeight="1" x14ac:dyDescent="0.2">
      <c r="B50" s="2">
        <v>5</v>
      </c>
      <c r="C50" s="52" t="s">
        <v>51</v>
      </c>
      <c r="D50" s="53"/>
      <c r="E50" s="53"/>
      <c r="F50" s="53"/>
      <c r="G50" s="53"/>
      <c r="H50" s="53"/>
      <c r="I50" s="54"/>
    </row>
    <row r="51" spans="2:9" ht="68.25" customHeight="1" x14ac:dyDescent="0.2">
      <c r="B51" s="20" t="s">
        <v>52</v>
      </c>
      <c r="C51" s="55" t="s">
        <v>66</v>
      </c>
      <c r="D51" s="57"/>
      <c r="E51" s="31" t="s">
        <v>64</v>
      </c>
      <c r="F51" s="40">
        <v>15</v>
      </c>
      <c r="G51" s="41"/>
      <c r="H51" s="32">
        <f>F51*G51</f>
        <v>0</v>
      </c>
      <c r="I51" s="45"/>
    </row>
    <row r="52" spans="2:9" ht="14.25" customHeight="1" x14ac:dyDescent="0.2">
      <c r="B52" s="64" t="s">
        <v>50</v>
      </c>
      <c r="C52" s="64"/>
      <c r="D52" s="65"/>
      <c r="E52" s="65"/>
      <c r="F52" s="65"/>
      <c r="G52" s="65"/>
      <c r="H52" s="3">
        <f>SUM(H51)</f>
        <v>0</v>
      </c>
      <c r="I52" s="43"/>
    </row>
    <row r="53" spans="2:9" ht="14.25" customHeight="1" x14ac:dyDescent="0.2"/>
    <row r="54" spans="2:9" ht="38.25" x14ac:dyDescent="0.2">
      <c r="B54" s="17" t="s">
        <v>0</v>
      </c>
      <c r="C54" s="58" t="s">
        <v>1</v>
      </c>
      <c r="D54" s="59"/>
      <c r="E54" s="17" t="s">
        <v>2</v>
      </c>
      <c r="F54" s="18" t="s">
        <v>21</v>
      </c>
      <c r="G54" s="18" t="s">
        <v>12</v>
      </c>
      <c r="H54" s="17" t="s">
        <v>3</v>
      </c>
      <c r="I54" s="17" t="s">
        <v>69</v>
      </c>
    </row>
    <row r="55" spans="2:9" ht="28.5" customHeight="1" x14ac:dyDescent="0.2">
      <c r="B55" s="2">
        <v>6</v>
      </c>
      <c r="C55" s="52" t="s">
        <v>54</v>
      </c>
      <c r="D55" s="53"/>
      <c r="E55" s="53"/>
      <c r="F55" s="53"/>
      <c r="G55" s="53"/>
      <c r="H55" s="53"/>
      <c r="I55" s="54"/>
    </row>
    <row r="56" spans="2:9" ht="42" customHeight="1" x14ac:dyDescent="0.2">
      <c r="B56" s="20" t="s">
        <v>55</v>
      </c>
      <c r="C56" s="55" t="s">
        <v>67</v>
      </c>
      <c r="D56" s="57"/>
      <c r="E56" s="31" t="s">
        <v>64</v>
      </c>
      <c r="F56" s="40">
        <v>75</v>
      </c>
      <c r="G56" s="41"/>
      <c r="H56" s="32">
        <f>F56*G56</f>
        <v>0</v>
      </c>
      <c r="I56" s="45"/>
    </row>
    <row r="57" spans="2:9" ht="28.5" customHeight="1" x14ac:dyDescent="0.2">
      <c r="B57" s="20" t="s">
        <v>56</v>
      </c>
      <c r="C57" s="55" t="s">
        <v>68</v>
      </c>
      <c r="D57" s="57"/>
      <c r="E57" s="31" t="s">
        <v>64</v>
      </c>
      <c r="F57" s="40">
        <v>15</v>
      </c>
      <c r="G57" s="41"/>
      <c r="H57" s="32">
        <f>F57*G57</f>
        <v>0</v>
      </c>
      <c r="I57" s="45"/>
    </row>
    <row r="58" spans="2:9" ht="14.25" customHeight="1" x14ac:dyDescent="0.2">
      <c r="B58" s="64" t="s">
        <v>53</v>
      </c>
      <c r="C58" s="64"/>
      <c r="D58" s="65"/>
      <c r="E58" s="65"/>
      <c r="F58" s="65"/>
      <c r="G58" s="65"/>
      <c r="H58" s="3">
        <f>SUM(H56:H57)</f>
        <v>0</v>
      </c>
      <c r="I58" s="43"/>
    </row>
    <row r="59" spans="2:9" ht="14.25" customHeight="1" x14ac:dyDescent="0.2"/>
    <row r="60" spans="2:9" ht="14.25" customHeight="1" x14ac:dyDescent="0.2">
      <c r="B60" s="64" t="s">
        <v>57</v>
      </c>
      <c r="C60" s="64"/>
      <c r="D60" s="65"/>
      <c r="E60" s="65"/>
      <c r="F60" s="65"/>
      <c r="G60" s="65"/>
      <c r="H60" s="3">
        <f>H58+H52+H47+H42+H19+H14</f>
        <v>0</v>
      </c>
      <c r="I60" s="43"/>
    </row>
    <row r="61" spans="2:9" ht="14.25" customHeight="1" x14ac:dyDescent="0.2"/>
    <row r="62" spans="2:9" s="4" customFormat="1" ht="12.75" customHeight="1" x14ac:dyDescent="0.2">
      <c r="B62" s="12" t="s">
        <v>11</v>
      </c>
    </row>
    <row r="63" spans="2:9" ht="14.25" customHeight="1" x14ac:dyDescent="0.2">
      <c r="B63" s="12" t="s">
        <v>14</v>
      </c>
      <c r="C63" s="4"/>
      <c r="D63" s="16"/>
    </row>
    <row r="65" spans="2:7" ht="15" x14ac:dyDescent="0.2">
      <c r="B65" s="9" t="s">
        <v>9</v>
      </c>
      <c r="C65" s="9"/>
      <c r="D65" s="10"/>
      <c r="E65" s="10"/>
      <c r="F65" s="10"/>
      <c r="G65" s="10"/>
    </row>
    <row r="66" spans="2:7" ht="15" x14ac:dyDescent="0.2">
      <c r="B66" s="9" t="s">
        <v>10</v>
      </c>
      <c r="C66" s="11"/>
      <c r="D66" s="10"/>
      <c r="E66" s="10"/>
      <c r="F66" s="10"/>
      <c r="G66" s="10"/>
    </row>
    <row r="67" spans="2:7" x14ac:dyDescent="0.2">
      <c r="B67" s="14"/>
      <c r="C67" s="15"/>
    </row>
    <row r="68" spans="2:7" x14ac:dyDescent="0.2">
      <c r="B68" s="14"/>
      <c r="C68" s="15"/>
    </row>
  </sheetData>
  <sheetProtection algorithmName="SHA-512" hashValue="JGc033kLH90Ecrt3h39KX18pk/R6KIE0O+0nphcBb5xqd6UwMvpsqUOg7k5lgV9nQBI92qzF7T+YIfyHq1kP7g==" saltValue="z1d5+pvB+OfGPbdMEkMRMQ==" spinCount="100000" sheet="1" objects="1" scenarios="1"/>
  <mergeCells count="36">
    <mergeCell ref="C8:D8"/>
    <mergeCell ref="B14:G14"/>
    <mergeCell ref="B19:G19"/>
    <mergeCell ref="C12:D12"/>
    <mergeCell ref="C13:D13"/>
    <mergeCell ref="C18:D18"/>
    <mergeCell ref="C9:I9"/>
    <mergeCell ref="C17:I17"/>
    <mergeCell ref="C10:D10"/>
    <mergeCell ref="C11:D11"/>
    <mergeCell ref="B47:G47"/>
    <mergeCell ref="C49:D49"/>
    <mergeCell ref="C44:D44"/>
    <mergeCell ref="C46:D46"/>
    <mergeCell ref="C50:I50"/>
    <mergeCell ref="B58:G58"/>
    <mergeCell ref="C57:D57"/>
    <mergeCell ref="B60:G60"/>
    <mergeCell ref="C51:D51"/>
    <mergeCell ref="B52:G52"/>
    <mergeCell ref="C54:D54"/>
    <mergeCell ref="C56:D56"/>
    <mergeCell ref="C55:I55"/>
    <mergeCell ref="C22:I22"/>
    <mergeCell ref="C23:I23"/>
    <mergeCell ref="C45:I45"/>
    <mergeCell ref="C16:D16"/>
    <mergeCell ref="E24:E41"/>
    <mergeCell ref="F24:F41"/>
    <mergeCell ref="C21:D21"/>
    <mergeCell ref="B42:G42"/>
    <mergeCell ref="B2:I2"/>
    <mergeCell ref="B1:I1"/>
    <mergeCell ref="D4:I4"/>
    <mergeCell ref="D5:I5"/>
    <mergeCell ref="D6:I6"/>
  </mergeCells>
  <pageMargins left="0.7" right="0.7" top="0.75" bottom="0.75" header="0.3" footer="0.3"/>
  <pageSetup paperSize="9" scale="51" fitToHeight="0" orientation="portrait" r:id="rId1"/>
  <rowBreaks count="1" manualBreakCount="1">
    <brk id="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Jadrová a vyraďovacia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Ferenčíková Katarína</dc:creator>
  <cp:lastModifiedBy>Bytčánková Kristína</cp:lastModifiedBy>
  <cp:lastPrinted>2025-08-20T07:37:26Z</cp:lastPrinted>
  <dcterms:created xsi:type="dcterms:W3CDTF">2022-02-15T08:40:37Z</dcterms:created>
  <dcterms:modified xsi:type="dcterms:W3CDTF">2026-07-01T07:32:01Z</dcterms:modified>
</cp:coreProperties>
</file>