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ento_zošit"/>
  <xr:revisionPtr revIDLastSave="0" documentId="8_{8BF3B352-0372-478B-9DB6-A512256ED976}" xr6:coauthVersionLast="47" xr6:coauthVersionMax="47" xr10:uidLastSave="{00000000-0000-0000-0000-000000000000}"/>
  <bookViews>
    <workbookView xWindow="-120" yWindow="-120" windowWidth="38640" windowHeight="21240" tabRatio="932" firstSheet="8" activeTab="14" xr2:uid="{68D38971-56CA-4085-A991-5EF44904FA58}"/>
  </bookViews>
  <sheets>
    <sheet name="Pr. 1 - Servis ISD D1" sheetId="19" r:id="rId1"/>
    <sheet name="Pr. 2 - Sumár k Pr. 1" sheetId="30" r:id="rId2"/>
    <sheet name="Pr. 3 - Servis ISD D2, D4" sheetId="20" r:id="rId3"/>
    <sheet name="Pr. 4 - Sumár k Pr. 3" sheetId="31" r:id="rId4"/>
    <sheet name="Pr. 5 - Servis OP Domk." sheetId="21" r:id="rId5"/>
    <sheet name="Pr. 6 - Sumár k Pr. 5" sheetId="32" r:id="rId6"/>
    <sheet name="Pr. 7 - Servis Sitina" sheetId="24" r:id="rId7"/>
    <sheet name="Pr. 8 - Sumár k Pr. 7" sheetId="33" r:id="rId8"/>
    <sheet name="Pr. 9 - Náh. diel ISD D1,D2,D4" sheetId="18" r:id="rId9"/>
    <sheet name="Pr. 10 - Náh. diel tunel Sitina" sheetId="17" r:id="rId10"/>
    <sheet name="Pr. 11 - Cena za opravy" sheetId="25" r:id="rId11"/>
    <sheet name="Pr. 12 - Cena za KB" sheetId="35" r:id="rId12"/>
    <sheet name="Pr. 13 - Hodn. správy" sheetId="28" r:id="rId13"/>
    <sheet name="Pr. 14 - Sumár" sheetId="34" r:id="rId14"/>
    <sheet name="Pr.1 k A.2 (Pr. 15) " sheetId="29" r:id="rId15"/>
  </sheets>
  <externalReferences>
    <externalReference r:id="rId16"/>
  </externalReferences>
  <definedNames>
    <definedName name="_xlnm.Print_Titles" localSheetId="0">'Pr. 1 - Servis ISD D1'!$1:$5</definedName>
    <definedName name="_xlnm.Print_Titles" localSheetId="11">'Pr. 12 - Cena za KB'!$6:$10</definedName>
    <definedName name="_xlnm.Print_Titles" localSheetId="12">'Pr. 13 - Hodn. správy'!$6:$9</definedName>
    <definedName name="_xlnm.Print_Titles" localSheetId="13">'Pr. 14 - Sumár'!$6:$6</definedName>
    <definedName name="_xlnm.Print_Titles" localSheetId="1">'Pr. 2 - Sumár k Pr. 1'!$1:$5</definedName>
    <definedName name="_xlnm.Print_Titles" localSheetId="3">'Pr. 4 - Sumár k Pr. 3'!$1:$5</definedName>
    <definedName name="_xlnm.Print_Titles" localSheetId="5">'Pr. 6 - Sumár k Pr. 5'!$1:$5</definedName>
    <definedName name="_xlnm.Print_Titles" localSheetId="7">'Pr. 8 - Sumár k Pr. 7'!$1:$5</definedName>
    <definedName name="Objects" localSheetId="11">[1]Objects!$A$6:$H$1268</definedName>
    <definedName name="Objects">[1]Objects!$A$6:$H$1268</definedName>
    <definedName name="_xlnm.Print_Area" localSheetId="0">'Pr. 1 - Servis ISD D1'!$A$1:$I$155</definedName>
    <definedName name="_xlnm.Print_Area" localSheetId="9">'Pr. 10 - Náh. diel tunel Sitina'!$A$1:$I$739</definedName>
    <definedName name="_xlnm.Print_Area" localSheetId="10">'Pr. 11 - Cena za opravy'!$A$1:$D$39</definedName>
    <definedName name="_xlnm.Print_Area" localSheetId="11">'Pr. 12 - Cena za KB'!$A$1:$O$50</definedName>
    <definedName name="_xlnm.Print_Area" localSheetId="12">'Pr. 13 - Hodn. správy'!$A$1:$I$25</definedName>
    <definedName name="_xlnm.Print_Area" localSheetId="13">'Pr. 14 - Sumár'!$A$1:$C$49</definedName>
    <definedName name="_xlnm.Print_Area" localSheetId="1">'Pr. 2 - Sumár k Pr. 1'!$A$1:$B$28</definedName>
    <definedName name="_xlnm.Print_Area" localSheetId="2">'Pr. 3 - Servis ISD D2, D4'!$A$1:$I$249</definedName>
    <definedName name="_xlnm.Print_Area" localSheetId="3">'Pr. 4 - Sumár k Pr. 3'!$A$1:$B$30</definedName>
    <definedName name="_xlnm.Print_Area" localSheetId="4">'Pr. 5 - Servis OP Domk.'!$A$1:$I$288</definedName>
    <definedName name="_xlnm.Print_Area" localSheetId="5">'Pr. 6 - Sumár k Pr. 5'!$A$1:$B$23</definedName>
    <definedName name="_xlnm.Print_Area" localSheetId="6">'Pr. 7 - Servis Sitina'!$A$1:$I$791</definedName>
    <definedName name="_xlnm.Print_Area" localSheetId="7">'Pr. 8 - Sumár k Pr. 7'!$A$1:$B$40</definedName>
    <definedName name="_xlnm.Print_Area" localSheetId="8">'Pr. 9 - Náh. diel ISD D1,D2,D4'!$A$1:$I$563</definedName>
    <definedName name="_xlnm.Print_Area" localSheetId="14">'Pr.1 k A.2 (Pr. 15) '!$A$1:$D$19</definedName>
    <definedName name="TC" localSheetId="11">#REF!</definedName>
    <definedName name="TC">#REF!</definedName>
    <definedName name="TC_" localSheetId="11">#REF!</definedName>
    <definedName name="TC_">#REF!</definedName>
    <definedName name="TC_46" localSheetId="11">#REF!</definedName>
    <definedName name="TC_46">#REF!</definedName>
    <definedName name="TC_Pozi" localSheetId="11">#REF!</definedName>
    <definedName name="TC_Pozi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24" l="1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7" i="24"/>
  <c r="G28" i="24"/>
  <c r="G29" i="24"/>
  <c r="G30" i="24"/>
  <c r="G32" i="24"/>
  <c r="G33" i="24"/>
  <c r="G34" i="24"/>
  <c r="G35" i="24"/>
  <c r="G36" i="24"/>
  <c r="G38" i="24"/>
  <c r="G39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2" i="24"/>
  <c r="G63" i="24"/>
  <c r="G64" i="24"/>
  <c r="G65" i="24"/>
  <c r="G67" i="24"/>
  <c r="G68" i="24"/>
  <c r="G69" i="24"/>
  <c r="G70" i="24"/>
  <c r="G71" i="24"/>
  <c r="G73" i="24"/>
  <c r="G74" i="24"/>
  <c r="G81" i="24"/>
  <c r="G82" i="24"/>
  <c r="G83" i="24"/>
  <c r="G86" i="24"/>
  <c r="G87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9" i="24"/>
  <c r="G110" i="24"/>
  <c r="G111" i="24"/>
  <c r="G112" i="24"/>
  <c r="G113" i="24"/>
  <c r="G114" i="24"/>
  <c r="G116" i="24"/>
  <c r="G117" i="24"/>
  <c r="G118" i="24"/>
  <c r="G119" i="24"/>
  <c r="G120" i="24"/>
  <c r="G121" i="24"/>
  <c r="G122" i="24"/>
  <c r="G123" i="24"/>
  <c r="G124" i="24"/>
  <c r="G125" i="24"/>
  <c r="G126" i="24"/>
  <c r="G128" i="24"/>
  <c r="G129" i="24"/>
  <c r="G130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70" i="24"/>
  <c r="G171" i="24"/>
  <c r="G172" i="24"/>
  <c r="G173" i="24"/>
  <c r="G175" i="24"/>
  <c r="G176" i="24"/>
  <c r="G177" i="24"/>
  <c r="G178" i="24"/>
  <c r="G186" i="24"/>
  <c r="G188" i="24"/>
  <c r="G189" i="24"/>
  <c r="G190" i="24"/>
  <c r="G191" i="24"/>
  <c r="G193" i="24"/>
  <c r="G194" i="24"/>
  <c r="G195" i="24"/>
  <c r="G196" i="24"/>
  <c r="G197" i="24"/>
  <c r="G198" i="24"/>
  <c r="G200" i="24"/>
  <c r="G201" i="24"/>
  <c r="G202" i="24"/>
  <c r="G203" i="24"/>
  <c r="G204" i="24"/>
  <c r="G205" i="24"/>
  <c r="G207" i="24"/>
  <c r="G210" i="24"/>
  <c r="G211" i="24"/>
  <c r="G212" i="24"/>
  <c r="G214" i="24"/>
  <c r="G215" i="24"/>
  <c r="G216" i="24"/>
  <c r="G217" i="24"/>
  <c r="G218" i="24"/>
  <c r="G219" i="24"/>
  <c r="G220" i="24"/>
  <c r="G221" i="24"/>
  <c r="G223" i="24"/>
  <c r="G224" i="24"/>
  <c r="G226" i="24"/>
  <c r="G227" i="24"/>
  <c r="G230" i="24"/>
  <c r="G231" i="24"/>
  <c r="G232" i="24"/>
  <c r="G234" i="24"/>
  <c r="G235" i="24"/>
  <c r="G236" i="24"/>
  <c r="G237" i="24"/>
  <c r="G238" i="24"/>
  <c r="G240" i="24"/>
  <c r="G241" i="24"/>
  <c r="G243" i="24"/>
  <c r="G244" i="24"/>
  <c r="G245" i="24"/>
  <c r="G246" i="24"/>
  <c r="G247" i="24"/>
  <c r="G248" i="24"/>
  <c r="G250" i="24"/>
  <c r="G251" i="24"/>
  <c r="G252" i="24"/>
  <c r="G253" i="24"/>
  <c r="G255" i="24"/>
  <c r="G257" i="24"/>
  <c r="G258" i="24"/>
  <c r="G259" i="24"/>
  <c r="G260" i="24"/>
  <c r="G262" i="24"/>
  <c r="G263" i="24"/>
  <c r="G264" i="24"/>
  <c r="G265" i="24"/>
  <c r="G266" i="24"/>
  <c r="G267" i="24"/>
  <c r="G269" i="24"/>
  <c r="G270" i="24"/>
  <c r="G271" i="24"/>
  <c r="G272" i="24"/>
  <c r="G273" i="24"/>
  <c r="G274" i="24"/>
  <c r="G276" i="24"/>
  <c r="G277" i="24"/>
  <c r="G278" i="24"/>
  <c r="G281" i="24"/>
  <c r="G283" i="24"/>
  <c r="G285" i="24"/>
  <c r="G286" i="24"/>
  <c r="G289" i="24"/>
  <c r="G290" i="24"/>
  <c r="G293" i="24"/>
  <c r="G294" i="24"/>
  <c r="G297" i="24"/>
  <c r="G299" i="24"/>
  <c r="G300" i="24"/>
  <c r="G301" i="24"/>
  <c r="G302" i="24"/>
  <c r="G309" i="24"/>
  <c r="G310" i="24"/>
  <c r="G311" i="24"/>
  <c r="G312" i="24"/>
  <c r="G313" i="24"/>
  <c r="G314" i="24"/>
  <c r="G315" i="24"/>
  <c r="G317" i="24"/>
  <c r="G318" i="24"/>
  <c r="G319" i="24"/>
  <c r="G320" i="24"/>
  <c r="G321" i="24"/>
  <c r="G323" i="24"/>
  <c r="G324" i="24"/>
  <c r="G326" i="24"/>
  <c r="G327" i="24"/>
  <c r="G328" i="24"/>
  <c r="G330" i="24"/>
  <c r="G331" i="24"/>
  <c r="G332" i="24"/>
  <c r="G333" i="24"/>
  <c r="G334" i="24"/>
  <c r="G335" i="24"/>
  <c r="G336" i="24"/>
  <c r="G337" i="24"/>
  <c r="G338" i="24"/>
  <c r="G340" i="24"/>
  <c r="G341" i="24"/>
  <c r="G348" i="24"/>
  <c r="G349" i="24"/>
  <c r="G350" i="24"/>
  <c r="G351" i="24"/>
  <c r="G352" i="24"/>
  <c r="G354" i="24"/>
  <c r="G355" i="24"/>
  <c r="G356" i="24"/>
  <c r="G357" i="24"/>
  <c r="G358" i="24"/>
  <c r="G359" i="24"/>
  <c r="G360" i="24"/>
  <c r="G368" i="24"/>
  <c r="G369" i="24"/>
  <c r="G370" i="24"/>
  <c r="G371" i="24"/>
  <c r="G372" i="24"/>
  <c r="G373" i="24"/>
  <c r="G374" i="24"/>
  <c r="G375" i="24"/>
  <c r="G376" i="24"/>
  <c r="G377" i="24"/>
  <c r="G378" i="24"/>
  <c r="G379" i="24"/>
  <c r="G381" i="24"/>
  <c r="G382" i="24"/>
  <c r="G383" i="24"/>
  <c r="G384" i="24"/>
  <c r="G385" i="24"/>
  <c r="G386" i="24"/>
  <c r="G387" i="24"/>
  <c r="G388" i="24"/>
  <c r="G389" i="24"/>
  <c r="G390" i="24"/>
  <c r="G391" i="24"/>
  <c r="G392" i="24"/>
  <c r="G393" i="24"/>
  <c r="G394" i="24"/>
  <c r="G395" i="24"/>
  <c r="G396" i="24"/>
  <c r="G397" i="24"/>
  <c r="G398" i="24"/>
  <c r="G399" i="24"/>
  <c r="G400" i="24"/>
  <c r="G402" i="24"/>
  <c r="G403" i="24"/>
  <c r="G404" i="24"/>
  <c r="G405" i="24"/>
  <c r="G406" i="24"/>
  <c r="G408" i="24"/>
  <c r="G409" i="24"/>
  <c r="G410" i="24"/>
  <c r="G412" i="24"/>
  <c r="G413" i="24"/>
  <c r="G415" i="24"/>
  <c r="G416" i="24"/>
  <c r="G417" i="24"/>
  <c r="G418" i="24"/>
  <c r="G419" i="24"/>
  <c r="G420" i="24"/>
  <c r="G422" i="24"/>
  <c r="G423" i="24"/>
  <c r="G424" i="24"/>
  <c r="G426" i="24"/>
  <c r="G427" i="24"/>
  <c r="G428" i="24"/>
  <c r="G429" i="24"/>
  <c r="G430" i="24"/>
  <c r="G431" i="24"/>
  <c r="G432" i="24"/>
  <c r="G433" i="24"/>
  <c r="G440" i="24"/>
  <c r="G441" i="24"/>
  <c r="G442" i="24"/>
  <c r="G443" i="24"/>
  <c r="G444" i="24"/>
  <c r="G445" i="24"/>
  <c r="G446" i="24"/>
  <c r="G447" i="24"/>
  <c r="G448" i="24"/>
  <c r="G449" i="24"/>
  <c r="G451" i="24"/>
  <c r="G452" i="24"/>
  <c r="G453" i="24"/>
  <c r="G454" i="24"/>
  <c r="G455" i="24"/>
  <c r="G456" i="24"/>
  <c r="G457" i="24"/>
  <c r="G458" i="24"/>
  <c r="G459" i="24"/>
  <c r="G460" i="24"/>
  <c r="G461" i="24"/>
  <c r="G462" i="24"/>
  <c r="G463" i="24"/>
  <c r="G464" i="24"/>
  <c r="G465" i="24"/>
  <c r="G466" i="24"/>
  <c r="G467" i="24"/>
  <c r="G468" i="24"/>
  <c r="G469" i="24"/>
  <c r="G470" i="24"/>
  <c r="G471" i="24"/>
  <c r="G473" i="24"/>
  <c r="G474" i="24"/>
  <c r="G475" i="24"/>
  <c r="G476" i="24"/>
  <c r="G477" i="24"/>
  <c r="G478" i="24"/>
  <c r="G479" i="24"/>
  <c r="G480" i="24"/>
  <c r="G481" i="24"/>
  <c r="G482" i="24"/>
  <c r="G483" i="24"/>
  <c r="G491" i="24"/>
  <c r="G492" i="24"/>
  <c r="G493" i="24"/>
  <c r="G494" i="24"/>
  <c r="G495" i="24"/>
  <c r="G496" i="24"/>
  <c r="G497" i="24"/>
  <c r="G498" i="24"/>
  <c r="G505" i="24"/>
  <c r="G506" i="24"/>
  <c r="G507" i="24"/>
  <c r="G508" i="24"/>
  <c r="G509" i="24"/>
  <c r="G510" i="24"/>
  <c r="G511" i="24"/>
  <c r="G512" i="24"/>
  <c r="G513" i="24"/>
  <c r="G514" i="24"/>
  <c r="G521" i="24"/>
  <c r="G522" i="24"/>
  <c r="G524" i="24"/>
  <c r="G527" i="24"/>
  <c r="G528" i="24"/>
  <c r="G529" i="24"/>
  <c r="G530" i="24"/>
  <c r="G532" i="24"/>
  <c r="G533" i="24"/>
  <c r="G534" i="24"/>
  <c r="G535" i="24"/>
  <c r="G536" i="24"/>
  <c r="G537" i="24"/>
  <c r="G538" i="24"/>
  <c r="G539" i="24"/>
  <c r="G541" i="24"/>
  <c r="G542" i="24"/>
  <c r="G543" i="24"/>
  <c r="G544" i="24"/>
  <c r="G545" i="24"/>
  <c r="G546" i="24"/>
  <c r="G547" i="24"/>
  <c r="G548" i="24"/>
  <c r="G549" i="24"/>
  <c r="G550" i="24"/>
  <c r="G551" i="24"/>
  <c r="G559" i="24"/>
  <c r="G560" i="24"/>
  <c r="G561" i="24"/>
  <c r="G562" i="24"/>
  <c r="G563" i="24"/>
  <c r="G564" i="24"/>
  <c r="G566" i="24"/>
  <c r="G567" i="24"/>
  <c r="G568" i="24"/>
  <c r="G569" i="24"/>
  <c r="G571" i="24"/>
  <c r="G572" i="24"/>
  <c r="G573" i="24"/>
  <c r="G574" i="24"/>
  <c r="G575" i="24"/>
  <c r="G576" i="24"/>
  <c r="G577" i="24"/>
  <c r="G584" i="24"/>
  <c r="G585" i="24"/>
  <c r="G586" i="24"/>
  <c r="G593" i="24"/>
  <c r="G594" i="24"/>
  <c r="G595" i="24"/>
  <c r="G603" i="24"/>
  <c r="G605" i="24"/>
  <c r="G606" i="24"/>
  <c r="G607" i="24"/>
  <c r="G608" i="24"/>
  <c r="G610" i="24"/>
  <c r="G611" i="24"/>
  <c r="G613" i="24"/>
  <c r="G614" i="24"/>
  <c r="G615" i="24"/>
  <c r="G616" i="24"/>
  <c r="G617" i="24"/>
  <c r="G619" i="24"/>
  <c r="G621" i="24"/>
  <c r="G623" i="24"/>
  <c r="G625" i="24"/>
  <c r="G626" i="24"/>
  <c r="G627" i="24"/>
  <c r="G628" i="24"/>
  <c r="G630" i="24"/>
  <c r="G631" i="24"/>
  <c r="G633" i="24"/>
  <c r="G634" i="24"/>
  <c r="G635" i="24"/>
  <c r="G636" i="24"/>
  <c r="G637" i="24"/>
  <c r="G639" i="24"/>
  <c r="G641" i="24"/>
  <c r="G643" i="24"/>
  <c r="G645" i="24"/>
  <c r="G646" i="24"/>
  <c r="G647" i="24"/>
  <c r="G649" i="24"/>
  <c r="G650" i="24"/>
  <c r="G651" i="24"/>
  <c r="G652" i="24"/>
  <c r="G654" i="24"/>
  <c r="G655" i="24"/>
  <c r="G656" i="24"/>
  <c r="G658" i="24"/>
  <c r="G659" i="24"/>
  <c r="G660" i="24"/>
  <c r="G661" i="24"/>
  <c r="G664" i="24"/>
  <c r="G666" i="24"/>
  <c r="G667" i="24"/>
  <c r="G668" i="24"/>
  <c r="G670" i="24"/>
  <c r="G671" i="24"/>
  <c r="G672" i="24"/>
  <c r="G673" i="24"/>
  <c r="G675" i="24"/>
  <c r="G676" i="24"/>
  <c r="G677" i="24"/>
  <c r="G678" i="24"/>
  <c r="G679" i="24"/>
  <c r="G681" i="24"/>
  <c r="G682" i="24"/>
  <c r="G683" i="24"/>
  <c r="G684" i="24"/>
  <c r="G685" i="24"/>
  <c r="G686" i="24"/>
  <c r="G687" i="24"/>
  <c r="G688" i="24"/>
  <c r="G689" i="24"/>
  <c r="G696" i="24"/>
  <c r="G697" i="24"/>
  <c r="G698" i="24"/>
  <c r="G705" i="24"/>
  <c r="G706" i="24"/>
  <c r="G707" i="24"/>
  <c r="G708" i="24"/>
  <c r="G709" i="24"/>
  <c r="G710" i="24"/>
  <c r="G711" i="24"/>
  <c r="G712" i="24"/>
  <c r="G719" i="24"/>
  <c r="G720" i="24"/>
  <c r="G721" i="24"/>
  <c r="G722" i="24"/>
  <c r="G723" i="24"/>
  <c r="G724" i="24"/>
  <c r="G725" i="24"/>
  <c r="G726" i="24"/>
  <c r="G727" i="24"/>
  <c r="G728" i="24"/>
  <c r="G729" i="24"/>
  <c r="G730" i="24"/>
  <c r="G731" i="24"/>
  <c r="G732" i="24"/>
  <c r="G733" i="24"/>
  <c r="G740" i="24"/>
  <c r="G741" i="24"/>
  <c r="G742" i="24"/>
  <c r="G743" i="24"/>
  <c r="G744" i="24"/>
  <c r="G745" i="24"/>
  <c r="G746" i="24"/>
  <c r="G747" i="24"/>
  <c r="G748" i="24"/>
  <c r="G749" i="24"/>
  <c r="G750" i="24"/>
  <c r="G751" i="24"/>
  <c r="G752" i="24"/>
  <c r="G753" i="24"/>
  <c r="G754" i="24"/>
  <c r="G756" i="24"/>
  <c r="G757" i="24"/>
  <c r="G758" i="24"/>
  <c r="G759" i="24"/>
  <c r="G760" i="24"/>
  <c r="G761" i="24"/>
  <c r="G762" i="24"/>
  <c r="G763" i="24"/>
  <c r="G764" i="24"/>
  <c r="G765" i="24"/>
  <c r="G767" i="24"/>
  <c r="G768" i="24"/>
  <c r="G769" i="24"/>
  <c r="G770" i="24"/>
  <c r="G771" i="24"/>
  <c r="G772" i="24"/>
  <c r="G773" i="24"/>
  <c r="G779" i="24"/>
  <c r="G781" i="24"/>
  <c r="G782" i="24"/>
  <c r="G784" i="24"/>
  <c r="G785" i="24"/>
  <c r="G786" i="24"/>
  <c r="G787" i="24"/>
  <c r="G788" i="24"/>
  <c r="G789" i="24"/>
  <c r="G734" i="24" l="1"/>
  <c r="G699" i="24"/>
  <c r="G713" i="24"/>
  <c r="G790" i="24"/>
  <c r="G774" i="24"/>
  <c r="G690" i="24"/>
  <c r="G596" i="24"/>
  <c r="G587" i="24"/>
  <c r="G578" i="24"/>
  <c r="G552" i="24"/>
  <c r="G515" i="24"/>
  <c r="G499" i="24"/>
  <c r="G484" i="24"/>
  <c r="G434" i="24"/>
  <c r="G361" i="24"/>
  <c r="G342" i="24"/>
  <c r="G303" i="24"/>
  <c r="G179" i="24"/>
  <c r="G131" i="24"/>
  <c r="G88" i="24"/>
  <c r="G75" i="24"/>
  <c r="G40" i="24"/>
  <c r="D13" i="25"/>
  <c r="I201" i="17" l="1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F34" i="35" l="1"/>
  <c r="F33" i="35"/>
  <c r="F32" i="35"/>
  <c r="F31" i="35"/>
  <c r="F30" i="35"/>
  <c r="F29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37" i="35" l="1"/>
  <c r="B15" i="34" s="1"/>
  <c r="D21" i="25"/>
  <c r="D20" i="25"/>
  <c r="D10" i="25"/>
  <c r="F39" i="35" l="1"/>
  <c r="F41" i="35" s="1"/>
  <c r="F43" i="35" s="1"/>
  <c r="D18" i="25"/>
  <c r="D11" i="25"/>
  <c r="D12" i="25"/>
  <c r="D14" i="25"/>
  <c r="D15" i="25"/>
  <c r="D8" i="25" l="1"/>
  <c r="D24" i="25" s="1"/>
  <c r="B14" i="34" s="1"/>
  <c r="I737" i="17"/>
  <c r="I731" i="17"/>
  <c r="I729" i="17"/>
  <c r="I721" i="17"/>
  <c r="I719" i="17"/>
  <c r="I694" i="17"/>
  <c r="I692" i="17"/>
  <c r="I662" i="17"/>
  <c r="I660" i="17"/>
  <c r="I659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7" i="17"/>
  <c r="I598" i="17"/>
  <c r="I599" i="17"/>
  <c r="I600" i="17"/>
  <c r="I601" i="17"/>
  <c r="I602" i="17"/>
  <c r="I603" i="17"/>
  <c r="I604" i="17"/>
  <c r="I605" i="17"/>
  <c r="I606" i="17"/>
  <c r="I607" i="17"/>
  <c r="I608" i="17"/>
  <c r="I609" i="17"/>
  <c r="I610" i="17"/>
  <c r="I611" i="17"/>
  <c r="I612" i="17"/>
  <c r="I613" i="17"/>
  <c r="I614" i="17"/>
  <c r="I615" i="17"/>
  <c r="I616" i="17"/>
  <c r="I617" i="17"/>
  <c r="I618" i="17"/>
  <c r="I619" i="17"/>
  <c r="I620" i="17"/>
  <c r="I621" i="17"/>
  <c r="I622" i="17"/>
  <c r="I623" i="17"/>
  <c r="I624" i="17"/>
  <c r="I625" i="17"/>
  <c r="I626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I641" i="17"/>
  <c r="I642" i="17"/>
  <c r="I643" i="17"/>
  <c r="I644" i="17"/>
  <c r="I645" i="17"/>
  <c r="I646" i="17"/>
  <c r="I647" i="17"/>
  <c r="I648" i="17"/>
  <c r="I649" i="17"/>
  <c r="I650" i="17"/>
  <c r="I651" i="17"/>
  <c r="I652" i="17"/>
  <c r="I653" i="17"/>
  <c r="I654" i="17"/>
  <c r="I655" i="17"/>
  <c r="I656" i="17"/>
  <c r="I657" i="17"/>
  <c r="I575" i="17"/>
  <c r="I541" i="17"/>
  <c r="I542" i="17"/>
  <c r="I543" i="17"/>
  <c r="I544" i="17"/>
  <c r="I545" i="17"/>
  <c r="I546" i="17"/>
  <c r="I547" i="17"/>
  <c r="I548" i="17"/>
  <c r="I549" i="17"/>
  <c r="I550" i="17"/>
  <c r="I551" i="17"/>
  <c r="I552" i="17"/>
  <c r="I553" i="17"/>
  <c r="I554" i="17"/>
  <c r="I555" i="17"/>
  <c r="I556" i="17"/>
  <c r="I557" i="17"/>
  <c r="I558" i="17"/>
  <c r="I559" i="17"/>
  <c r="I560" i="17"/>
  <c r="I561" i="17"/>
  <c r="I562" i="17"/>
  <c r="I563" i="17"/>
  <c r="I564" i="17"/>
  <c r="I565" i="17"/>
  <c r="I566" i="17"/>
  <c r="I567" i="17"/>
  <c r="I568" i="17"/>
  <c r="I569" i="17"/>
  <c r="I570" i="17"/>
  <c r="I571" i="17"/>
  <c r="I572" i="17"/>
  <c r="I573" i="17"/>
  <c r="I540" i="17"/>
  <c r="I538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2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506" i="17"/>
  <c r="I507" i="17"/>
  <c r="I508" i="17"/>
  <c r="I509" i="17"/>
  <c r="I510" i="17"/>
  <c r="I511" i="17"/>
  <c r="I512" i="17"/>
  <c r="I513" i="17"/>
  <c r="I514" i="17"/>
  <c r="I515" i="17"/>
  <c r="I516" i="17"/>
  <c r="I517" i="17"/>
  <c r="I518" i="17"/>
  <c r="I519" i="17"/>
  <c r="I520" i="17"/>
  <c r="I521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335" i="17"/>
  <c r="I333" i="17"/>
  <c r="I316" i="17"/>
  <c r="I314" i="17"/>
  <c r="I311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254" i="17"/>
  <c r="I250" i="17"/>
  <c r="I245" i="17"/>
  <c r="I243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15" i="17"/>
  <c r="I200" i="17"/>
  <c r="I193" i="17"/>
  <c r="I194" i="17"/>
  <c r="I195" i="17"/>
  <c r="I196" i="17"/>
  <c r="I197" i="17"/>
  <c r="I198" i="17"/>
  <c r="I199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63" i="17"/>
  <c r="I161" i="17"/>
  <c r="I140" i="17"/>
  <c r="I139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22" i="17"/>
  <c r="I20" i="17"/>
  <c r="I19" i="17"/>
  <c r="I18" i="17"/>
  <c r="I16" i="17"/>
  <c r="I9" i="17"/>
  <c r="I142" i="17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H542" i="18"/>
  <c r="H543" i="18"/>
  <c r="H544" i="18"/>
  <c r="H545" i="18"/>
  <c r="H546" i="18"/>
  <c r="H547" i="18"/>
  <c r="H548" i="18"/>
  <c r="H549" i="18"/>
  <c r="H550" i="18"/>
  <c r="H551" i="18"/>
  <c r="H552" i="18"/>
  <c r="H553" i="18"/>
  <c r="H554" i="18"/>
  <c r="H555" i="18"/>
  <c r="H556" i="18"/>
  <c r="H557" i="18"/>
  <c r="H558" i="18"/>
  <c r="H559" i="18"/>
  <c r="H560" i="18"/>
  <c r="H561" i="18"/>
  <c r="H8" i="18"/>
  <c r="D26" i="25" l="1"/>
  <c r="D28" i="25" s="1"/>
  <c r="H563" i="18"/>
  <c r="B12" i="34" s="1"/>
  <c r="G282" i="21" l="1"/>
  <c r="G283" i="21"/>
  <c r="G284" i="21"/>
  <c r="G285" i="21"/>
  <c r="G286" i="21"/>
  <c r="G287" i="21"/>
  <c r="G281" i="21"/>
  <c r="G272" i="21"/>
  <c r="G273" i="21"/>
  <c r="G274" i="21"/>
  <c r="G275" i="21"/>
  <c r="G271" i="21"/>
  <c r="G260" i="21"/>
  <c r="G261" i="21"/>
  <c r="G262" i="21"/>
  <c r="G263" i="21"/>
  <c r="G264" i="21"/>
  <c r="G265" i="21"/>
  <c r="G259" i="21"/>
  <c r="G266" i="21" s="1"/>
  <c r="G250" i="21"/>
  <c r="G251" i="21"/>
  <c r="G252" i="21"/>
  <c r="G253" i="21"/>
  <c r="G254" i="21"/>
  <c r="G255" i="21"/>
  <c r="G256" i="21"/>
  <c r="G257" i="21"/>
  <c r="G249" i="21"/>
  <c r="G242" i="21"/>
  <c r="G243" i="21"/>
  <c r="G244" i="21"/>
  <c r="G245" i="21"/>
  <c r="G246" i="21"/>
  <c r="G247" i="21"/>
  <c r="G241" i="21"/>
  <c r="G231" i="21"/>
  <c r="G232" i="21"/>
  <c r="G233" i="21"/>
  <c r="G234" i="21"/>
  <c r="G235" i="21"/>
  <c r="G236" i="21"/>
  <c r="G237" i="21"/>
  <c r="G238" i="21"/>
  <c r="G239" i="21"/>
  <c r="G230" i="21"/>
  <c r="G228" i="21"/>
  <c r="G227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75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31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10" i="21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13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170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21" i="20"/>
  <c r="G107" i="20"/>
  <c r="G108" i="20"/>
  <c r="G109" i="20"/>
  <c r="G110" i="20"/>
  <c r="G111" i="20"/>
  <c r="G112" i="20"/>
  <c r="G113" i="20"/>
  <c r="G114" i="20"/>
  <c r="G115" i="20"/>
  <c r="G106" i="20"/>
  <c r="G97" i="20"/>
  <c r="G98" i="20"/>
  <c r="G99" i="20"/>
  <c r="G100" i="20"/>
  <c r="G101" i="20"/>
  <c r="G102" i="20"/>
  <c r="G103" i="20"/>
  <c r="G104" i="20"/>
  <c r="G96" i="20"/>
  <c r="G86" i="20"/>
  <c r="G87" i="20"/>
  <c r="G88" i="20"/>
  <c r="G89" i="20"/>
  <c r="G78" i="20"/>
  <c r="G79" i="20"/>
  <c r="G80" i="20"/>
  <c r="G77" i="20"/>
  <c r="G67" i="20"/>
  <c r="G68" i="20"/>
  <c r="G69" i="20"/>
  <c r="G70" i="20"/>
  <c r="G71" i="20"/>
  <c r="G66" i="20"/>
  <c r="G57" i="20"/>
  <c r="G58" i="20"/>
  <c r="G59" i="20"/>
  <c r="G60" i="20"/>
  <c r="G56" i="20"/>
  <c r="G45" i="20"/>
  <c r="G46" i="20"/>
  <c r="G47" i="20"/>
  <c r="G48" i="20"/>
  <c r="G49" i="20"/>
  <c r="G50" i="20"/>
  <c r="G44" i="20"/>
  <c r="G42" i="20"/>
  <c r="G29" i="20"/>
  <c r="G20" i="20"/>
  <c r="G10" i="20"/>
  <c r="G134" i="19"/>
  <c r="G119" i="19"/>
  <c r="G112" i="19"/>
  <c r="G102" i="19"/>
  <c r="G86" i="19"/>
  <c r="G80" i="19"/>
  <c r="G77" i="19"/>
  <c r="G71" i="19"/>
  <c r="G68" i="19"/>
  <c r="G69" i="19"/>
  <c r="G70" i="19"/>
  <c r="G67" i="19"/>
  <c r="G66" i="19"/>
  <c r="G60" i="19"/>
  <c r="G59" i="19"/>
  <c r="G58" i="19"/>
  <c r="G57" i="19"/>
  <c r="G56" i="19"/>
  <c r="G46" i="19"/>
  <c r="G47" i="19"/>
  <c r="G48" i="19"/>
  <c r="G49" i="19"/>
  <c r="G50" i="19"/>
  <c r="G42" i="19"/>
  <c r="G31" i="19"/>
  <c r="G30" i="19"/>
  <c r="G29" i="19"/>
  <c r="G23" i="19"/>
  <c r="G22" i="19"/>
  <c r="G21" i="19"/>
  <c r="G20" i="19"/>
  <c r="G14" i="19"/>
  <c r="G10" i="19"/>
  <c r="G26" i="21" l="1"/>
  <c r="G70" i="21"/>
  <c r="B11" i="32"/>
  <c r="B10" i="32"/>
  <c r="G288" i="21"/>
  <c r="B13" i="32" s="1"/>
  <c r="G276" i="21"/>
  <c r="B12" i="32" s="1"/>
  <c r="B9" i="32"/>
  <c r="G165" i="20"/>
  <c r="B18" i="31" s="1"/>
  <c r="G116" i="20"/>
  <c r="B17" i="31" s="1"/>
  <c r="G90" i="20"/>
  <c r="B16" i="31" s="1"/>
  <c r="G81" i="20"/>
  <c r="B15" i="31" s="1"/>
  <c r="G72" i="20"/>
  <c r="B14" i="31" s="1"/>
  <c r="G61" i="20"/>
  <c r="B13" i="31" s="1"/>
  <c r="G249" i="20"/>
  <c r="B20" i="31" s="1"/>
  <c r="G208" i="20"/>
  <c r="B19" i="31" s="1"/>
  <c r="G72" i="19"/>
  <c r="B14" i="30" s="1"/>
  <c r="G61" i="19"/>
  <c r="B13" i="30" s="1"/>
  <c r="G24" i="19"/>
  <c r="B10" i="30" s="1"/>
  <c r="B17" i="32" l="1"/>
  <c r="B10" i="34" s="1"/>
  <c r="I15" i="28"/>
  <c r="I14" i="28"/>
  <c r="I13" i="28"/>
  <c r="I12" i="28"/>
  <c r="I11" i="28"/>
  <c r="I16" i="28" l="1"/>
  <c r="I19" i="28" s="1"/>
  <c r="B19" i="32"/>
  <c r="B21" i="32" s="1"/>
  <c r="B23" i="32" s="1"/>
  <c r="I21" i="28" l="1"/>
  <c r="B16" i="34"/>
  <c r="I23" i="28"/>
  <c r="I25" i="28" s="1"/>
  <c r="B14" i="33" l="1"/>
  <c r="B23" i="33"/>
  <c r="B30" i="33"/>
  <c r="B28" i="33"/>
  <c r="B27" i="33"/>
  <c r="B26" i="33"/>
  <c r="B25" i="33"/>
  <c r="B24" i="33"/>
  <c r="B21" i="33"/>
  <c r="B20" i="33"/>
  <c r="B19" i="33"/>
  <c r="B18" i="33"/>
  <c r="B17" i="33"/>
  <c r="B16" i="33"/>
  <c r="B15" i="33"/>
  <c r="B13" i="33"/>
  <c r="B12" i="33"/>
  <c r="B11" i="33"/>
  <c r="B10" i="33"/>
  <c r="B9" i="33"/>
  <c r="B22" i="33"/>
  <c r="B29" i="33" l="1"/>
  <c r="B34" i="33" s="1"/>
  <c r="B11" i="34" s="1"/>
  <c r="G91" i="19"/>
  <c r="B36" i="33" l="1"/>
  <c r="G11" i="20"/>
  <c r="G12" i="20"/>
  <c r="G13" i="20"/>
  <c r="G14" i="20"/>
  <c r="G21" i="20"/>
  <c r="G22" i="20"/>
  <c r="G23" i="20"/>
  <c r="G30" i="20"/>
  <c r="G31" i="20"/>
  <c r="G32" i="20"/>
  <c r="G33" i="20"/>
  <c r="G34" i="20"/>
  <c r="G35" i="20"/>
  <c r="G43" i="20"/>
  <c r="G51" i="20" s="1"/>
  <c r="B12" i="31" s="1"/>
  <c r="G11" i="19"/>
  <c r="G12" i="19"/>
  <c r="G13" i="19"/>
  <c r="G32" i="19"/>
  <c r="G33" i="19"/>
  <c r="G34" i="19"/>
  <c r="G35" i="19"/>
  <c r="G43" i="19"/>
  <c r="G44" i="19"/>
  <c r="G45" i="19"/>
  <c r="G78" i="19"/>
  <c r="G79" i="19"/>
  <c r="G87" i="19"/>
  <c r="G88" i="19"/>
  <c r="G89" i="19"/>
  <c r="G90" i="19"/>
  <c r="G92" i="19"/>
  <c r="G93" i="19"/>
  <c r="G94" i="19"/>
  <c r="G95" i="19"/>
  <c r="G103" i="19"/>
  <c r="G104" i="19"/>
  <c r="G105" i="19"/>
  <c r="G106" i="19"/>
  <c r="G107" i="19"/>
  <c r="G108" i="19"/>
  <c r="G109" i="19"/>
  <c r="G110" i="19"/>
  <c r="G113" i="19"/>
  <c r="G114" i="19"/>
  <c r="G115" i="19"/>
  <c r="G116" i="19"/>
  <c r="G117" i="19"/>
  <c r="G120" i="19"/>
  <c r="G121" i="19"/>
  <c r="G122" i="19"/>
  <c r="G123" i="19"/>
  <c r="G124" i="19"/>
  <c r="G125" i="19"/>
  <c r="G126" i="19"/>
  <c r="G127" i="19"/>
  <c r="G128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B38" i="33" l="1"/>
  <c r="B40" i="33" s="1"/>
  <c r="G36" i="20"/>
  <c r="B11" i="31" s="1"/>
  <c r="G24" i="20"/>
  <c r="B10" i="31" s="1"/>
  <c r="G15" i="20"/>
  <c r="B9" i="31" s="1"/>
  <c r="G36" i="19"/>
  <c r="B11" i="30" s="1"/>
  <c r="G81" i="19"/>
  <c r="B15" i="30" s="1"/>
  <c r="G129" i="19"/>
  <c r="B17" i="30" s="1"/>
  <c r="G51" i="19"/>
  <c r="B12" i="30" s="1"/>
  <c r="G155" i="19"/>
  <c r="G15" i="19"/>
  <c r="B9" i="30" s="1"/>
  <c r="G96" i="19"/>
  <c r="B16" i="30" s="1"/>
  <c r="I736" i="17"/>
  <c r="I735" i="17"/>
  <c r="I734" i="17"/>
  <c r="I733" i="17"/>
  <c r="I732" i="17"/>
  <c r="I728" i="17"/>
  <c r="I727" i="17"/>
  <c r="I726" i="17"/>
  <c r="I725" i="17"/>
  <c r="I724" i="17"/>
  <c r="I723" i="17"/>
  <c r="I722" i="17"/>
  <c r="I718" i="17"/>
  <c r="I717" i="17"/>
  <c r="I716" i="17"/>
  <c r="I715" i="17"/>
  <c r="I714" i="17"/>
  <c r="I713" i="17"/>
  <c r="I712" i="17"/>
  <c r="I711" i="17"/>
  <c r="I710" i="17"/>
  <c r="I709" i="17"/>
  <c r="I708" i="17"/>
  <c r="I707" i="17"/>
  <c r="I706" i="17"/>
  <c r="I705" i="17"/>
  <c r="I704" i="17"/>
  <c r="I703" i="17"/>
  <c r="I702" i="17"/>
  <c r="I701" i="17"/>
  <c r="I700" i="17"/>
  <c r="I699" i="17"/>
  <c r="I698" i="17"/>
  <c r="I697" i="17"/>
  <c r="I696" i="17"/>
  <c r="I695" i="17"/>
  <c r="I691" i="17"/>
  <c r="I690" i="17"/>
  <c r="I689" i="17"/>
  <c r="I688" i="17"/>
  <c r="I687" i="17"/>
  <c r="I686" i="17"/>
  <c r="I685" i="17"/>
  <c r="I684" i="17"/>
  <c r="I683" i="17"/>
  <c r="I682" i="17"/>
  <c r="I681" i="17"/>
  <c r="I680" i="17"/>
  <c r="I679" i="17"/>
  <c r="I678" i="17"/>
  <c r="I677" i="17"/>
  <c r="I676" i="17"/>
  <c r="I675" i="17"/>
  <c r="I674" i="17"/>
  <c r="I673" i="17"/>
  <c r="I672" i="17"/>
  <c r="I671" i="17"/>
  <c r="I670" i="17"/>
  <c r="I669" i="17"/>
  <c r="I668" i="17"/>
  <c r="I667" i="17"/>
  <c r="I666" i="17"/>
  <c r="I665" i="17"/>
  <c r="I664" i="17"/>
  <c r="I663" i="17"/>
  <c r="I332" i="17"/>
  <c r="I331" i="17"/>
  <c r="I330" i="17"/>
  <c r="I329" i="17"/>
  <c r="I328" i="17"/>
  <c r="I327" i="17"/>
  <c r="I326" i="17"/>
  <c r="I325" i="17"/>
  <c r="I324" i="17"/>
  <c r="I323" i="17"/>
  <c r="I322" i="17"/>
  <c r="I321" i="17"/>
  <c r="I320" i="17"/>
  <c r="I319" i="17"/>
  <c r="I318" i="17"/>
  <c r="I317" i="17"/>
  <c r="I313" i="17"/>
  <c r="I312" i="17"/>
  <c r="I249" i="17"/>
  <c r="I248" i="17"/>
  <c r="I247" i="17"/>
  <c r="I246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1" i="17"/>
  <c r="I15" i="17"/>
  <c r="I14" i="17"/>
  <c r="I13" i="17"/>
  <c r="I12" i="17"/>
  <c r="I11" i="17"/>
  <c r="I10" i="17"/>
  <c r="I739" i="17" l="1"/>
  <c r="B13" i="34" s="1"/>
  <c r="B18" i="30"/>
  <c r="B22" i="30" s="1"/>
  <c r="B24" i="31"/>
  <c r="B9" i="34" s="1"/>
  <c r="B26" i="31" l="1"/>
  <c r="B28" i="31" s="1"/>
  <c r="B30" i="31" s="1"/>
  <c r="B24" i="30"/>
  <c r="B26" i="30" s="1"/>
  <c r="B28" i="30" s="1"/>
  <c r="B8" i="34"/>
  <c r="C20" i="34" l="1"/>
  <c r="C22" i="34" s="1"/>
  <c r="C24" i="34" l="1"/>
  <c r="B8" i="29"/>
  <c r="C26" i="34" l="1"/>
  <c r="D8" i="29" s="1"/>
  <c r="C8" i="29"/>
</calcChain>
</file>

<file path=xl/sharedStrings.xml><?xml version="1.0" encoding="utf-8"?>
<sst xmlns="http://schemas.openxmlformats.org/spreadsheetml/2006/main" count="6874" uniqueCount="2762">
  <si>
    <t>T 420 - VN rozvody na severnom portáli</t>
  </si>
  <si>
    <t>T 421 - VN rozvody na južnom portáli</t>
  </si>
  <si>
    <t>T 422 - VN rozvody v tuneli</t>
  </si>
  <si>
    <t>T 423 - Rozvody NN v tuneli</t>
  </si>
  <si>
    <t>T 423.1 - Dieselagregát SP, JP</t>
  </si>
  <si>
    <t>T 424 - Vetranie tunela</t>
  </si>
  <si>
    <t>T 425 - Osvetlenie tunela</t>
  </si>
  <si>
    <t>T 426 - Zariadenie núdzového volania - SOS skrine</t>
  </si>
  <si>
    <t>T 427 - Kamerový dohľad</t>
  </si>
  <si>
    <t>T 428 - Rádiové zariadenie</t>
  </si>
  <si>
    <t>T 428.1 - GSM prenosový systém mobilných operátorov</t>
  </si>
  <si>
    <t>T 429 - Centrálny riadiaci systém tunela</t>
  </si>
  <si>
    <t>T 430 - Meranie fyzikálnych veličín v tuneli</t>
  </si>
  <si>
    <t>T 431 - Dopravné značenie a svetelná signalizácia</t>
  </si>
  <si>
    <t>T 433 - Detekcia vozidiel v tuneli</t>
  </si>
  <si>
    <t>T 434 - Elektrická požiarna signalizácia</t>
  </si>
  <si>
    <t>T 434.1 - Stabilné hasiace zariadenie</t>
  </si>
  <si>
    <t>T 435 - Prenosový systém</t>
  </si>
  <si>
    <t>Požiarne uzávery</t>
  </si>
  <si>
    <t>1.2</t>
  </si>
  <si>
    <t>2.1</t>
  </si>
  <si>
    <t>2.2</t>
  </si>
  <si>
    <t>2.3</t>
  </si>
  <si>
    <t>Metalické vedenia</t>
  </si>
  <si>
    <t>UPS</t>
  </si>
  <si>
    <t>Kamerový systém</t>
  </si>
  <si>
    <t>FAC 858 I</t>
  </si>
  <si>
    <t>G0808NDAl-560</t>
  </si>
  <si>
    <t>G1208NDAl,</t>
  </si>
  <si>
    <t>A08Z15NDDCPO, F1,8/8-120</t>
  </si>
  <si>
    <t>UTF 4250 TX-MSA</t>
  </si>
  <si>
    <t>PSR-12</t>
  </si>
  <si>
    <t>LEV 100-19"</t>
  </si>
  <si>
    <t>LEV 86/19</t>
  </si>
  <si>
    <t>TM1</t>
  </si>
  <si>
    <t>VVE 85</t>
  </si>
  <si>
    <t xml:space="preserve">ADS 1250 TX/RX-B </t>
  </si>
  <si>
    <t>ADS 1250 TX/RX-A</t>
  </si>
  <si>
    <t>MC-11</t>
  </si>
  <si>
    <t>ES76-elox</t>
  </si>
  <si>
    <t>B-30 Elox</t>
  </si>
  <si>
    <t>AK 187 komplet</t>
  </si>
  <si>
    <t>DKM16/16</t>
  </si>
  <si>
    <t>DKV 01</t>
  </si>
  <si>
    <t>DZC 10</t>
  </si>
  <si>
    <t>DZU 01</t>
  </si>
  <si>
    <t>PS 21</t>
  </si>
  <si>
    <t>PS 10</t>
  </si>
  <si>
    <t>DZV 10</t>
  </si>
  <si>
    <t>SNK Globe</t>
  </si>
  <si>
    <t>RX24</t>
  </si>
  <si>
    <t>TM 1</t>
  </si>
  <si>
    <t>Mains connection kit</t>
  </si>
  <si>
    <t>BMS control unit multisystem</t>
  </si>
  <si>
    <t>BMS joystick for SNK</t>
  </si>
  <si>
    <t>EB42120486</t>
  </si>
  <si>
    <t>Video server pre zobrazovanie a záznam kamier z diaľnice</t>
  </si>
  <si>
    <t>Video klient - zobrazovacia a dekódovacia stanica</t>
  </si>
  <si>
    <t xml:space="preserve">Serverovské 4 TB HDD  </t>
  </si>
  <si>
    <t>Sense Pro video channel license</t>
  </si>
  <si>
    <t>Compact 1-ch video encoder, dual stream H.264/MJPEG, 960H, zdroj</t>
  </si>
  <si>
    <t>Compact 4-ch video encoder, dual stream H.264/MJPEG, 960H, zdroj</t>
  </si>
  <si>
    <t>16-ch modular video encoder, 1U 19-inch rack, dual stream H.264/MJPEG, 960H, PSU</t>
  </si>
  <si>
    <t xml:space="preserve">Kompletný kamerový zdroj pre napájanie novej otočnej kamery </t>
  </si>
  <si>
    <t xml:space="preserve">LED zdroj svetla pre zobrazovací modul </t>
  </si>
  <si>
    <t>FILTER PCB ASSY- filter zdrojovej časti</t>
  </si>
  <si>
    <t>MAIN PCB ASSY- hlavná riadiaca doska</t>
  </si>
  <si>
    <t>PLD PCB ASSY - riadica doska DMD chipu</t>
  </si>
  <si>
    <t>Optický LED engine</t>
  </si>
  <si>
    <t>DMD CHiP- zobrazovač na module</t>
  </si>
  <si>
    <t>Dexon zdroj</t>
  </si>
  <si>
    <t>Dexon HDD</t>
  </si>
  <si>
    <t>Spojka SVCZ 35</t>
  </si>
  <si>
    <t>Spojka SVCZ 50</t>
  </si>
  <si>
    <t>Spojka SVCZ 95/150</t>
  </si>
  <si>
    <t>Izolačné komory a príslušenstvo</t>
  </si>
  <si>
    <t>Terminál vývodu REF 543 KM 127AAAA</t>
  </si>
  <si>
    <t>Káblová koncovka KZ-R 22</t>
  </si>
  <si>
    <t>Káblové spojky KS-R 22</t>
  </si>
  <si>
    <t>Uzemňovacia prípojnica Cu poniklovaná v káblových šachtách v tuneli</t>
  </si>
  <si>
    <t>Pätica k relé 4P/6A</t>
  </si>
  <si>
    <t>Poistkový odpojovač 1 pol. 32A</t>
  </si>
  <si>
    <t>Poistkový odpojovač 3 pol. 63A</t>
  </si>
  <si>
    <t>Poistkový odpojovač do 160A</t>
  </si>
  <si>
    <t>Pomocné kontakty HA10 6A 230V AC</t>
  </si>
  <si>
    <t>Blok pomocných kontaktov HB11</t>
  </si>
  <si>
    <t>Výkonový istič 3P/50A 25kA</t>
  </si>
  <si>
    <t xml:space="preserve">Výkonový istič 3P/90A 50kA </t>
  </si>
  <si>
    <t>Výkonový stykač 45kW 95A 3P/230V</t>
  </si>
  <si>
    <t>Výkonový stykač 37kW 95A 3P/230V</t>
  </si>
  <si>
    <t>Prúdový chránič s ističom char. B - 16A, 3f</t>
  </si>
  <si>
    <t>Prúdový chránič s ističom char. B - 6A</t>
  </si>
  <si>
    <t>Menič prevod 200/5</t>
  </si>
  <si>
    <t>Ochranný filter rozvádzačov v SPO, JPO, MEZ</t>
  </si>
  <si>
    <t>Magnetický dverný kontakt</t>
  </si>
  <si>
    <t>Vodič CYA 1,5</t>
  </si>
  <si>
    <t>Vodič CYA 16</t>
  </si>
  <si>
    <t>Vodič CYA 25</t>
  </si>
  <si>
    <t>Vodič CYA 35</t>
  </si>
  <si>
    <t>Vodič CYA 50</t>
  </si>
  <si>
    <t>Káblové oko 10x35</t>
  </si>
  <si>
    <t>Káblové oko 10x50</t>
  </si>
  <si>
    <t>Káblové oko 8x25</t>
  </si>
  <si>
    <t>Káblové oko 8x16</t>
  </si>
  <si>
    <t xml:space="preserve">Radová svorka pr. 70 </t>
  </si>
  <si>
    <t>Radová svorka pr. 35</t>
  </si>
  <si>
    <t>Radová svorka pr. 4</t>
  </si>
  <si>
    <t>Radová svorka pr. 2,5</t>
  </si>
  <si>
    <t>Akumulátor CTL 150, vrátane likvidácie</t>
  </si>
  <si>
    <t>Zásuvka, nástenná, 3f</t>
  </si>
  <si>
    <t>Dvojpólový istič C60L/2, 230V, B6A</t>
  </si>
  <si>
    <t xml:space="preserve">Jednopólový istič C 1/1, 230V, 1A </t>
  </si>
  <si>
    <t>Jednopólový istič C 2/1, 230V, 2A</t>
  </si>
  <si>
    <t>Jednopólový istič C 6/1, 230V, 6A</t>
  </si>
  <si>
    <t>Jednopólový istič C60L/1, 230V, B10A</t>
  </si>
  <si>
    <t>Jednopólový istič C60L/1, 230V, B16A</t>
  </si>
  <si>
    <t>Jednopólový istič C60L/1, 230V, B25A</t>
  </si>
  <si>
    <t>Jednopólový istič C60L/1, 230V, B2A</t>
  </si>
  <si>
    <t>Jednopólový istič C60L/1, 230V, B6A</t>
  </si>
  <si>
    <t>Jednopólový istič C60L/1, 230V, C10A</t>
  </si>
  <si>
    <t>Jednopólový istič C60L/1, 230V, C16A</t>
  </si>
  <si>
    <t>Jednopólový istič C60L/1, 230V, C1A</t>
  </si>
  <si>
    <t>Jednopólový istič C60L/1, 230V, C20A</t>
  </si>
  <si>
    <t>Jednopólový istič C60L/1, 230V, C2A</t>
  </si>
  <si>
    <t>Jednopólový istič C60L/1, 230V, C6A</t>
  </si>
  <si>
    <t>Jednopólový istič C60L-C 1/1, 230V, 1A</t>
  </si>
  <si>
    <t>Jednopólový istič C60L-C 2/1, 230V, 2A</t>
  </si>
  <si>
    <t>Jednopólový istič C60L-C 6/1, 230V</t>
  </si>
  <si>
    <t>Led dióda LED230-R, červená</t>
  </si>
  <si>
    <t>Led dióda LED230-W, biela</t>
  </si>
  <si>
    <t>Led dióda, červená,</t>
  </si>
  <si>
    <t>Led dióda-LED230-W, biela</t>
  </si>
  <si>
    <t>Nožová poistka 1.SE2/100, 100AgG</t>
  </si>
  <si>
    <t>Nožová poistka 1.SE2/160, 160AgG</t>
  </si>
  <si>
    <t>Nožová poistka 1.SE2/250, 250AgG</t>
  </si>
  <si>
    <t>Nožová poistka 2.SE2/315, 315AgG</t>
  </si>
  <si>
    <t>Nožová poistka 3.SE2/500, 500AgG</t>
  </si>
  <si>
    <t>Poistková patróna TYP 000.SE 2/100C</t>
  </si>
  <si>
    <t xml:space="preserve">Poistková patróna TYP 000.SE 2/10C </t>
  </si>
  <si>
    <t>Poistková patróna TYP 000.SE 2/32C</t>
  </si>
  <si>
    <t>Monitor. relé napätia UR3U3011, 400/230V AC</t>
  </si>
  <si>
    <t>Monitorovacie relé prúdu UR3I1011</t>
  </si>
  <si>
    <t>Pomocné relé HO-98, 230V AC, 0,02-2.5A</t>
  </si>
  <si>
    <t>Pomocné relé LQ521230, 16A</t>
  </si>
  <si>
    <t>Pomocné relé PT570024, 24V DC</t>
  </si>
  <si>
    <t>Pomocné relé PT570730, 230V AC</t>
  </si>
  <si>
    <t>Pomocné relé RM738024, 24V DC</t>
  </si>
  <si>
    <t>Pomocné relé RT424024, 24V DC</t>
  </si>
  <si>
    <t>Pomocný stýkač BZ326437, 230V, 20A</t>
  </si>
  <si>
    <t>Pomocný stýkač BZ326461, 25A</t>
  </si>
  <si>
    <t>Pomocný stýkač K3-18A10 230V - 400V, 18A</t>
  </si>
  <si>
    <t>Prevodník prúdu SINEAX I 538, 230VAC, ~0-5A/ 4-20mA</t>
  </si>
  <si>
    <t>Thyristor Module 250A/1200V</t>
  </si>
  <si>
    <t>Trojpólový istič C60L/3, 415V, B16A</t>
  </si>
  <si>
    <t>Trojpólový istič C60L/3, 415V, B25A</t>
  </si>
  <si>
    <t>Trojpólový istič C60L/3, 415V, B6A</t>
  </si>
  <si>
    <t>Trojpólový istič MC1B-A50, 415V, 50A</t>
  </si>
  <si>
    <t>Trojpólový stýkač 230, 400V, 74A</t>
  </si>
  <si>
    <t>Trojpólový stýkač K3-74A00 230, 400V, 74A</t>
  </si>
  <si>
    <t>Usmerňovacia jednotka pre zdroj, 230V AC/ 110V DC, 8A</t>
  </si>
  <si>
    <t>Nabíjačka Axima 27V 6A</t>
  </si>
  <si>
    <t>Nabíjačka Axima 27V 1,3A</t>
  </si>
  <si>
    <t>Snímač tlaku oleja</t>
  </si>
  <si>
    <t>Istič 400V 4P</t>
  </si>
  <si>
    <t>Predohrev DG-400V</t>
  </si>
  <si>
    <t>Čerpadlo 20 SVA</t>
  </si>
  <si>
    <t>Čerpadlo PANTER 56, 230V, 50Hz, 350W, I max=3A</t>
  </si>
  <si>
    <t>Filter F 104.25/355</t>
  </si>
  <si>
    <t>Poistka rohová J 474.50/P4AD</t>
  </si>
  <si>
    <t>Poistka koncová J 371.50/P7AE</t>
  </si>
  <si>
    <t>Guľový ventil DN 25</t>
  </si>
  <si>
    <t>Solenoidový ventil DN 25</t>
  </si>
  <si>
    <t>Filtračná vložka pre klimatizačné jednotky JPO, SPO</t>
  </si>
  <si>
    <t>Ohrev kompresora</t>
  </si>
  <si>
    <t>Potrubie s voľnou prírubou</t>
  </si>
  <si>
    <t>Protipožiarna izolácia</t>
  </si>
  <si>
    <t>Protipožiarny tmel</t>
  </si>
  <si>
    <t>Ventilátor Vortico</t>
  </si>
  <si>
    <t>Servopohon M9116</t>
  </si>
  <si>
    <t>Tesniaca pasta</t>
  </si>
  <si>
    <t>Detekčná pena</t>
  </si>
  <si>
    <t>Ventilátor ZiehlAbbeg FN 063</t>
  </si>
  <si>
    <t>Ventilátor VAP 493 Plus</t>
  </si>
  <si>
    <t>Ventilátor VAP 693 Plus</t>
  </si>
  <si>
    <t>Jet Fan</t>
  </si>
  <si>
    <t>Ložisko obežného kolesa ventilátora, typ SKF  CYS 30 FM/YET 206</t>
  </si>
  <si>
    <t>Ložisko motora AH 6212 2Z C3</t>
  </si>
  <si>
    <t>Ložisko motora BH 6212 2Z C3</t>
  </si>
  <si>
    <t>Tlmič vibrácií</t>
  </si>
  <si>
    <t>Kontaktný spínač</t>
  </si>
  <si>
    <t>Klinový remeň</t>
  </si>
  <si>
    <t>Predradná časť 5NA804D-1T31NX</t>
  </si>
  <si>
    <t>Predradná časť 5NA804D-1S81NX</t>
  </si>
  <si>
    <t>Predradná časť 5NA804D-1T30NX</t>
  </si>
  <si>
    <t>Svetelný zdroj SHC 400W</t>
  </si>
  <si>
    <t>Svetelný zdroj SHC 250W</t>
  </si>
  <si>
    <t>Istič 3F 25A</t>
  </si>
  <si>
    <t>Prúdové relé</t>
  </si>
  <si>
    <t>Snímač pohybu</t>
  </si>
  <si>
    <t>Svietidlo 2x18W</t>
  </si>
  <si>
    <t>Svetelný zdroj - Dulux L 24W/840</t>
  </si>
  <si>
    <t>Svetelný zdroj - L 36W/840</t>
  </si>
  <si>
    <t>Svetelný zdroj - L 18W/840</t>
  </si>
  <si>
    <t>Ea-b:HST 400W asym.,komp.,red.,IP 66,nerez, 5 pol., svorkovnica do 6 mm2,  3 pol. svorkovnica do 2,5 mm2,2xvývodka pre priemer káblu 15 mm, 2xvývodka pre priemer, káblu 10 mm 5NA804D-1T31NX</t>
  </si>
  <si>
    <t>UECD riadiaca jednotka pre 2 kabíny s prevodníkom na existujúce medené káble</t>
  </si>
  <si>
    <t>Prevodník IP na medené káble Westernmo DDW-142</t>
  </si>
  <si>
    <t>Menič napätia DC/DC 24/12V 5A</t>
  </si>
  <si>
    <t>Dotykový panel</t>
  </si>
  <si>
    <t>RDS ENCODER (1U) - LC-RDS-31 - Dopravné rádio</t>
  </si>
  <si>
    <t>RDS/MPX MONITOR (1U) - LC-FMM-15</t>
  </si>
  <si>
    <t>Napájací zdroj (1U) - LC-Power-25</t>
  </si>
  <si>
    <t xml:space="preserve">RADIO TOUCH CONTROLL LC-376-14 </t>
  </si>
  <si>
    <t>FM combiner 4/1  -   LC-comb-4/1</t>
  </si>
  <si>
    <t>Combiner - LC-S-15 - 25</t>
  </si>
  <si>
    <t>Digitálny FM MPX prijímač 88,0-108,0 MHz (1U)  -  LC-FM-22</t>
  </si>
  <si>
    <t>Digitálny FM vysielač 88,0-108,0 MHz (1U) -  LC-FM-12</t>
  </si>
  <si>
    <t>Pásmový obojsmerný zosilňovač  LC-RPT-125</t>
  </si>
  <si>
    <t>Digital transceiver (2U) -  LC-RPT-1051MB</t>
  </si>
  <si>
    <t>Digital transceiver (2U) -  LC-RPT-1052VHF</t>
  </si>
  <si>
    <t>Digital transceiver (2U) -  LC-RPT-1053UHF</t>
  </si>
  <si>
    <t>RPT Controll Data (2U) -  LC-F-105</t>
  </si>
  <si>
    <t>Nerezová príchytka pre vyžarovací kábel</t>
  </si>
  <si>
    <t>Istič, 16A, char. B, 1f</t>
  </si>
  <si>
    <t>Remote unit - 4 pásmový na vysielanie a príjem signálu GSM/LTE signálu s napojením na optickú sieť</t>
  </si>
  <si>
    <t>Pásmový kombiner k remote unit - na kombinovanie pásiem 800, a 900MHz, 1800 a 2100 MHz</t>
  </si>
  <si>
    <t>Master Unit pre 4 operátorov GSM</t>
  </si>
  <si>
    <t>PRAESIDEO riadiaca jednotka</t>
  </si>
  <si>
    <t>PRAESIDEO PAM výkonový zosilovač 4x125W</t>
  </si>
  <si>
    <t>PRAESIDEO prevodník Cobranet</t>
  </si>
  <si>
    <t>SIGNAMAX L2 Switch</t>
  </si>
  <si>
    <t>Tlakový reproduktor 10W</t>
  </si>
  <si>
    <t>PRAESIDEO - SW pre PC stanicu hlásateľa - klient</t>
  </si>
  <si>
    <t>PRAESIDEO - SW pre PC stanicu hlásateľa - server</t>
  </si>
  <si>
    <t>Istič, 32A, char. B, 3f</t>
  </si>
  <si>
    <t>D-R 220 SP PCB No10 incl. photo element</t>
  </si>
  <si>
    <t>D-R 220 SP PCB No20 CPU</t>
  </si>
  <si>
    <t>D-R 220 SP Emitting LED Module BK with cradle, for measuring heads</t>
  </si>
  <si>
    <t>Lithium Battery CR 2032</t>
  </si>
  <si>
    <t>Stepper motor incl. Shutter</t>
  </si>
  <si>
    <t>D-R 220 SP Case sealing</t>
  </si>
  <si>
    <t>D-R 220 SP cover for reflector Rx, incl. sealing and screws</t>
  </si>
  <si>
    <t>D-R 220 SP cover for measuring head, incl. sealing and screws</t>
  </si>
  <si>
    <t>D-R 220 SP front housing incl. sealing</t>
  </si>
  <si>
    <t>D-R 220 CLP clamping ring fastener, SS 1.4571 (316Ti), (2 pcs per system required)</t>
  </si>
  <si>
    <t>D-R 220 SP set screws</t>
  </si>
  <si>
    <t>Reflector insert 3</t>
  </si>
  <si>
    <t>D-R 220 NT tool for zero point reflector</t>
  </si>
  <si>
    <t>Power supply D-TB 100T A, 90-264VAC 47-63Hz-24V/60W</t>
  </si>
  <si>
    <t>Spare sensor CO 300 ppm</t>
  </si>
  <si>
    <t>Ultrasonic anemometer 1D, scaled 20 mS, output 0...20 mA</t>
  </si>
  <si>
    <t>VISIC620-1111Visibility measuring device with 1 analogue output and 2 relays, incl. 5m cable with plug</t>
  </si>
  <si>
    <t>Diaphragm left side</t>
  </si>
  <si>
    <t>Diaphragm right side</t>
  </si>
  <si>
    <t>Diffusion element</t>
  </si>
  <si>
    <t>Protective cap C16-3 for plug</t>
  </si>
  <si>
    <t>Plug for assembly</t>
  </si>
  <si>
    <t>Lithium Battery 3,00V CR1225</t>
  </si>
  <si>
    <t>Side plate of VISIC620 with sealing and screws</t>
  </si>
  <si>
    <t>Anybus, communicator PROFIBUS</t>
  </si>
  <si>
    <t>Riadiaca jednotka CPU</t>
  </si>
  <si>
    <t>Procesorová doska HC 12, riadiaca jednotka</t>
  </si>
  <si>
    <t>Zvodič prepätia, prepäťová ochrana</t>
  </si>
  <si>
    <t>Vestermo RD-48 HV, galvanický oddeľovač</t>
  </si>
  <si>
    <t xml:space="preserve">Motorček značky </t>
  </si>
  <si>
    <t>Box prizmatickej PDZ typ F1</t>
  </si>
  <si>
    <t>Upevňovacie objímky pre 1 ks značky typu F1</t>
  </si>
  <si>
    <t>Dopravné návestidlo</t>
  </si>
  <si>
    <t>AC FILTER4-10</t>
  </si>
  <si>
    <t>Riadiaca jednotka SwaroControl MINI</t>
  </si>
  <si>
    <t>Ventilátor KD2408PTB1-6 24V DC</t>
  </si>
  <si>
    <t>Topný článok FLH100 100W Weidmüller s pripojovacími svorkami</t>
  </si>
  <si>
    <t>Topný článok FLH150 150W Weidmüller s pripojovacími svorkami</t>
  </si>
  <si>
    <t>Konektor BLZ 5,08/2/270</t>
  </si>
  <si>
    <t>Konektor PHR2+SPH-002T-P 0,5S B 2B-PH-K-S s dvojlinkou 1m</t>
  </si>
  <si>
    <t>Konektor PHR2+SPH-002T-P 0,5S B 2B-PH-K-S s dvojlinkou 0,5m</t>
  </si>
  <si>
    <t>Čidlo teploty KTY 81-220</t>
  </si>
  <si>
    <t>Zdroj RS-50-48 48V DC/1,1A</t>
  </si>
  <si>
    <t>Zdroj RS-50-24 24V DC/2,2A</t>
  </si>
  <si>
    <t>Zdroj RS-50-5 5V DC/10A</t>
  </si>
  <si>
    <t>Galvanický oddeľovač PRET 4</t>
  </si>
  <si>
    <t>Finder relé 40.51.9.024.00.00</t>
  </si>
  <si>
    <t>Finder patice 95.95.3</t>
  </si>
  <si>
    <t>Finder variclip 095.91.3</t>
  </si>
  <si>
    <t>Finder relé 48.52.7.024.00.50</t>
  </si>
  <si>
    <t>Krúžok FERIT.RRH 180-100-290</t>
  </si>
  <si>
    <t>Svorka koncová Wago 249-116</t>
  </si>
  <si>
    <t>Nožička MOFU 15/35 ZDUB 172366</t>
  </si>
  <si>
    <t>Prepážka ZTW ZDUB 170434</t>
  </si>
  <si>
    <t>Svorka rad. poistková RSP-4</t>
  </si>
  <si>
    <t>Riadiaca elektronika v boxe komplet bez zdroja SKA 43-320               </t>
  </si>
  <si>
    <t>Riadiaca elektronika v boxe komplet bez zdroja SKA 43-640               </t>
  </si>
  <si>
    <t>Riadiaca elektronika v boxe typ E-SK209 RS 485i bez zdroja </t>
  </si>
  <si>
    <t>Pohon hranolu s elektronikou</t>
  </si>
  <si>
    <t>Spínaný zdroj pre značky typu F</t>
  </si>
  <si>
    <t>Spínaný zdroj pre značky typu E </t>
  </si>
  <si>
    <t>Oddeľovač RS 485</t>
  </si>
  <si>
    <t>Fire control panel (4-Loop)</t>
  </si>
  <si>
    <t>I/O modul</t>
  </si>
  <si>
    <t>Network module (SAFEDLINK)</t>
  </si>
  <si>
    <t>Akumulátor 12V, 25Ah, VDS</t>
  </si>
  <si>
    <t>Akumulátor 12V, 45Ah, VDS</t>
  </si>
  <si>
    <t>FP2004-A1  Power supply kit (150W,A)</t>
  </si>
  <si>
    <t>Opticko-dymový hlásič požiaru</t>
  </si>
  <si>
    <t>Tepelný hlásič požiaru</t>
  </si>
  <si>
    <t>Zásuvka hlásiča požiaru (adres.)</t>
  </si>
  <si>
    <t>Podložka pod zásuvku hlásiča</t>
  </si>
  <si>
    <t>Vyhrievanie hlásiča</t>
  </si>
  <si>
    <t>Tesnenie pre FDB201/221</t>
  </si>
  <si>
    <t>Skrinka s tesnením</t>
  </si>
  <si>
    <t>Spínacia jednotka - nepriama prevádzka</t>
  </si>
  <si>
    <t>Krabica tlačidlového hlásiča červená</t>
  </si>
  <si>
    <t>Infračervený plamenný hlásič</t>
  </si>
  <si>
    <t>Vstupno-výstupný modul (4 vstupy/4 výstupy)</t>
  </si>
  <si>
    <t>Oddelovač linky do SNV</t>
  </si>
  <si>
    <t>Siréna (EN54-3) červená</t>
  </si>
  <si>
    <t xml:space="preserve">Siréna (EN54-3) s doplnkovou funkciou - majákom </t>
  </si>
  <si>
    <t>Nasávací dymový hlásič VESDA</t>
  </si>
  <si>
    <t>Filter Cartridge</t>
  </si>
  <si>
    <t xml:space="preserve">Vzduchový filter </t>
  </si>
  <si>
    <t>FibroLaser controler</t>
  </si>
  <si>
    <t>FibroLaser komunikačný modul</t>
  </si>
  <si>
    <t>FibroSwitch komunikačný modul</t>
  </si>
  <si>
    <t>Strieška nad hasiace súbory</t>
  </si>
  <si>
    <t>Úchytky HFCL20</t>
  </si>
  <si>
    <t>Záložný zdroj RACOM</t>
  </si>
  <si>
    <t>Akumulátor 12V/7,2Ah</t>
  </si>
  <si>
    <t>Stanica HUB</t>
  </si>
  <si>
    <t>Stanica BAK</t>
  </si>
  <si>
    <t>Základňový modul ZAH</t>
  </si>
  <si>
    <t>Základňový modul ZAR</t>
  </si>
  <si>
    <t>Zariadenie optickej výstrahy</t>
  </si>
  <si>
    <t>Zariadenie akustickej výstrahy</t>
  </si>
  <si>
    <t>Uzol spúšťania US</t>
  </si>
  <si>
    <t>Spojovací uzol</t>
  </si>
  <si>
    <t>Koncový uzol</t>
  </si>
  <si>
    <t>Elektronický spúšťač ESA</t>
  </si>
  <si>
    <t>Kryt ESA s vykurovacou jednotkou</t>
  </si>
  <si>
    <t>Poistka</t>
  </si>
  <si>
    <t>Generátor BR1</t>
  </si>
  <si>
    <t>Ocelový nosič BR1</t>
  </si>
  <si>
    <t>Aktivačné tlačidlo</t>
  </si>
  <si>
    <t>Servisné tlačidlo</t>
  </si>
  <si>
    <t>Ústredňa ALARMWIRE</t>
  </si>
  <si>
    <t xml:space="preserve">Teplocitlivý kábel Alarmwire ALW-68                           </t>
  </si>
  <si>
    <t>Spojovacia krabica s požiarnou odolnosťou</t>
  </si>
  <si>
    <t>Kábel 1-CHKE-V 3x1,5</t>
  </si>
  <si>
    <t>Kábel JE-H(ST)H-V 2x2x0,8</t>
  </si>
  <si>
    <t>Montážna skriňa SHZ</t>
  </si>
  <si>
    <t>Koaxiálny prepoj 2M Jumper kábel</t>
  </si>
  <si>
    <t>Konektor pre 1 1/4´´ koax. kábel</t>
  </si>
  <si>
    <t>Spojka na kábel DK</t>
  </si>
  <si>
    <t>Kábel DCKQYPY ohňuvzdorný LSOH</t>
  </si>
  <si>
    <t>HDP chránička</t>
  </si>
  <si>
    <t>Spojky HDP</t>
  </si>
  <si>
    <t>Spojka pre optické káble vrátane materiálu</t>
  </si>
  <si>
    <t>Optický kábel zafukovací 24 vl SM - ohňovzdorný LSOH</t>
  </si>
  <si>
    <t>FAB, LINOX kl/kl 492/6420 , nerez</t>
  </si>
  <si>
    <t>FAB 05140 80/90 PP</t>
  </si>
  <si>
    <t>FAB DC 240 BC, nerez</t>
  </si>
  <si>
    <t>890100-19-2Z PAN,KOVANI-NEREZ</t>
  </si>
  <si>
    <t>890200-49-2Z PAN,KOVANI-NEREZ</t>
  </si>
  <si>
    <t>ELLEN MATIC SPECIAL 2</t>
  </si>
  <si>
    <t>Vykurovacie teleso pre vypínačový a káblový priestor</t>
  </si>
  <si>
    <t>MC - zapínacia cievka s príslušenstvom VD4N (220VDC)</t>
  </si>
  <si>
    <t>M01 - vypínacia cievka s príslušenstvom VD4N (220VDC)</t>
  </si>
  <si>
    <t>Motorový pohon 230V AC pre vypínač VD4</t>
  </si>
  <si>
    <t xml:space="preserve">SADA spínačov BB1,BB2,BB3 </t>
  </si>
  <si>
    <t>Zásuvková skriňa, nástenná, s rozisťovacím boxom, obsahuje zásuvky 1x3f a 1x1f</t>
  </si>
  <si>
    <t>Časové relé, oneskorený návrat, 240VAC</t>
  </si>
  <si>
    <t>Main Control Board (hlavná riadiaca doska)</t>
  </si>
  <si>
    <t>Part of Driver Inverter (časť ovládacieho meniča)</t>
  </si>
  <si>
    <t>Power Interface Board (výkonová doska rozhrania)</t>
  </si>
  <si>
    <t>Power Supply (napájací zdroj)</t>
  </si>
  <si>
    <t>Rectifier Driver Board (ovládacia doska smerovača)</t>
  </si>
  <si>
    <t>Media konvertor Korenix</t>
  </si>
  <si>
    <t xml:space="preserve">LDRIVE PCB ASSY - riadiaca doska lampy </t>
  </si>
  <si>
    <t>LPOWER PCB ASSY - zdroj pre LED lampu</t>
  </si>
  <si>
    <t>Ventilácia pre modul</t>
  </si>
  <si>
    <t>Dexon vstupná karta kompozit</t>
  </si>
  <si>
    <t>Dexon vstupná karta univerzal</t>
  </si>
  <si>
    <t>Dexon výstupná karta DVI</t>
  </si>
  <si>
    <t>Dexon hlavná doska</t>
  </si>
  <si>
    <t>Dexon sieťová karta</t>
  </si>
  <si>
    <t>Dexon ventilátor</t>
  </si>
  <si>
    <t>ALARM PCB ASSY - Doska kontroly porúch pre zobrazovací modul</t>
  </si>
  <si>
    <t>DSP PCB ASSY - doska spracovania signálu v zobrazovacom module</t>
  </si>
  <si>
    <t>FORMATTER PCB ASSY - riadiaca doska DMD chipu</t>
  </si>
  <si>
    <t xml:space="preserve">Alarmový router (1U) -  LC-A-204 </t>
  </si>
  <si>
    <t>Prepäťová ochrana, T1+T2/3P, 275V, 75kA</t>
  </si>
  <si>
    <t>Dopravná značka D71c</t>
  </si>
  <si>
    <t>Dopravná značka D70a</t>
  </si>
  <si>
    <t>Dopravná značka D70b</t>
  </si>
  <si>
    <t>Tabuľka EXIT</t>
  </si>
  <si>
    <t>Tabuľka ŤAHAŤ</t>
  </si>
  <si>
    <t>Prúdový chránič 3f 25-0.3A</t>
  </si>
  <si>
    <t>Prúdový chránič 1f25-0.03A</t>
  </si>
  <si>
    <t xml:space="preserve">Napäťové relé </t>
  </si>
  <si>
    <t>Nadprúdová ochrana 2 st.</t>
  </si>
  <si>
    <t xml:space="preserve">Prívodná svorka Ø 6 šedá </t>
  </si>
  <si>
    <t xml:space="preserve">Prívodná svorka Ø 6 modrá </t>
  </si>
  <si>
    <t xml:space="preserve">Prívodná svorka Ø 6 Ž/Z </t>
  </si>
  <si>
    <t>Svorka Ø 2.5 šedá - značka silová - ZNAČKA</t>
  </si>
  <si>
    <t>Svorka Ø 2.5 modrá - značka silová - ZNAČKA</t>
  </si>
  <si>
    <t>Svorka Ø 2.5  Ž/Z  - značka silová - ZNAČKA</t>
  </si>
  <si>
    <t>Svorka Ø 2.5 šedá - značka silová - KAMERA</t>
  </si>
  <si>
    <t>Svorka Ø 2.5 modrá - značka silová - KAMERA</t>
  </si>
  <si>
    <t>Svorka Ø 2.5  Ž/Z  - značka silová - KAMERA</t>
  </si>
  <si>
    <t>Svorka Ø 1.5 šedá - prechodová svorkovnica</t>
  </si>
  <si>
    <t>Svorka Ø 1.5 šedá DI signály</t>
  </si>
  <si>
    <t>Poschodová svorka - RS485 značka</t>
  </si>
  <si>
    <t>Montážna zásuvka</t>
  </si>
  <si>
    <t>DIN lišta, káblové žlaby, drobný montážny materiál, priechodky</t>
  </si>
  <si>
    <t>Opakovač RS422/RS485 ( -40 +70 C ), 230 V, rozmery výška 100 šířka 55 hloubka 150, na DIN lištu</t>
  </si>
  <si>
    <t>Jednotka pre riadenie blikačov , 600x400x250, nity alebo šróby na montážny panel</t>
  </si>
  <si>
    <t xml:space="preserve">Systém uchytenia rozvádzača k betónovej podložke </t>
  </si>
  <si>
    <t>Videodetekčná karta VIP-T</t>
  </si>
  <si>
    <t>Nosná vaňa - Rack</t>
  </si>
  <si>
    <t>Sada pre spojovanie FibroLaser</t>
  </si>
  <si>
    <t>Testovacia sada pre FibroLaser</t>
  </si>
  <si>
    <t>Počítač komplet pre FibroLaser</t>
  </si>
  <si>
    <t xml:space="preserve">Optický prevodník OLM G11/1300 slúži k prevodu elektrického PROFIBUSu na optické médium. Podporuje kruhovú topológiu zbernice. </t>
  </si>
  <si>
    <t>914000-09 DV.SELEKTOR.NAST-STR</t>
  </si>
  <si>
    <t>Kábel CYKY 5x35</t>
  </si>
  <si>
    <t>Kábel CYKY 5x50</t>
  </si>
  <si>
    <t>Kábel CYKY 5x95</t>
  </si>
  <si>
    <t>Spojka pre optický kábel 24vl.</t>
  </si>
  <si>
    <t>Optický kábel 24vl. SM</t>
  </si>
  <si>
    <t>Elektromagnetická signalizácia otvorenia dverí 24 V</t>
  </si>
  <si>
    <t>Tlačítko IP44</t>
  </si>
  <si>
    <t>ET1: T8,1x36W,EVG s teplým štartom,IP66,SK1,nerez, 5 pol., svorkovnica do 2,5 mm2, 2xvývodka pre priemer káblu 17 mm - 5LA80471R70NX</t>
  </si>
  <si>
    <t>E1: T8, 2x36W,EVG s teplým štartom,IP66,SK1,PC, Vipet 5205-6</t>
  </si>
  <si>
    <t>E3: T8, 2x18W,EVG s teplým štartom,IP66,SK1,PC, Vipet 522-2</t>
  </si>
  <si>
    <t>Centrálny server v tunelovom portáli   ( server, ovládací telefón, LAN switch, media converter)</t>
  </si>
  <si>
    <t>Dispečérsky telefón</t>
  </si>
  <si>
    <t>LAN switch netgear 305</t>
  </si>
  <si>
    <t>Assembly kit 19" rack</t>
  </si>
  <si>
    <t>6x I/O contacts, ethernet interface pre pripojenie k SENSE serveru</t>
  </si>
  <si>
    <t>Controller, desktop, USB, joystick</t>
  </si>
  <si>
    <t>POWER PCB ASSY- hlavný zdroj zobrazovacieho modulu</t>
  </si>
  <si>
    <t>Koncový odpor linky 150 ohm, 1W</t>
  </si>
  <si>
    <t>Istič 6A char B s pomocným kontaktom pre jednotlivé značky</t>
  </si>
  <si>
    <t>Istič 6A char B s pomocným kontaktom  pre jednotlivé prvky ostatné</t>
  </si>
  <si>
    <t>Technológia:</t>
  </si>
  <si>
    <t>Diaľničný úsek :</t>
  </si>
  <si>
    <t>Položka</t>
  </si>
  <si>
    <t>Zariadenie</t>
  </si>
  <si>
    <t>Popis činnosti</t>
  </si>
  <si>
    <t>Počet úkonov (za rok)</t>
  </si>
  <si>
    <t>Počet zariadení</t>
  </si>
  <si>
    <t>Obdobie výkonu       (mesiac)</t>
  </si>
  <si>
    <t>Nap.ved. a rozv. NN</t>
  </si>
  <si>
    <t>Kontrola izolačného stavu a impedancie vypínacej slučky</t>
  </si>
  <si>
    <t>Kontrola a meranie bleskozvodov</t>
  </si>
  <si>
    <t>Kamerový sytém</t>
  </si>
  <si>
    <t>Prípravné práce k inšpekčnej kontrole</t>
  </si>
  <si>
    <t>Test napájacieho napätia na konektore kamery zvnútra</t>
  </si>
  <si>
    <t>Test napájacieho napätia na konektore objektívu zvnútra</t>
  </si>
  <si>
    <t>Vyčistenie šošoviek objektívu</t>
  </si>
  <si>
    <t>Kontrola nastavenia objektívu na sledované scény</t>
  </si>
  <si>
    <t>Kontrola obrazu sledovanej scény</t>
  </si>
  <si>
    <t>Funkčný test kompletu</t>
  </si>
  <si>
    <t>Elektrický zdrojový agregát</t>
  </si>
  <si>
    <t>Tunel Sitina</t>
  </si>
  <si>
    <t>R  22kV Severný portál - vývod s vypínačom</t>
  </si>
  <si>
    <t>R 22 kV Severný portál - pole merania</t>
  </si>
  <si>
    <t>R 22 kV Severný portál transformátor 22/0,4 kV</t>
  </si>
  <si>
    <t>R  22kV Južný portál - vývod s vypínačom</t>
  </si>
  <si>
    <t>R 22 kV Južný portál - pole merania</t>
  </si>
  <si>
    <t>R 22 kV Južný portál transformátor 22/0,4 kV</t>
  </si>
  <si>
    <t>T 422 - VN rozvody  v tuneli</t>
  </si>
  <si>
    <t>Rozvody VN v tuneli</t>
  </si>
  <si>
    <t>Kontrola funkčnosti DA</t>
  </si>
  <si>
    <t>Výmena filtrov</t>
  </si>
  <si>
    <t xml:space="preserve">Požiarne klapky v UC1-5 </t>
  </si>
  <si>
    <t>Kontrola rozvádzačov v SOS výklenkoch</t>
  </si>
  <si>
    <t xml:space="preserve">Profylakcia PC, komunikácia SOS, SW a HW </t>
  </si>
  <si>
    <t>Kamerový dohľad - pevné kamery</t>
  </si>
  <si>
    <t>Kamerový dohľad-otočné kamery</t>
  </si>
  <si>
    <t>Prenosový systém-prijímača LEV 86/16-19" a LEV 100-19" optické vysielače UTF,DVBus a UTF-južný portál</t>
  </si>
  <si>
    <t>Kamerový dohľad-optický prenosový systém pre prenos videosignálu z južného portálu na dispečing Domkárska ul.</t>
  </si>
  <si>
    <t>Kamerový dohľad -videocentrála VAZ 200-južný portál</t>
  </si>
  <si>
    <t>Kamerový dohľad-optický prenosový systém pre prenos videosignálu z južného portálu na dispečing Domkárska ul.-prijímacia  strana</t>
  </si>
  <si>
    <t>Kamerový dohľad-komplet aktívneho videorozbočovača pre 57 kamier z tunela</t>
  </si>
  <si>
    <t>Kamerový dohľad-digitálny záznam DMS 180 III a sieťová stanica PVIEW</t>
  </si>
  <si>
    <t>Kamerový dohľad-videocentrála VAZ 202-časti pre dispečing tunela</t>
  </si>
  <si>
    <t>Veľkoplošná zobrazovacia stena</t>
  </si>
  <si>
    <t>Čistenie zariadení</t>
  </si>
  <si>
    <t>A. Dopravné značenie a svetelná signalizácia mimo tunel</t>
  </si>
  <si>
    <t>Kontrola LPDZ Typ F -64 ks</t>
  </si>
  <si>
    <t xml:space="preserve">Kontrola LPDZ Typ E stredná  </t>
  </si>
  <si>
    <t xml:space="preserve">Kontrola LED značiek mimo tunel  </t>
  </si>
  <si>
    <t xml:space="preserve">Kontrola rozvodníc mimo tunel </t>
  </si>
  <si>
    <t>B. Dopravné značenie a svetelná signalizácia v tuneli</t>
  </si>
  <si>
    <t xml:space="preserve">Kontrola LED značiek v tuneli  </t>
  </si>
  <si>
    <t>Kontrola dopravných návestidiel</t>
  </si>
  <si>
    <t>Kontrola vozovkového osvetlenia</t>
  </si>
  <si>
    <t>Očištenie senzorov</t>
  </si>
  <si>
    <t>Kontrola rozvádzača detekčného systému - SP, JP</t>
  </si>
  <si>
    <t>Kontrola HW, SW</t>
  </si>
  <si>
    <t>Ročná kontrola - Vyhláška MV SR č. 726 /2002 Z.z.§15,ods.2,písm.d)</t>
  </si>
  <si>
    <t>Štvrťročná kontrola - Vyhláška MV SR č.726/2002 Z.z.,§15,ods.2,písm.b, SR 726/2002 Z.z., ods.3</t>
  </si>
  <si>
    <t>Mesačná kontrola - Vyhláška MV SR č.726/2002 Z.z..,§15,ods.2,písm.b,SR 726/2002 Z.z.,ods.2</t>
  </si>
  <si>
    <t>Aktivácia ovládaných zariadení - (Vyhláška MV SR 726/2002 Z.z.,§15,ods.2,písm.c,d).</t>
  </si>
  <si>
    <t>Polročná kontrola - Vyhláška MV SR č.726/2002 Z.z.,§15,ods.2,písm.b, SR 726/2002 Z.z., ods.3</t>
  </si>
  <si>
    <t>Oceľové dvere</t>
  </si>
  <si>
    <t>SOS kabíny - Oceľové dvere</t>
  </si>
  <si>
    <t>MEZ kabíny - Oceľové dvere</t>
  </si>
  <si>
    <t>Únikové cesty - Oceľové dvere</t>
  </si>
  <si>
    <t>* Cena za položku za všetky úkony v danom jednom roku na všetkych zariadeniach</t>
  </si>
  <si>
    <t>...............................................</t>
  </si>
  <si>
    <t>Pečiatka a podpis
oprávnenej osoby uchádzača</t>
  </si>
  <si>
    <t>Technologické zariadenie</t>
  </si>
  <si>
    <t>Popis náhradného dielu</t>
  </si>
  <si>
    <t>Výrobca (ekvivalent)</t>
  </si>
  <si>
    <t>Typ/Popis (ekvivalent)</t>
  </si>
  <si>
    <t xml:space="preserve">Predpoklad. množstvo na 4 roky </t>
  </si>
  <si>
    <t>Jednotková cena za 1 kus v € bez DPH</t>
  </si>
  <si>
    <t>Výrobca/dodávateľ</t>
  </si>
  <si>
    <t>Cena
(EUR bez DPH)</t>
  </si>
  <si>
    <t>Kontrola HW komponentov CRS</t>
  </si>
  <si>
    <t>Tlakový reproduktor  EN54-24, 30/15/7,5/3,75W</t>
  </si>
  <si>
    <t>Mikrofonny pult Praesideo - jedno tlačidlo - volanie do všetkých zón</t>
  </si>
  <si>
    <t>Rozšírenie mikrofonneho pultu Praesideo o 8 tlačidiel</t>
  </si>
  <si>
    <t>1Gbps SFP optický modul, LC Multimode</t>
  </si>
  <si>
    <t>Praesideo - sada pre dohľad nad vedením, master i slave</t>
  </si>
  <si>
    <t>Držiak repro nerezový V2A, oceľ min.tiedy A4 napr. AiSi 316 Ti vr.uchytenia</t>
  </si>
  <si>
    <t>PRAESIDEO - SW pre PC stanicu hlásateľa - licencia pre sieť. riad. jednotku</t>
  </si>
  <si>
    <t>Zdroj pre kameru FAC 8XX W2-N</t>
  </si>
  <si>
    <t>Štartovacie batérie MG</t>
  </si>
  <si>
    <t>Napájacie batérie riadenia</t>
  </si>
  <si>
    <t>Sledovacie relé prúdu</t>
  </si>
  <si>
    <t>Single fiber digital stereo audio and data multiplex B-side, 1550/1310 nm</t>
  </si>
  <si>
    <t>Single fiber digital stereo audio and data multiplex B-side, 1310/1550 nm</t>
  </si>
  <si>
    <t>Stykač k UPS SG 160 kVA</t>
  </si>
  <si>
    <t>Rozvádzač RNRS vrátane káblového podstavca</t>
  </si>
  <si>
    <t>Vonkajší jasomer DNS SFLINT-c-E (0-60000cd/m2)</t>
  </si>
  <si>
    <t>Vnútorný jasomer DNS SFLINT-c-I (0-500cd/m2)</t>
  </si>
  <si>
    <t>Galvanícký oddeľovač Rawet GNX</t>
  </si>
  <si>
    <t>Komunikačný modem OTS</t>
  </si>
  <si>
    <t>Prepäťová ochrana jasomerov</t>
  </si>
  <si>
    <t>Požiarna klapka PKIS3G 400x250 DV7-T so servopohonom v JPO a SPO</t>
  </si>
  <si>
    <t>Požiarna klapka PKIR3G-630-DV7-T so servopohonom v PP</t>
  </si>
  <si>
    <t>Požiarna klapka PKIR3G-400f-DV7-T so servopohonom v PP</t>
  </si>
  <si>
    <t>Napájací zdroj BNH2-110VDC</t>
  </si>
  <si>
    <t>Nastaviteľný kĺb pre uchytenie kamerového krytu WN2</t>
  </si>
  <si>
    <t>Obojstranne presvetlená DZ II1a Telefón núdzového volania, rozmer 500x500x10mm, svetelný zdroj LED biela 6500K, 230V + AC/DC adaptér</t>
  </si>
  <si>
    <t>Obojstranne presvetlená DZ II19a/II19b Núdzový východ, rozmer 500x500x10mm, svetelný zdroj LED biela 6500K, 230V + AC/DC adaptér</t>
  </si>
  <si>
    <t>Obojstranný výstražný blikač žltý, bez internej logiky, nap. 24V</t>
  </si>
  <si>
    <t>Jednostranné presvetlená DZ IP11 Núdzová odstavná plocha,  rozmer 500x500x10mm, svetelný zdroj LED biela 6500K, 230V + AC/DC adaptér</t>
  </si>
  <si>
    <t>Obojstranná DZ II1a a jednostranná DZ IIP11, rozmer 500,1000x10mm, nap 230VAC, LED biela 6500K</t>
  </si>
  <si>
    <t>Priemyselný káblový konektor Hirchmann, CA séria (CA 3 LS), IP67</t>
  </si>
  <si>
    <t>Priemyselný káblový konektor Hirchmann, CA séria (CA 3 LD), IP67</t>
  </si>
  <si>
    <t>Adaptér 12V pre napojenie výstražného blikača, IP67</t>
  </si>
  <si>
    <t>Požiarna klapka JPO, SPO</t>
  </si>
  <si>
    <t>PC pre ovládanie tunelového rozhlasu</t>
  </si>
  <si>
    <t>Kondenzačná jednotka SINCLAIR SDV 1480EA</t>
  </si>
  <si>
    <t>Prepojovací box AHUKZ-01C</t>
  </si>
  <si>
    <t>Profylaktická kontrola rádiových zariadení tunela Sitina – rozdelenie FM vysielania</t>
  </si>
  <si>
    <t>Profylaktická kontrola vysielania FM v tuneli Sitina</t>
  </si>
  <si>
    <t>Profylaktická kontrola rádiového vysielania údržby a bezpečnostných služieb v tuneli Sitina</t>
  </si>
  <si>
    <t>Broll systemtechnik KG</t>
  </si>
  <si>
    <t>PNO: K01-014-0160-130-A-VAR1, IP65, kábel CHKE-V-J 3x2,5, F 1A</t>
  </si>
  <si>
    <t>Kábel CYKY 4x50</t>
  </si>
  <si>
    <t>Kábel CYKY 3x120+70</t>
  </si>
  <si>
    <t>Kábel CYKY 3x120+70+70</t>
  </si>
  <si>
    <t>Kábel CYKY 3x50+35+35</t>
  </si>
  <si>
    <t>Kábel CYKY 4x35</t>
  </si>
  <si>
    <t>Rozvádzač HASMA HYDRA 686+ZIP66</t>
  </si>
  <si>
    <t>Hasma</t>
  </si>
  <si>
    <t>Základ RN 800x500x800</t>
  </si>
  <si>
    <t>Káblový priestor HASMA HYDRA KKH68</t>
  </si>
  <si>
    <t>Káblový priestor HASMA HYDRA KK53</t>
  </si>
  <si>
    <t>FLP-12,5 V/3</t>
  </si>
  <si>
    <t>Mostík HUS</t>
  </si>
  <si>
    <t>Mostík N</t>
  </si>
  <si>
    <t>MostíkPE</t>
  </si>
  <si>
    <t>Istič C16A/3</t>
  </si>
  <si>
    <t>Istič B16/3</t>
  </si>
  <si>
    <t>Istič B16/1</t>
  </si>
  <si>
    <t>Prúdový chránič 40A/4 100mA S, typ A, 10kA</t>
  </si>
  <si>
    <t>Svorka RSA 35 (š)</t>
  </si>
  <si>
    <t>Svorka RSA 35 (zž)</t>
  </si>
  <si>
    <t>Svorka RSA 10 - š</t>
  </si>
  <si>
    <t>Svorka M10/10-zž</t>
  </si>
  <si>
    <t>Svorka RSA10 - m</t>
  </si>
  <si>
    <t>Svorka RSA 6 (š)</t>
  </si>
  <si>
    <t>Svorka RSA 6 (m)</t>
  </si>
  <si>
    <t>Svorka RSA 6 (zž)</t>
  </si>
  <si>
    <t>H07V-K-16mm2</t>
  </si>
  <si>
    <t>FeZn 30x4</t>
  </si>
  <si>
    <t>DIN lišta 1m</t>
  </si>
  <si>
    <t>Perforovaný žľab 40x60 -1m</t>
  </si>
  <si>
    <t>H07V-K-6mm2 čierny - 1m</t>
  </si>
  <si>
    <t>H07V-K-6mm2 modrý -1m</t>
  </si>
  <si>
    <t>H07V-K-6mm2 zž -1 m</t>
  </si>
  <si>
    <t>H07V-K-10mm2 čierny -1m</t>
  </si>
  <si>
    <t>H07V-K-10mm2 modrý -1m</t>
  </si>
  <si>
    <t>H07V-K-10mm2 zž - 1 m</t>
  </si>
  <si>
    <t>Vizuálna kontrola</t>
  </si>
  <si>
    <t xml:space="preserve">Mechanická a elektrická kontrola </t>
  </si>
  <si>
    <t>Kontrola batérií</t>
  </si>
  <si>
    <t>Overenie funkčnosti vo všetkých prevádzkových režimoch</t>
  </si>
  <si>
    <t>Prehliadka a čistenie klimatizačnej jednotky</t>
  </si>
  <si>
    <t>Kontrola funkčnosti dverného kontaktu</t>
  </si>
  <si>
    <t>Kamera otočná</t>
  </si>
  <si>
    <t>Vizuálna kontrola kamier</t>
  </si>
  <si>
    <t>4,10</t>
  </si>
  <si>
    <t>Vyčistenie ochranného krytu kamerovej zostavy zvonku</t>
  </si>
  <si>
    <t>Kontrola kvality videosignálu na výstupe z kamery a kontrola kvality signálu na sieťovej úrovi v káblovej skrinke</t>
  </si>
  <si>
    <t>Kontrola stavu napájacej sústavy pre zabezpečenie predpísaného napájania kamery</t>
  </si>
  <si>
    <t xml:space="preserve">Kontrola tesnosti všetkých káblových priechodiek, konektorov v statíve, prepojov ochranný kryt - statív, </t>
  </si>
  <si>
    <t>Kontrola komunikácie so samotnou kamerou, vrátane kontrola backfokusu</t>
  </si>
  <si>
    <t>Nastavenie polohovania a ostrenia</t>
  </si>
  <si>
    <t>4</t>
  </si>
  <si>
    <t>Kontrola plynulosti pohybu zoom objektívu,- kontrola funkcie SCS obvodu kamery podľa postupu určeného výrobcom kamery</t>
  </si>
  <si>
    <t>Premazanie a vyčistenie pohyblivých časti objektívu</t>
  </si>
  <si>
    <t>Test činnosti objektívu v závislosti od svetelných podmienok</t>
  </si>
  <si>
    <t>Kontrola plynulosti pohybu otočného statívu</t>
  </si>
  <si>
    <t xml:space="preserve">Premazanie a vyčistenie pohyblivých časti otočné statívu </t>
  </si>
  <si>
    <t>Kontrola funkčnosti vyhrievacích telies a termostatov v kamerovej zostave</t>
  </si>
  <si>
    <t xml:space="preserve">Vyčistenie rotačného mechanizmu vrátane odstránenia prebytočného maziva </t>
  </si>
  <si>
    <t>Kontrola OS a softvéru</t>
  </si>
  <si>
    <t>Kontrola a meranie optickej trasy medzi KD a TU</t>
  </si>
  <si>
    <t>Kontrola komunikačného rozhrania a prenosu signálu po LAN</t>
  </si>
  <si>
    <t>Odborná prehliadka, Odborná skúška, Revízna správa</t>
  </si>
  <si>
    <t>Kamerová skrinka</t>
  </si>
  <si>
    <t>Vizuálna kontrola technického stavu</t>
  </si>
  <si>
    <t>Kontrola dotiahnutie spojov</t>
  </si>
  <si>
    <t>Kontrola funkčnosti elektrických obvodov a uzemnenia</t>
  </si>
  <si>
    <t>Kontrola napájacích napätí a káblových prepojení</t>
  </si>
  <si>
    <t>Kontrola uzemnenia - korodovanie, očistenie a ošetrenie</t>
  </si>
  <si>
    <t>Skúška komunikačného rozhrania a prenosu prevádzkových stavov do CRS tunela</t>
  </si>
  <si>
    <t>Skúška komunikačného rozhrania a prenosu signálu po LAN</t>
  </si>
  <si>
    <t>Kontrola a čistenie technologických a prenosových 
zariadení UTO, aktívne prvky switche</t>
  </si>
  <si>
    <t xml:space="preserve">Kontrola a meranie uzemnenia </t>
  </si>
  <si>
    <t>Kontrola čistoty a odstránenie nečistôt</t>
  </si>
  <si>
    <t>10</t>
  </si>
  <si>
    <t>LCD monitor</t>
  </si>
  <si>
    <t>Kontrola farebného nastavenia a geometrie obrazu</t>
  </si>
  <si>
    <t>Dispečing - miestnosť, Káblové trasy, Kábelovody</t>
  </si>
  <si>
    <t>Vizuálna kontrola káblových trás - uloženie káblov, rošty, žľaby, prepážky</t>
  </si>
  <si>
    <t xml:space="preserve">Vizuálna kontrola technického stavu </t>
  </si>
  <si>
    <t>Dispečing - zobraz. stena moduly Mitsubishi</t>
  </si>
  <si>
    <t xml:space="preserve">Vizuálna kontrola projekčnej plochy  </t>
  </si>
  <si>
    <t xml:space="preserve">Vyčistenie projekčnej plochy  </t>
  </si>
  <si>
    <t>Test komikačného SW Mitsi_APM</t>
  </si>
  <si>
    <t>Dispečing - zobraz. stena kontroler DEXON</t>
  </si>
  <si>
    <t xml:space="preserve">Kontrola funčnosti custom SW modulov DX wall_APM_Domk  </t>
  </si>
  <si>
    <t xml:space="preserve">Test zobrazenia HW inputov  </t>
  </si>
  <si>
    <t xml:space="preserve">Test zobrazenia aplikačných vstupov  </t>
  </si>
  <si>
    <t xml:space="preserve">Test zobrazenia VNC vstupov  </t>
  </si>
  <si>
    <t xml:space="preserve">Test zobrazenia na jednotlivé výstupné karty  </t>
  </si>
  <si>
    <t>Test LAN komunikácie DXN-AMX-EXT-MAV</t>
  </si>
  <si>
    <t>Dispečing - zobraz. stena IP Slave DEXON</t>
  </si>
  <si>
    <t>Test zobrazenia HW inputov</t>
  </si>
  <si>
    <t>Dispečing - zobraz. Stena Ext MAV</t>
  </si>
  <si>
    <t>Dispečing - zobraz. Stena Ext MDA</t>
  </si>
  <si>
    <t>Dispečing - zobraz. stena AMX EXB</t>
  </si>
  <si>
    <t>Dispečing - zobraz. stena AMX NI</t>
  </si>
  <si>
    <t>Dispečing - zobraz. stena AMX TP</t>
  </si>
  <si>
    <t xml:space="preserve">Kontrola kalibrácie  </t>
  </si>
  <si>
    <t>Vyčistenie chladiaceho systému</t>
  </si>
  <si>
    <t>DA</t>
  </si>
  <si>
    <t>Výkon veľkej technickej prehliadky - VTP</t>
  </si>
  <si>
    <t>8</t>
  </si>
  <si>
    <t>Výkon malej technickej prehliadky - MTP</t>
  </si>
  <si>
    <t>Držanie stálej hotovosti 24/7, nástup do 6 hod.</t>
  </si>
  <si>
    <t>Odborná prehliadka, Odborná skúška, Revízna správa vyhl. 508 Z.z. - diesel</t>
  </si>
  <si>
    <t>Odborná prehliadka, Odborná skúška, Revízna správa vyhl. 200 Z.z. - diesel</t>
  </si>
  <si>
    <t>OP Domkárska</t>
  </si>
  <si>
    <t>TU, TS, AP</t>
  </si>
  <si>
    <t>Skriňa TS/TU/AP</t>
  </si>
  <si>
    <t>Ritall</t>
  </si>
  <si>
    <t>Ritall dvojplášťová 600x1200x600, 1x19" rovina, podstavec</t>
  </si>
  <si>
    <t>Cisco</t>
  </si>
  <si>
    <t>SFP 1Gbit simplex</t>
  </si>
  <si>
    <t>Moxa</t>
  </si>
  <si>
    <t>MOXA IMC 21-GA-T</t>
  </si>
  <si>
    <t>Galvanické oddelenie</t>
  </si>
  <si>
    <t>isolator K107A</t>
  </si>
  <si>
    <t>MOXA Nport IA 5150I</t>
  </si>
  <si>
    <t>Sčítač 2 pruhy (4 slučky)</t>
  </si>
  <si>
    <t>Camea</t>
  </si>
  <si>
    <t>Unicam TC</t>
  </si>
  <si>
    <t>APC Smart-UPS 1500</t>
  </si>
  <si>
    <t>APC</t>
  </si>
  <si>
    <t>SMT1500RMI2U</t>
  </si>
  <si>
    <t>Battery pack</t>
  </si>
  <si>
    <t>Optický box</t>
  </si>
  <si>
    <t>24 port s príslušenstvom</t>
  </si>
  <si>
    <t>Istič 3 fázový Hlavný 16A s pomocným kontaktom</t>
  </si>
  <si>
    <t>istič</t>
  </si>
  <si>
    <t>Prúdový chránič 3+N</t>
  </si>
  <si>
    <t>100mA</t>
  </si>
  <si>
    <t>300mA</t>
  </si>
  <si>
    <t>500mA</t>
  </si>
  <si>
    <t>Prepäťová ochrana</t>
  </si>
  <si>
    <t>SLP-275 V/4 S</t>
  </si>
  <si>
    <t>FLP-12,5 V/4 S</t>
  </si>
  <si>
    <t>FLP-12,5 V/3 S</t>
  </si>
  <si>
    <t>SLP-275 V/2 S</t>
  </si>
  <si>
    <t>FLP-12,5 V/1+1 S</t>
  </si>
  <si>
    <t>FLP-B+C MAXI V/3</t>
  </si>
  <si>
    <t>FLP-12,5 V/4</t>
  </si>
  <si>
    <t>Istič</t>
  </si>
  <si>
    <t>Ističe 10A (značky) s pomocným kontaktom</t>
  </si>
  <si>
    <t>Ističe vnútro skrine 10A (zdroje, kúrenie, zásuvka) s pomocným kontaktom</t>
  </si>
  <si>
    <t>Kontakty pre ističe</t>
  </si>
  <si>
    <t>Zásuvka</t>
  </si>
  <si>
    <t>Servisná zásuvka</t>
  </si>
  <si>
    <t>Prúdový chránič</t>
  </si>
  <si>
    <t>prúdový chránič 1+N na zásuvku)</t>
  </si>
  <si>
    <t>Termostat</t>
  </si>
  <si>
    <t>termostat 50w</t>
  </si>
  <si>
    <t>Kurenie+ ventilátor</t>
  </si>
  <si>
    <t>PSNT260</t>
  </si>
  <si>
    <t>Zdroj 24V SDR-240-24 (10A) s kontaktom DC OK</t>
  </si>
  <si>
    <t>Mean Well SDR-240-24</t>
  </si>
  <si>
    <t>Zdroj 12V SDR-120-12 (10A) s kontaktom DC OK</t>
  </si>
  <si>
    <t>Mean Well SDR-120-12</t>
  </si>
  <si>
    <t>DR-UPC40</t>
  </si>
  <si>
    <t>Mean Well DR-UPC40</t>
  </si>
  <si>
    <t>Batérie</t>
  </si>
  <si>
    <t>Batéria 12V, 7.2Ah  S312/7 S</t>
  </si>
  <si>
    <t>Keystone</t>
  </si>
  <si>
    <t>Intellinet</t>
  </si>
  <si>
    <t>Optické vedenia</t>
  </si>
  <si>
    <t>Rúra HDPE 40/33</t>
  </si>
  <si>
    <t xml:space="preserve">Spojka HDPE </t>
  </si>
  <si>
    <t>Spojka pre optický kábel 12vl.</t>
  </si>
  <si>
    <t>Spojka pre optický kábel 96vl.</t>
  </si>
  <si>
    <t>Spojka pre optický kábel 144vl.</t>
  </si>
  <si>
    <t>Spojka pre optický kábel 48vl.</t>
  </si>
  <si>
    <t>Optický kábel 48vl. SM</t>
  </si>
  <si>
    <t>Optický kábel 96vl. SM</t>
  </si>
  <si>
    <t>Optický kábel 144vl. SM</t>
  </si>
  <si>
    <t>Optický kábel 12vl. SM</t>
  </si>
  <si>
    <t>Kábelová komora OK</t>
  </si>
  <si>
    <t>Smart UPS</t>
  </si>
  <si>
    <t>APC Smart</t>
  </si>
  <si>
    <t>SMC 1500I-2U</t>
  </si>
  <si>
    <t>Pigtail SMF SC</t>
  </si>
  <si>
    <t>CableCom</t>
  </si>
  <si>
    <t>SC/PC 1,5m</t>
  </si>
  <si>
    <t xml:space="preserve">Pigtail SMF SC/APC1m900 </t>
  </si>
  <si>
    <t xml:space="preserve">SC/APC1m900 </t>
  </si>
  <si>
    <t xml:space="preserve">Patch SMF DX  </t>
  </si>
  <si>
    <t>LC/PC-SC/PC 1m</t>
  </si>
  <si>
    <t xml:space="preserve">Patch MMF50DX </t>
  </si>
  <si>
    <t xml:space="preserve">SC-SC 2m </t>
  </si>
  <si>
    <t>Fiber Optic Wall Box</t>
  </si>
  <si>
    <t>Spojka closure SJB-102B</t>
  </si>
  <si>
    <t>SJB-102B</t>
  </si>
  <si>
    <t xml:space="preserve">Ethernet switch  </t>
  </si>
  <si>
    <t>CISCO</t>
  </si>
  <si>
    <t>E-4000-4TC4G-E</t>
  </si>
  <si>
    <t>GBIC SFP transceiver 1,25Gbps, 1000BASE-LX, SM, 10km</t>
  </si>
  <si>
    <t>GLC-LX-SM-RGD</t>
  </si>
  <si>
    <t xml:space="preserve">IE-2000-4TS-G-B  IE 4 10/100,2 SFP Gig port, Base		</t>
  </si>
  <si>
    <t xml:space="preserve">IE-2000-4TS-G-B  </t>
  </si>
  <si>
    <t>IE-5000 with 12GE Copper PoE+</t>
  </si>
  <si>
    <t>IE-5000</t>
  </si>
  <si>
    <t>IE-5000 SNTC-8X5XNBD 12x1G SFP+12x10/100/1000 + 4 1G/1, 5 rokov</t>
  </si>
  <si>
    <t>Higher PoE, 250W PSU for IE401</t>
  </si>
  <si>
    <t>110W AC to DC or High DC to DC 12/24V</t>
  </si>
  <si>
    <t>10GBASE-LR SFP Module  for Exte</t>
  </si>
  <si>
    <t>10GBASE-LR</t>
  </si>
  <si>
    <t>SPS-7110WCIS-HTR SFP transceiver 1,25Gbps, 1000BASE-LX, SM, 10km, 1310nm (FP),LC</t>
  </si>
  <si>
    <t xml:space="preserve">LCD monitor 21.5" Dell P2214H Professional </t>
  </si>
  <si>
    <t>DELL</t>
  </si>
  <si>
    <t>P2214H</t>
  </si>
  <si>
    <t>Kamerová skriňa komplet vrátane výzbroje/AP komplet -  DELTECH, a.s.</t>
  </si>
  <si>
    <t>DELTECH</t>
  </si>
  <si>
    <t>NMS DataLoger</t>
  </si>
  <si>
    <t>HAJ400DT+</t>
  </si>
  <si>
    <t>Otočná kamera ROBOT 2MPx, IP 23X OPTICAL ZOOM, 16X DIGITAL ZOOM, WDR,3D DNR, DEFOG, IR 200M, 360° PTZ, IP66</t>
  </si>
  <si>
    <t>Hikvision</t>
  </si>
  <si>
    <t>DS-2DY9185-AI2</t>
  </si>
  <si>
    <t>Spare IR reflector</t>
  </si>
  <si>
    <t>Rozvodný panel 19", 8 x 230V, French</t>
  </si>
  <si>
    <t>KELINE</t>
  </si>
  <si>
    <t>ACARS8FAR3</t>
  </si>
  <si>
    <t>Optický distribučný box 24port</t>
  </si>
  <si>
    <t>RAC-FO-A07-X1</t>
  </si>
  <si>
    <t>Keystone modul RJ45/s Cat.6A</t>
  </si>
  <si>
    <t>KEJ-C6A-S-10G</t>
  </si>
  <si>
    <t>Patch panel 24xRJ45/s 1U čierny</t>
  </si>
  <si>
    <t xml:space="preserve">KEP-C6A-S-10G </t>
  </si>
  <si>
    <t>Patch kábel opt.</t>
  </si>
  <si>
    <t>E9/125 SM SC-LC Duplex 1m</t>
  </si>
  <si>
    <t>Patch kábel metal.</t>
  </si>
  <si>
    <t>FTP 5E 2m</t>
  </si>
  <si>
    <t xml:space="preserve">Prevodík 2x RS232 na LAN. </t>
  </si>
  <si>
    <t>Lantronix</t>
  </si>
  <si>
    <t>UDS-2100</t>
  </si>
  <si>
    <t>Napájací zdroj 24Vdc/2,5A</t>
  </si>
  <si>
    <t>MEAN WELL</t>
  </si>
  <si>
    <t>MDR 60-24</t>
  </si>
  <si>
    <t>Napájací zdroj 12Vdc/1,1A</t>
  </si>
  <si>
    <t>DR-30-12</t>
  </si>
  <si>
    <t>Extender siete LAN, PoE</t>
  </si>
  <si>
    <t>Metel</t>
  </si>
  <si>
    <t>LAN-EXT-BOX-NPD</t>
  </si>
  <si>
    <t xml:space="preserve">IMC-21A-M-SC prevodník priemyselný </t>
  </si>
  <si>
    <t>I/O modul / I/O server, 8xDI NPN/PNP/dry, 8xDIO, Modbus/TCP, LAN</t>
  </si>
  <si>
    <t xml:space="preserve"> ioLogik E1212 </t>
  </si>
  <si>
    <t>Chránič prúdový 2P 30mA AC 10kA MINIA</t>
  </si>
  <si>
    <t>OEZ</t>
  </si>
  <si>
    <t>LFN-25-2-030AC</t>
  </si>
  <si>
    <t>602301 WFR-00027-02</t>
  </si>
  <si>
    <t xml:space="preserve">Optobox 3 </t>
  </si>
  <si>
    <t>Optická kazeta pre 24 zvarov</t>
  </si>
  <si>
    <t xml:space="preserve">FIBRAIN FB7402 </t>
  </si>
  <si>
    <t xml:space="preserve">Šachta </t>
  </si>
  <si>
    <t>SGLB 1730 430x762x600</t>
  </si>
  <si>
    <t>M25x1,5 UNI SPLIT GRAU KOMPLETT OHNE DE</t>
  </si>
  <si>
    <t>PFLITSCH</t>
  </si>
  <si>
    <t xml:space="preserve">USG22554PC M25x1,5 </t>
  </si>
  <si>
    <t>Pasívny simetrický člen 4K 1kanálových pasívnych video prevodníkov BNC</t>
  </si>
  <si>
    <t>Protokol Converter MX-Conv.PLE-PELCO Funkwerk converts remote control
protocol to PELCO-D protocol</t>
  </si>
  <si>
    <t>VDSL2 Industrial Ethernet Extender 701MI Series</t>
  </si>
  <si>
    <t>VDSL2 SFP Modem For Long Reach Ethernet</t>
  </si>
  <si>
    <t>EKI-1751 10/100BASE-T, Ethernet Over VDSL2</t>
  </si>
  <si>
    <t>EKI-1751I Industrial Ethernet Over VDSL2 with M12</t>
  </si>
  <si>
    <t xml:space="preserve">Vývodky odklápacie </t>
  </si>
  <si>
    <t>Redukcia pre uchytenie kamerovej zostavy DS</t>
  </si>
  <si>
    <t xml:space="preserve">Venus 8  KVM prepínač cez káble KVM Venus 8D, 8xKVM portov, PS/2+USB, 1 lokálny používateľ, 1U, do racku alebo na stôl   </t>
  </si>
  <si>
    <t xml:space="preserve">KC-1505C príslušenstvo KVM kábel KC-1505C zväzok káblov 5m PS/2+USB redukcia pre pripojenie 1 PC ku KVM konzole   </t>
  </si>
  <si>
    <t xml:space="preserve">1469470000 1-fázový zdroj    </t>
  </si>
  <si>
    <t>PRO ECO</t>
  </si>
  <si>
    <t>72W 24VDC (22-28V) 3A</t>
  </si>
  <si>
    <t>UPS rack</t>
  </si>
  <si>
    <t>Riello UPS Sentinel Power</t>
  </si>
  <si>
    <t>3000 UPS 3000VA/2700W 5 min.,On Line</t>
  </si>
  <si>
    <t>Skriňa 300x200x120</t>
  </si>
  <si>
    <t>RITTAL</t>
  </si>
  <si>
    <t xml:space="preserve">Držiak KS skrinky Bal.jed:4    </t>
  </si>
  <si>
    <t>Saltek</t>
  </si>
  <si>
    <t>DA-275-DJ25</t>
  </si>
  <si>
    <t>FLP-B+C MAXI V/2</t>
  </si>
  <si>
    <t>Zvodič bleskových prudov</t>
  </si>
  <si>
    <t>BDG-24</t>
  </si>
  <si>
    <t>DL-1G RJ45</t>
  </si>
  <si>
    <t>DP-024-V/1-F16</t>
  </si>
  <si>
    <t xml:space="preserve">Prepojovacia krabica 315 x 264x122 mm </t>
  </si>
  <si>
    <t>SCAME</t>
  </si>
  <si>
    <t>653.05</t>
  </si>
  <si>
    <t>Doska montážna ALUBOX 315x264x122</t>
  </si>
  <si>
    <t>653.015</t>
  </si>
  <si>
    <t>Termostat do rozvádzača pre vykurovacie telesá</t>
  </si>
  <si>
    <t>SCHNEIDER</t>
  </si>
  <si>
    <t>NSYCCOTHC 10A/250VAC 0-60°C 1V</t>
  </si>
  <si>
    <t>Vyhrevné teleso 230V/55W</t>
  </si>
  <si>
    <t>NSYCR50WU2C 230V/55W</t>
  </si>
  <si>
    <t>Kamerová skrinka –  200x300x150mm, IP66, nerez 1.4404 NSYS3X3215 S3X 304L 300X200X150 + NSYMM32</t>
  </si>
  <si>
    <t xml:space="preserve">Spacial S3X </t>
  </si>
  <si>
    <t>Skriňa Thalassa</t>
  </si>
  <si>
    <t>NSYPLM64</t>
  </si>
  <si>
    <t>Mont. plech</t>
  </si>
  <si>
    <t xml:space="preserve">NSYMM64 </t>
  </si>
  <si>
    <t>Bezp.vložka so zámkom č. 3524E do skrine AE</t>
  </si>
  <si>
    <t>Upevnenie Thalassa</t>
  </si>
  <si>
    <t xml:space="preserve">NSYSFP400 </t>
  </si>
  <si>
    <t>Mini digital video transmitter, 1x CC and 2-way data, MM</t>
  </si>
  <si>
    <t>Siqura</t>
  </si>
  <si>
    <t>UTF 4210 TX-MSA</t>
  </si>
  <si>
    <t>Dual digital video receiver, 1x CC and 2-way data, MM, SA</t>
  </si>
  <si>
    <t xml:space="preserve">UTF 4210 RX-2 /SA </t>
  </si>
  <si>
    <t>Licencia pre videoserver</t>
  </si>
  <si>
    <t>SP-PRO Base Diva-Sense</t>
  </si>
  <si>
    <t>Licencie na pripojenie kamery -SP-VCH</t>
  </si>
  <si>
    <t>SP-VCH</t>
  </si>
  <si>
    <t>Videoserver DIVA (Maste, Slave)</t>
  </si>
  <si>
    <t xml:space="preserve">NVH-2608XR </t>
  </si>
  <si>
    <t>Video Server Storage Disc</t>
  </si>
  <si>
    <t>NVH-93TB 3TB</t>
  </si>
  <si>
    <t xml:space="preserve">Klientska stanica </t>
  </si>
  <si>
    <t>NVH-1101</t>
  </si>
  <si>
    <t>DVI výstup pre štyri monitory NVH-QUAD Quad DVI output for NVH-11xx, NVH-15xx, NVH-XS15xx</t>
  </si>
  <si>
    <t xml:space="preserve">NVH-QUAD  </t>
  </si>
  <si>
    <t>NVH-IO</t>
  </si>
  <si>
    <t>IP, MPEG2/4, H.264 Video encoder</t>
  </si>
  <si>
    <t>C60</t>
  </si>
  <si>
    <t>Media converter</t>
  </si>
  <si>
    <t xml:space="preserve">XSNet 3300MC </t>
  </si>
  <si>
    <t>Surveillance Controller  Desktop, USB, hall effect joystick</t>
  </si>
  <si>
    <t>Weatherproof Housing (330), Heater, Central Plug, RAL9016/703 kryt kamier</t>
  </si>
  <si>
    <t>VHM/ZLB-W</t>
  </si>
  <si>
    <t xml:space="preserve">TPLINK_TL-SG1008PE </t>
  </si>
  <si>
    <t>TP LINK</t>
  </si>
  <si>
    <t xml:space="preserve">SG1008PE </t>
  </si>
  <si>
    <t>Transformátor TRL012/ST44, 230VAC/24VAC</t>
  </si>
  <si>
    <t>TPC</t>
  </si>
  <si>
    <t>TRL 012/ST44 230/24  150W</t>
  </si>
  <si>
    <t>Rozv. stojanový 42U/800x1000 predné a zadne dvere perforov</t>
  </si>
  <si>
    <t>Triton</t>
  </si>
  <si>
    <t xml:space="preserve">RMA-42-L81-CAY-A1-MAA </t>
  </si>
  <si>
    <t xml:space="preserve">Podstavec s filtrom </t>
  </si>
  <si>
    <t xml:space="preserve">RAC-PO-X81-XN </t>
  </si>
  <si>
    <t xml:space="preserve">Switch 5-port 10/100Mbps Ethernet switch, 2x </t>
  </si>
  <si>
    <t xml:space="preserve">Zyxel </t>
  </si>
  <si>
    <t xml:space="preserve">ES-105A </t>
  </si>
  <si>
    <t>Security Firewall, VPN: 10x IPSec/ 7x SSL (2 default ), 4x 1Gbps (3x LAN/DMZ, 1x WAN) USG40-EU0101F</t>
  </si>
  <si>
    <t>ZyWALL USG40</t>
  </si>
  <si>
    <t xml:space="preserve">Pozinkovaný držiak kamier vrátane spojovacieho materiálu, Držiak 2 kam VPT42 na bet.stĺp </t>
  </si>
  <si>
    <t>2G-B-2209-Z</t>
  </si>
  <si>
    <t>Konzola s prírubou</t>
  </si>
  <si>
    <t>PBS 13,5/6 EPV stožiar 13,5m</t>
  </si>
  <si>
    <t>Diesel agregát</t>
  </si>
  <si>
    <t>Motorový olej 1L</t>
  </si>
  <si>
    <t>Filter oleja</t>
  </si>
  <si>
    <t>Filter paliva</t>
  </si>
  <si>
    <t>Antifreeze G11 1L</t>
  </si>
  <si>
    <t>Demin. Voda 1L</t>
  </si>
  <si>
    <t>Riadiaca automatika AMF 25</t>
  </si>
  <si>
    <t>Relé 12V/8A s päticou</t>
  </si>
  <si>
    <t>Relé 12/30A</t>
  </si>
  <si>
    <t>Vstrekovač 98420749</t>
  </si>
  <si>
    <t>Vstrekovacie čerpadlo remain s príslušenstvom</t>
  </si>
  <si>
    <t>Dopravná pumpa paliva</t>
  </si>
  <si>
    <t>Turbodúchadlo 500303301</t>
  </si>
  <si>
    <t>Pružný člen výfuku</t>
  </si>
  <si>
    <t>Vodná pumpa AIFO</t>
  </si>
  <si>
    <t>Termostat motora</t>
  </si>
  <si>
    <t>Altenátor motora</t>
  </si>
  <si>
    <t>Štartér motora</t>
  </si>
  <si>
    <t>Filter vzduchu</t>
  </si>
  <si>
    <t>Ohrievač IPX 4, 1000W</t>
  </si>
  <si>
    <t>Hadica DN 13, 16</t>
  </si>
  <si>
    <t>Štartovacia batéria BOSCH 12/140Ah</t>
  </si>
  <si>
    <t>Motor IVECO</t>
  </si>
  <si>
    <t>Generátor komplet náhrada</t>
  </si>
  <si>
    <t>Nabíjací zdroj</t>
  </si>
  <si>
    <t>Chladič remain</t>
  </si>
  <si>
    <t>Batéria CSB HRL 1234W (12V/9Ah)</t>
  </si>
  <si>
    <t>Ventilátor vnútornej klimatizačnej jednotky</t>
  </si>
  <si>
    <t>PCB doska vnútornej klimatizačnej jednotky</t>
  </si>
  <si>
    <t xml:space="preserve">Držiak PCB dosky vnútornej klimatizačnej </t>
  </si>
  <si>
    <t>Motor ventilátora vnútornej klimatizačnej jednotky</t>
  </si>
  <si>
    <t xml:space="preserve">Kompresor vonkajšej klimatizačnej jednotky </t>
  </si>
  <si>
    <t>Kondezátor vonkajšej klimatickej jednotky</t>
  </si>
  <si>
    <t>Štvorcestný ventil vonkajšej klimatizačnej jednotky</t>
  </si>
  <si>
    <t>PCB doska vonkajšej klimatizačnej jednotky</t>
  </si>
  <si>
    <t>Snimače vonkajšej klimatizačnej jednotky</t>
  </si>
  <si>
    <t>Cievka štvorcestného ventilu klimatizačnej jednotky</t>
  </si>
  <si>
    <t>Motor ventilátora klimatizačnej jednotky</t>
  </si>
  <si>
    <t>Chladivo R32</t>
  </si>
  <si>
    <t>Poistka - 2A GF 500V 6,3 x32</t>
  </si>
  <si>
    <t>Signal Control Card MST/M 10-20</t>
  </si>
  <si>
    <t>Power Assenly MST 20</t>
  </si>
  <si>
    <t>Output Inverter Card MST 15-20(MCT)</t>
  </si>
  <si>
    <t>Terminal a Filter Card MST 10-20</t>
  </si>
  <si>
    <t>Interface card MST/MSM</t>
  </si>
  <si>
    <t>Aux Supply Card MST 10-20</t>
  </si>
  <si>
    <t>Battery Charger Card 6A MST 10-20</t>
  </si>
  <si>
    <t>DSP+mC Control Card pre MST 20(MTC)</t>
  </si>
  <si>
    <t>Ventilátor-12Vdc 92x92x25 B50</t>
  </si>
  <si>
    <t>Ventilátor-24Vdc 120x120x120x38</t>
  </si>
  <si>
    <t>Zdroj neprerušovaného napájania - UPS</t>
  </si>
  <si>
    <t>Obdobie výkonu
(mesiac)</t>
  </si>
  <si>
    <t>Počet úkonov
(za rok)</t>
  </si>
  <si>
    <t>Správa o profylaktickej prehliadke v elektronickej forme</t>
  </si>
  <si>
    <t>Lokálny dispečing</t>
  </si>
  <si>
    <t>Dopravné značky s premennými symbolmi</t>
  </si>
  <si>
    <t>LED</t>
  </si>
  <si>
    <t>Očistenie tesniacej gumy dverí, ošetrenie tesnenia, kontrola tesnosti</t>
  </si>
  <si>
    <t xml:space="preserve">Kontrola svorkovníc a mechanických častí </t>
  </si>
  <si>
    <t>Kontrola funkčnosti a komunikácie dohliadacích jednotiek</t>
  </si>
  <si>
    <t>ZPI</t>
  </si>
  <si>
    <t>Kontrola a čistenie technologických a prenosových 
zariadení UTO, aktívne prvky switche...</t>
  </si>
  <si>
    <t>Kontrola, odstránenie nečistôt,kontr.optických konektorov, kontrola polomerov prepojovacích káblov</t>
  </si>
  <si>
    <t>Výstupná správa a protokol</t>
  </si>
  <si>
    <t xml:space="preserve">Skúška komunikačného rozhrania a prenosu signálu po LAN </t>
  </si>
  <si>
    <t xml:space="preserve">Skúška komunikačného rozhrania a prenosu signálu do SSÚD2 Domkárska </t>
  </si>
  <si>
    <t>Kontrola, odstránenie nečistôt ODF modul, kontrola optických konektorov, kontrola polomerov prepojovacích káblov</t>
  </si>
  <si>
    <t>Kontrola záznamov (logov) operačného systému (OS)</t>
  </si>
  <si>
    <t>Kontrola záznamov (logov) aplikačného programového vybavenia</t>
  </si>
  <si>
    <t>Kontrola celistvosti databáz</t>
  </si>
  <si>
    <t>Kontrola zaplnenia hard diskov a ich defragmentácia</t>
  </si>
  <si>
    <t xml:space="preserve">Antivírová kontrola </t>
  </si>
  <si>
    <t>Kontrola pripravenosti záložných zdrojov napájania</t>
  </si>
  <si>
    <t>Kontrola fixácie prepojovacích káblov</t>
  </si>
  <si>
    <t>Kontrola funkčnosti a diagnostika UTO PC serverov</t>
  </si>
  <si>
    <t>Profylaktická prehliadka UTO PC serverov</t>
  </si>
  <si>
    <t>Rozvádzač videodohľadu</t>
  </si>
  <si>
    <t>Technologický rozvádzač</t>
  </si>
  <si>
    <t>Optické káble</t>
  </si>
  <si>
    <t>T 423.1 - Dieselagregát SP,JP</t>
  </si>
  <si>
    <t>T 426 - Zariadenia núdzového volania - SOS Skrine</t>
  </si>
  <si>
    <t xml:space="preserve">T 428.2 - Tunelový rozhlas  </t>
  </si>
  <si>
    <t xml:space="preserve">T 431 - Dopravné značenie a svetelná signalizácia </t>
  </si>
  <si>
    <t xml:space="preserve">Extron zdroj pre prepínaciu maticu </t>
  </si>
  <si>
    <t>Vstupná karta maticová pre Extron</t>
  </si>
  <si>
    <t>Výstupná karta maticova</t>
  </si>
  <si>
    <t>SIM 2 výbojka</t>
  </si>
  <si>
    <t>Značky Praha</t>
  </si>
  <si>
    <t>RGB komplet značka</t>
  </si>
  <si>
    <t xml:space="preserve">Riadiaca jednotka </t>
  </si>
  <si>
    <t xml:space="preserve">Maticový procesor </t>
  </si>
  <si>
    <t xml:space="preserve">Senzor osvetlenia </t>
  </si>
  <si>
    <t xml:space="preserve">Prepäťová ochrana </t>
  </si>
  <si>
    <t>prepäťová ochrana Dbii SafeSurge-Pro (ETH)</t>
  </si>
  <si>
    <t xml:space="preserve">Zdroj </t>
  </si>
  <si>
    <t>Filter</t>
  </si>
  <si>
    <t xml:space="preserve">LED panel </t>
  </si>
  <si>
    <t>LED panel GR1412 RGB 8x8 25mm (LED 64ks/AS1112 - 12ks)</t>
  </si>
  <si>
    <t>LED panel GT2114 W (DUO-8x16-21, 59-AS1112-LED5mm)</t>
  </si>
  <si>
    <t>LED PDZ</t>
  </si>
  <si>
    <t>Boschung</t>
  </si>
  <si>
    <t>Uzavretý televízny okruh - digitálne IP časť</t>
  </si>
  <si>
    <t>COP - LCD monitor (stena)</t>
  </si>
  <si>
    <t>Operátorská PC stanica</t>
  </si>
  <si>
    <t>1,4,7,10</t>
  </si>
  <si>
    <t>Kontrola funkčnosti a diagnostika UTO PC stanice</t>
  </si>
  <si>
    <t>Profylaktická prehliadka UTO PC stanice</t>
  </si>
  <si>
    <t>Test spojenia s PVIEW stanicou, kontrola kvality a rýchlosti prenosu, kontrola nastavenia PVIEW</t>
  </si>
  <si>
    <t>Kontrola záznamov (logov), systémové hlásenia. LAN komunikácia</t>
  </si>
  <si>
    <t>Aktualizácie firmwaru podľa doporučenia výrobcu</t>
  </si>
  <si>
    <t>Záloha konfigurácie</t>
  </si>
  <si>
    <t>Kontrola funkčnosti a stavu zdrojovej časti</t>
  </si>
  <si>
    <t>OD PZ, Zimná údržba</t>
  </si>
  <si>
    <t>SSÚD 2 Polianky</t>
  </si>
  <si>
    <t>ISD</t>
  </si>
  <si>
    <t>Vizuálna kontrola optických káblových trás - uloženie káblov, rošty, žľaby, prepážky, káblové šachty</t>
  </si>
  <si>
    <t>Kontrolné meranie prenosových vlastností a útlmu OK - metóda OTDR</t>
  </si>
  <si>
    <t>Výstupné správy a protokoly</t>
  </si>
  <si>
    <t xml:space="preserve">HDD- NVH96TB </t>
  </si>
  <si>
    <t>VN Severný portálový objekt</t>
  </si>
  <si>
    <t>VN Južný portálový objekt</t>
  </si>
  <si>
    <t>Pod rozvody VN je myslené 1 x prepoj (4x žila) medzi TS1443 a TS1444. Ďalej sú to káble z VN rozvodne k transformátorom (4x transformátor)</t>
  </si>
  <si>
    <t>Meranie hladín v externej nádrži DA</t>
  </si>
  <si>
    <t>Profylaktická prehliadka UPS
Typ: GE SG Series 160 PurePulse CE
Výr. čísla: S3160-1020-B411E a S3160-1020-B412E</t>
  </si>
  <si>
    <t>Rozvádzače batérií</t>
  </si>
  <si>
    <t>Celková suma za náhradný diel pre obdobie 4 rokov (v EUR bez DPH)</t>
  </si>
  <si>
    <t>NN rozvádzače SP, JP</t>
  </si>
  <si>
    <t>Kompletný Servis DA - SP, JP
Typ:MG FGW 1000kVA (P1000E1)
Výr. čísl: FGWPST01VP0A01253 a FGWPST01HP0A01239</t>
  </si>
  <si>
    <t>Indikačná sonda EK-01 A</t>
  </si>
  <si>
    <t>Indikačná sonda EK-02 A</t>
  </si>
  <si>
    <t>Sonda K 011</t>
  </si>
  <si>
    <t>Sonda IČ 112</t>
  </si>
  <si>
    <t>Limitný hladinomer KX-102A</t>
  </si>
  <si>
    <t>Kontinuálny hladinomer KH-3</t>
  </si>
  <si>
    <t>Prepojovacie krabice BOPLA  (LUCA)</t>
  </si>
  <si>
    <t>Procesorová skriňa Harrier 3</t>
  </si>
  <si>
    <t>Vstupno-výstupná skriňa Harrier 3</t>
  </si>
  <si>
    <t>mer. hlad. v ext. nádrži DA</t>
  </si>
  <si>
    <t>Kondenzačná jednotka</t>
  </si>
  <si>
    <t xml:space="preserve">Ventilátory VAP v ÚC 1-5 </t>
  </si>
  <si>
    <t>Vetranie tunela- prúdové ventilátory</t>
  </si>
  <si>
    <t>VZT jednotka na SP a JP</t>
  </si>
  <si>
    <t>MEZ rozvádzače</t>
  </si>
  <si>
    <t>Hlavné osvetlenie a káblové žľaby v tunelových rúrach</t>
  </si>
  <si>
    <t>Svietidlá  požiarneho - núdzového osvetlenia</t>
  </si>
  <si>
    <t>Vyhrievania požiarneho vodovodu</t>
  </si>
  <si>
    <t>v prevádzkovom súbore T 424 - Vetranie tunela sú zahrnuté aj položky pre: T 424.1 - Vzduchotechnické zariadenia, T 424.1.1 - Elektroinštalácia - vzduchotechnické zariadenia, T 424.2 - Elektroinštalácia pre vzduchotechniku, T 424.3 - Požiarne uzávery, T 424.4 - Operátorské pracovisko – Domkárska ulica</t>
  </si>
  <si>
    <t>Signalizácia dverí požiarnych výklenkov, MEZ, SOS, ÚC, JP a SP</t>
  </si>
  <si>
    <t>Požiarne klapky a uzávery na SP a JP</t>
  </si>
  <si>
    <t>Kontrola žiarivkových svietidiel v ÚC 1-5 a na SP a JP</t>
  </si>
  <si>
    <t>v prevádzkovom súbore T 427 - Kamerový dohľad sú zahrnuté aj položky pre: T 427.2 - Prenos videosignálu z SSÚD Domkárska do SSÚD Polianky</t>
  </si>
  <si>
    <t>Profylaktická prehliadka</t>
  </si>
  <si>
    <t>v prevádzkovom súbore T 428.1 GSM prenosový systém pre mobilných operátorov sú zahrnuté aj položky pre: T 428.2 - Stavebné úpravy v prevádzkovej budove v areáli NDS a.s. Polianky</t>
  </si>
  <si>
    <t>Kontrola komponentov operátorských staníc CRS, SP, JP, Domkárska</t>
  </si>
  <si>
    <t>Meracie zariadenia fyikálnych veličín v tuneli- opacity, merače CO, merače prúdenia rýchlosti a smeru vzduchu</t>
  </si>
  <si>
    <t>Meranie tlaku – šachty požiarneho vodovodu</t>
  </si>
  <si>
    <t>DMP 331 Snímač relativneho tlaku</t>
  </si>
  <si>
    <t>PA 430 Zobrazovacia jednotka</t>
  </si>
  <si>
    <t xml:space="preserve">T 432.2 - Ovládanie elektrouzáveru pred južným portálom  </t>
  </si>
  <si>
    <t>T 430.1 - Meranie tlaku – šachty požiarneho vodovodu</t>
  </si>
  <si>
    <t>Elektrouzáver požiarneho vodovodu pred južným portálom</t>
  </si>
  <si>
    <t>Kontrola výšky vozidiel</t>
  </si>
  <si>
    <t>Optické rozvody</t>
  </si>
  <si>
    <t>Optické rozvádzače</t>
  </si>
  <si>
    <t>Optické káble (dohromady 108 ks)</t>
  </si>
  <si>
    <t>1. Kontrola obvodov, resp. dotiahnutie spojov VN a signalizačných vodičov</t>
  </si>
  <si>
    <t>2. Kontrola PTP, meranie uzavretosti a odporu obvod PTP</t>
  </si>
  <si>
    <t>4. Kontrola klzných plôch (ružíc) a pevného kontaktu (očistenie a namazanie)</t>
  </si>
  <si>
    <t>6. Kontrola posuvu výsuvnej časti, kontrola mechanickej a elektrickej blokácie</t>
  </si>
  <si>
    <t>7. Kontrola mechanizmu skratovačov</t>
  </si>
  <si>
    <t>8. Kontrola funkčnosti bezpečnostných clon</t>
  </si>
  <si>
    <t>5. Kontrola VN vypínačov, očistenie a premazanie mechanizmu, kontrola funkcie spínania merania prechodových odporov silových kontaktov VN vypínačov, meranie kvality vakua</t>
  </si>
  <si>
    <t>Odborná prehliadka, Odborná skúška, Revízna správa - obsahuje aj T 428.1 GSM prenos. syst. pre mobil. oper.</t>
  </si>
  <si>
    <t>Odborná prehliadka, Odborná skúška, Revízna správa - obsahuje aj T 430.2 Ovl. elektrouzáveru pred JP</t>
  </si>
  <si>
    <t>9. Kontrola a čistenie terminálu REF a dotiahnutie svoriek</t>
  </si>
  <si>
    <t>10. Kontrola konfigurácie terminálov REF</t>
  </si>
  <si>
    <t>11. Kontrola digitálnych a analógových vstupov a výstupov terminálu REF</t>
  </si>
  <si>
    <t>12. Kontrola ochranných funkcií terminálu REF (overenie funkčnosti meracích a istiacích modulov)</t>
  </si>
  <si>
    <t>13. Sekundárne skúšky  ochrany VN - REF</t>
  </si>
  <si>
    <t>14. Kontrola blokovacích podmienok v rámci rozvodne</t>
  </si>
  <si>
    <t>15. Vystavenie servisnej správy a protokolov o skúške ochrán</t>
  </si>
  <si>
    <t>1. Kontrola obvodov a spojov, dotiahnutie</t>
  </si>
  <si>
    <t>2. Kontrola PTN, kontrola zapojenia obvodov PTN</t>
  </si>
  <si>
    <t xml:space="preserve">3. Preverenie mechanických a elektrických blokád vývodu  </t>
  </si>
  <si>
    <t>4. Vystavenie servisnej správy a protokolov</t>
  </si>
  <si>
    <t>1. Kontrola obvodov a spojov dotiahnutie</t>
  </si>
  <si>
    <t>2. Meranie izolačného stavu zariadenia</t>
  </si>
  <si>
    <t xml:space="preserve">3. Kontrola pomocných obvodov a technologických ochrán </t>
  </si>
  <si>
    <t>4. Vyčistenie transformátora a miestnosti transformátora</t>
  </si>
  <si>
    <t>5. Vystavenie servisnej správy a protokolov</t>
  </si>
  <si>
    <t>1. Vykonanie a vystavenie OP a OS (vrátane predpísaných skúšok podľa STN)</t>
  </si>
  <si>
    <t>2. Kontrola uzemnenia a dotiahnutie spojov (kompletná sústava)</t>
  </si>
  <si>
    <t>3. Vystavenie servisnej správy a protokolov</t>
  </si>
  <si>
    <t>1. Vizuálna kontrola záložného zdroja (kabeláž, svorky, ventilátory, batérie)</t>
  </si>
  <si>
    <t>3. Kontrola funkčnosti pri prevádzkovej alebo aspoň 30% menovitej záťaži</t>
  </si>
  <si>
    <t>4. Kontrola interných nastavení</t>
  </si>
  <si>
    <t xml:space="preserve">5. Kontrola funkcie batériového teplotného snímača (ak je súčasťou zariadenia) </t>
  </si>
  <si>
    <t>6. Meranie menovitého napätia, prúdu a frekvencie na výstupných svorkách</t>
  </si>
  <si>
    <t>7. Meranie priebehu napätia  na výstupných svorkách</t>
  </si>
  <si>
    <t>9. Meranie napätia a prúdu usmerňovača</t>
  </si>
  <si>
    <t>10. Odstránenie prachu pre zlepšenie chladiacich pomerov vo výkonových prvkoch</t>
  </si>
  <si>
    <t>11. Kontrola mechanickej funkčnosti ventilátorov</t>
  </si>
  <si>
    <t>12. Mechanická kontrola obvodov</t>
  </si>
  <si>
    <t>13. Kontrola vyhriatia vodičov</t>
  </si>
  <si>
    <t>14. Kontrola dotiahnutia svoriek</t>
  </si>
  <si>
    <t>15. Vypracovanie protokolu o profylaktickej prehliadke</t>
  </si>
  <si>
    <t>3. Kontrola krytia, náterov, odstránenie nečistôt</t>
  </si>
  <si>
    <t>1. Výmena filtrov v rozvádzačoch JP, SP, MEZ (103 ks filtrov)</t>
  </si>
  <si>
    <t xml:space="preserve">2. Kontrola elekrozariadení </t>
  </si>
  <si>
    <t>3. Dotiahnutie spojov</t>
  </si>
  <si>
    <t>4. Kontrola mechanických častí</t>
  </si>
  <si>
    <t>5. Kontrola ventilátorov</t>
  </si>
  <si>
    <t>6. Vyčistenie rozvádzačov</t>
  </si>
  <si>
    <t>1. Vybitie batérií do stanoveného celkového napätia (resp. až do úplného zastavenia zdroja) pri dostatočnej prevádzkovej záťaži, resp. batériovým testom zariadenia (pokiaľ má zariadenie uvedenú funkcionalitu)</t>
  </si>
  <si>
    <t>2. Meranie celkového napätia a prúdu sady batérií aj pri ich zaťažení</t>
  </si>
  <si>
    <t>3. Vizuálna kontrola stavu batérií</t>
  </si>
  <si>
    <t>4. Kontrola a dotiahnutie batériových spojov</t>
  </si>
  <si>
    <t>5. Kontrola tesnosti batériových článkov</t>
  </si>
  <si>
    <t>6. Odstránenie prachu a nečistôt z batérií</t>
  </si>
  <si>
    <t>7. Konzervácia batériových kontaktov (v prípade potreby)</t>
  </si>
  <si>
    <t>8. Kontrola prevádzkových podmienok v priestore uloženia batérií</t>
  </si>
  <si>
    <t xml:space="preserve">9. Vyhodnotenie aktuálneho stavu batérií a prípadný návrh opatrení </t>
  </si>
  <si>
    <t>10. Vypracovanie protokolu o vykonanej skúške</t>
  </si>
  <si>
    <t>11. Výmena vadných batérií</t>
  </si>
  <si>
    <t>1. Čistenie rozvádzačov</t>
  </si>
  <si>
    <t xml:space="preserve">1. Test chodu motora   </t>
  </si>
  <si>
    <t xml:space="preserve">2. Očistenie motora      </t>
  </si>
  <si>
    <t xml:space="preserve">3. Kontrola tlaku oleja </t>
  </si>
  <si>
    <t>4. Odvzdušnenie palív. sústavy</t>
  </si>
  <si>
    <t xml:space="preserve">5. Výmena palivových filtrov </t>
  </si>
  <si>
    <t>6. Kontrola palivového čerpadla</t>
  </si>
  <si>
    <t>7. Test tlaku v palivovej sústave</t>
  </si>
  <si>
    <t xml:space="preserve">8. Kontrola tesnosti výfuk. potrubia </t>
  </si>
  <si>
    <t xml:space="preserve">9. Kontrola tesnosti sacieho potrubia </t>
  </si>
  <si>
    <t>10. Test turbodúchadla</t>
  </si>
  <si>
    <t>11. Kontrola stavu chladiacej kvapaliny, resp. doplnenie</t>
  </si>
  <si>
    <t>12. Kontrola tesnosti obehového čerpadla</t>
  </si>
  <si>
    <t xml:space="preserve">13. Kontrola tesnosti chladiacej sústavy </t>
  </si>
  <si>
    <t>14. Kontrola klinových remeňov</t>
  </si>
  <si>
    <t xml:space="preserve">15. Kontrola dobíjania batérii </t>
  </si>
  <si>
    <t>16. Dobíjanie externé (ak je inštalované)</t>
  </si>
  <si>
    <t xml:space="preserve">17. Test kontrolných systémov a čidiel </t>
  </si>
  <si>
    <t>18. Test napätia motora</t>
  </si>
  <si>
    <t xml:space="preserve">19. Test teploty motora </t>
  </si>
  <si>
    <t xml:space="preserve">20. Výmena oleja a olejových filtrov </t>
  </si>
  <si>
    <t>21. Kontrola nastavení DA (riadenia, parametrov)</t>
  </si>
  <si>
    <t>22. Kontrola  alarmov a logu, histórie udalostí (download podľa potreby)</t>
  </si>
  <si>
    <t>24. Kontrola nastavení a funkčnosti predohrevu</t>
  </si>
  <si>
    <t>25. Kontrola vyhriatia vodičov</t>
  </si>
  <si>
    <t>26. Mechanická kontrola el. obvodov</t>
  </si>
  <si>
    <t>27. Kontrola mechanických a otáčavých častí</t>
  </si>
  <si>
    <t>28. Kontrola dotiahnutia svoriek a konektorov</t>
  </si>
  <si>
    <t>29. Kontrola silovej časti rozvodov stroja a ATS vrátane riadiacich kontrolerov a ich komunikácie (vrátane ich záložných batérií)</t>
  </si>
  <si>
    <t>30. Kontrola ďalších riadiacich kontrolerov XC400 v rozvodni (spolu 5ks pre riadenie záskokov a algoritmu chodu a spolupráce s ostatnými silovými prvkami rozvodov)</t>
  </si>
  <si>
    <t>31. Kontrola komunikačnej siete medzi DA a kontrolermi XC400 a jej príslušenstva</t>
  </si>
  <si>
    <t>32. Kontrola a test prevádzky čerpadiel pre PHM a ich solenoidov a armatúr</t>
  </si>
  <si>
    <t>2. Kontrola prevádzkových parametrov DA</t>
  </si>
  <si>
    <t>3. Kontrola dochladenia a stopovania DA</t>
  </si>
  <si>
    <t>4. Vypracovanie komplexného protokolu o servise a testoch DA</t>
  </si>
  <si>
    <t>1. Kontrola meracích jednotiek</t>
  </si>
  <si>
    <t>2. Kontrola plavákov</t>
  </si>
  <si>
    <t xml:space="preserve">1. Kontrola VZT </t>
  </si>
  <si>
    <t>2.1. Kontrola zanesenia a poškodenia</t>
  </si>
  <si>
    <t>2.2. Kontrola ložísk- vibrácií</t>
  </si>
  <si>
    <t>2.3. Kontrola hlučnosti  ventilátora</t>
  </si>
  <si>
    <t>2.4. Čistenie</t>
  </si>
  <si>
    <t>2. Ventilátor</t>
  </si>
  <si>
    <t>3.1. Kontrola uloženia jednotky</t>
  </si>
  <si>
    <t>3.2. Kontrola odvodu kondenzu</t>
  </si>
  <si>
    <t xml:space="preserve">3.3. Kontrola, respektíve dotiahnutie skrutiek </t>
  </si>
  <si>
    <t>3.4. Kontrola tesnosti VZT jednotky</t>
  </si>
  <si>
    <t>3.5. Kontrola rozvodov VZT - sacie a nasávacie potrubie</t>
  </si>
  <si>
    <t>3.6. Kontrola funkčnosti vyhrievacích špirál</t>
  </si>
  <si>
    <t>3. Teleso jednotky</t>
  </si>
  <si>
    <t>4. Časť elektro</t>
  </si>
  <si>
    <t>4.1. VZT rozvádzač MaR- diagnostika, meranie</t>
  </si>
  <si>
    <t>4.2. Kontrola el.spojov</t>
  </si>
  <si>
    <t>4.3. Kontrola spínačov a ovladacích prvkov</t>
  </si>
  <si>
    <t>4.4. Kontrola ochrán a stykačov</t>
  </si>
  <si>
    <t>4.5. Kontrola priebehu riadiacich a spínacích programov</t>
  </si>
  <si>
    <t>4.6. Vystavenie záverečnej správy o stave zariadenia</t>
  </si>
  <si>
    <t>1. Kondenzátor</t>
  </si>
  <si>
    <t>1.1. Kontrola zanesenia, korózie a poškodenia</t>
  </si>
  <si>
    <t>1.2. Ošetrenie lamiel</t>
  </si>
  <si>
    <t>1.3. Chemické čistenie</t>
  </si>
  <si>
    <t>2. Kompresor</t>
  </si>
  <si>
    <t>2.1. Kontrola tesnosti okruhu</t>
  </si>
  <si>
    <t>2.2. Kontrola sacieho tlaku</t>
  </si>
  <si>
    <t>2.3. Kontrola výtlačného tlaku</t>
  </si>
  <si>
    <t xml:space="preserve">2.4. Meranie odberu prúdu v rež. chladenia, kúrenia </t>
  </si>
  <si>
    <t>2.5. Kontrola vyhrievania kompresora</t>
  </si>
  <si>
    <t>2.6. Kontrola pružného uloženia kompresora + mech. častí (vrtuľa)</t>
  </si>
  <si>
    <t xml:space="preserve">2.7. Kontrola vysokotlakej a nízkotlakej ochrany </t>
  </si>
  <si>
    <t>2.8. Kontrola elektromagnetických ventilov</t>
  </si>
  <si>
    <t>3. Riadiaca jednotka</t>
  </si>
  <si>
    <t>3.1. Diagnostická kontrola riadiacej jednotky</t>
  </si>
  <si>
    <t>3.2. Vystavenie záverečnej správy o stave zariadenia</t>
  </si>
  <si>
    <t>1. Preventívna prehliadka a prevádzková údržba</t>
  </si>
  <si>
    <t>1.1. Záznam z odbornej prehliadky, preventívnej a prevádzkovej údržby</t>
  </si>
  <si>
    <t>1. Ventilátor</t>
  </si>
  <si>
    <t>2. Časť elektro</t>
  </si>
  <si>
    <t>1.1. Kontrola zanesenia a poškodenia</t>
  </si>
  <si>
    <t>1.2. Kontrola ložísk- vibrácií</t>
  </si>
  <si>
    <t>1.3. Kontrola hlučnosti  ventilátora</t>
  </si>
  <si>
    <t>2.1. Kontrola el.spojov</t>
  </si>
  <si>
    <t>2.2. Kontrola spínačov a ovladacích prvkov</t>
  </si>
  <si>
    <t>2.3. Kontrola ochrán a stykačov</t>
  </si>
  <si>
    <t>2.4. Meranie elektrických veličín</t>
  </si>
  <si>
    <t>2.5. Vystavenie záverečnej správy o stave zariadenia</t>
  </si>
  <si>
    <t>1.1. Záznam z odbornej prehliadky, preventívnej a prevádzkej údržby</t>
  </si>
  <si>
    <t>1. Kontrola ventilátora vrátane konštrukcie a náteru</t>
  </si>
  <si>
    <t>1.1. Kontrola medzery proti spadnutiu ventilátora</t>
  </si>
  <si>
    <t>1.2. Kontrola kotvenia ventilátorov</t>
  </si>
  <si>
    <t xml:space="preserve">1.3. Meranie vibrácií </t>
  </si>
  <si>
    <t>1.4. Kontrola hlučnosti</t>
  </si>
  <si>
    <t xml:space="preserve">1.5. Čistenie - telesa ventilátora, nosnej konštrukcie </t>
  </si>
  <si>
    <t xml:space="preserve">2.1. Kontrola elektrických spojov </t>
  </si>
  <si>
    <t>2.2. Meranie elektrických veličín</t>
  </si>
  <si>
    <t>2.3. Manuálne zapnutie ventilátora, kontrola štandardného a reverzného chodu</t>
  </si>
  <si>
    <t>2.4. Vystavenie záverečnej správy o stave zariadenia</t>
  </si>
  <si>
    <t>1. Výmena filtrov VZT Domkárska</t>
  </si>
  <si>
    <t>1. Požiarne - jednokrídlové (v.č.: 0630401-06304022)</t>
  </si>
  <si>
    <t>2. Požiarne - dvojkrídlové (v.č.: 0630401-06304022)</t>
  </si>
  <si>
    <t>3. Nepožiarne - dvojkrídlové (v.č.: 0630401-06304022)</t>
  </si>
  <si>
    <t>1.1. Nastavenie komponentov (samozatváracieho zariadenia, kovania závesov), premazanie komponentov (závesov, zámku)</t>
  </si>
  <si>
    <t>2.1. Nastavenie komponentov (samozatváracieho zariadenia, koordinátora, kovania, závesov), premazanie komponentov (závesov, zámku)</t>
  </si>
  <si>
    <t>3.1. Nastavenie komponentov (samozatváracieho zariadenia, koordinátora, kovania, závesov), premazanie komponentov (závesov, zámku)</t>
  </si>
  <si>
    <t>1. Nepožiarne - jednokrídlové (v.č.: 06304023-06304040)</t>
  </si>
  <si>
    <t>1.1. Nastavenie komponentov (samozatváracieho zariadenia, kovania závesov), premazanie komponentov (závesov, zámku), vyčistenie klznej lišty</t>
  </si>
  <si>
    <t>1.2. Vystavenie záverečnej správy o stave zariadenia</t>
  </si>
  <si>
    <t>1. Požiarne - dvojkrídlové (v.č.: 06304041-06304048)</t>
  </si>
  <si>
    <t>1.1. Nastavenie komponentov (samozatváracieho zariadenia, koordinátora, kovania, závesov, padacej lišty), premazanie komponentov (závesov, zámku), vyčistenie klznej lišty</t>
  </si>
  <si>
    <t>1. Oceľové dvere s panikovým kovaním - Požiarne - dvojkrídlové (v.č.: 0630401-06304022)</t>
  </si>
  <si>
    <t>2. Oceľové dvere s integrovanými krídlami s panikovým kovaním - Požiarne - dvojkrídlové (v.č.: 0844921-0844922)</t>
  </si>
  <si>
    <t>1.1. Nastavenie komponentov (samozatváracieho zariadenia, koordinátora, panikového kovania, padacej lišty, závesov), premazanie komponentov (panikového kovania, závesov, zámku)</t>
  </si>
  <si>
    <t>1. Výmena filtrov v rozvádzačoch MEZ</t>
  </si>
  <si>
    <t>1. Kontrola káblového žľabu- kontrola prípadných uvoľnených častí, dotiahnutie spojov</t>
  </si>
  <si>
    <t>2. Kontrola upevnenia svietidla na ostení</t>
  </si>
  <si>
    <t>3. Kontrola svietidla, svetelného zdroja, prechodiek a paraboly svetelného zdroja</t>
  </si>
  <si>
    <t>4. Vyčistenie celého svietidla</t>
  </si>
  <si>
    <t>5. Overenie funkčnosti osvetlenia s prevádzkovateľom zariadenia</t>
  </si>
  <si>
    <t>1. Kontrola svietidla, svetelného zdroja, prechodiek , LED diód a žiariviek</t>
  </si>
  <si>
    <t>2. Overenie funkčnosti s prevádzkovateľom zariadenia</t>
  </si>
  <si>
    <t>1. Kontrola svietidla, svetelného zdroja, prechodiek a žiariviek</t>
  </si>
  <si>
    <t>2. Čistenie svietidiel</t>
  </si>
  <si>
    <t>3. Vystavenie záverečnej správy o stave zariadení technologického súboru osvetlenia</t>
  </si>
  <si>
    <t>1. Meranie vyhrievacích okruhov potrubia z RH 2.1 a RH 1.1., RM 11, 12, 13, 14, 21, 22, 23, 24</t>
  </si>
  <si>
    <t>2. Zapnutie vykurovacieho systému</t>
  </si>
  <si>
    <t>3. Meranie prúdov na okruhoch</t>
  </si>
  <si>
    <t>4. Vypnutie prevádzkových okruhov a zapnutie záložných okruhov</t>
  </si>
  <si>
    <t>5. Meranie prúdov na záložných okruhoch</t>
  </si>
  <si>
    <t>6. Meranie prúdového relé a nastavenie na hodnotu 1 A</t>
  </si>
  <si>
    <t>7. Komunikácia s CRS</t>
  </si>
  <si>
    <t>8. Uvedenie do automatického riadenia</t>
  </si>
  <si>
    <t>9. Vystavenie záverečnej správy a protokolov o stave zariadení</t>
  </si>
  <si>
    <t>1. Overenie funkčnosti s prevádzkovateľom zariadenia</t>
  </si>
  <si>
    <t xml:space="preserve">1. Otvorenie rozvádzača, vyčistenie a dotiahnutie uvoľnených častí </t>
  </si>
  <si>
    <t xml:space="preserve">2. Kontrola zdrojov vo svetelných  návestidlách SOS </t>
  </si>
  <si>
    <t>3. Kontrola časových relé pri otvorení a zatvorení SOS dverí</t>
  </si>
  <si>
    <t xml:space="preserve">4. Kontrola samozatváračov dverí v SOS </t>
  </si>
  <si>
    <t>5. Vyčistenie celého SOS výklenku vysávačom, vrátane káblových žľabov a rozvádzačov</t>
  </si>
  <si>
    <t>1. Kontrola ele. komponentov SOS kabín 18 ks</t>
  </si>
  <si>
    <t>2. Kontrola ovládacieho PC a komponentov</t>
  </si>
  <si>
    <t>3. Komunikácia núdzového volania operátorského pracoviska</t>
  </si>
  <si>
    <t>4. Kontrola ovládacieho PC a komponentov</t>
  </si>
  <si>
    <t>5. Komunikácie núdzového volania JP</t>
  </si>
  <si>
    <t>6. Vystavenie záverečnej správy a protokolov o stave zariadení</t>
  </si>
  <si>
    <t>1. Vyčistenie kamerového krytu kamery zvonku</t>
  </si>
  <si>
    <t>2. Kontrola nastavenia polohy pevnej kamery pre potreby Traficonu a dispečerov</t>
  </si>
  <si>
    <t>3. Kontrola vyhrievania krytu čelného skla a dosky pre upevnenie kamier</t>
  </si>
  <si>
    <t>4. Kontrola konzol kamier</t>
  </si>
  <si>
    <t>5. Načítanie stavu kamery prostredníctvom notebooku alebo PC, prípadná korekcia nastavenia  parametrov kamery</t>
  </si>
  <si>
    <t>6. Test činnosti kamier v závislosti od svetelných podmienok prostredia PC</t>
  </si>
  <si>
    <t>7. Test činnosti pevného objektívu v závislosti od veterných podmienok cez PC, alebo BMS</t>
  </si>
  <si>
    <t>8. Demontáž vonkajšieho kamerového krytu kamery</t>
  </si>
  <si>
    <t>9. Vyčistenie kamerového krytu kamery zvnútra</t>
  </si>
  <si>
    <t>10. Test napájacieho napätia na konektore kamery zvnútra krytu, kontrola prepäťových ochrán krytu</t>
  </si>
  <si>
    <t>11. Vyčistenie šošoviek objektívu</t>
  </si>
  <si>
    <t>12. Spätná montáž kamery a funkčný test</t>
  </si>
  <si>
    <t>2. Vyčistenie statívu zvonku</t>
  </si>
  <si>
    <t>3. Kontrola vyhrievania krytu (čelného skla a dosky pre upevnenie kamery)</t>
  </si>
  <si>
    <t>4. Načítanie stavu kamery prostredníctvom notebooku alebo PC, prípadná korekcia nastavenia  parametrov kamery</t>
  </si>
  <si>
    <t>5. Test činnosti kamery v závislosti od svetelných podm. cez PC alebo BMS</t>
  </si>
  <si>
    <t>6. Test činnosti zoom v závislosti od svetelných podmienok cez PC alebo BMS</t>
  </si>
  <si>
    <t xml:space="preserve">7. Kontrola nast.obj. a statívu na sledované scény, nastavenie potenciometrov objektívu </t>
  </si>
  <si>
    <t>8. Test napájacieho napätia a riadiacich napätí na konektore statívu zvnútra</t>
  </si>
  <si>
    <t>9. Kontrola komunikácie, test činnosti statívu v závislosti od povelov testera - priamo pripojeného do AK187</t>
  </si>
  <si>
    <t>10. Kontrola nastavenia zarážiek koncových polôh statívu</t>
  </si>
  <si>
    <t>11. Kontrola prepeťových ochrán pre napájanie komunikácie RS 485 a videosignál</t>
  </si>
  <si>
    <t>12. Kontrola optického rozvádzača AK 187</t>
  </si>
  <si>
    <t>13. Kontrola napájacieho napätia na zdroji SV1 pre kameru, otočný statív SV2, kontrola tesnosti AK187</t>
  </si>
  <si>
    <t>14. Kontrola nastavenia otočného statívu na sledované scény, kontrola pozícií</t>
  </si>
  <si>
    <t>15.  Funkčný test kompletu videocentrálou VAZ 200</t>
  </si>
  <si>
    <t>16. Vyčistenie krytu otočného statívu zvnútra, premazanie prevodov, kontrola vyhrievania statívu</t>
  </si>
  <si>
    <t>17. Demontáž vonk. kamerového krytu kamery a vyčistenie zvnútra</t>
  </si>
  <si>
    <t>18. Vyčistenie šošoviek objektívu</t>
  </si>
  <si>
    <t>19. Test napájecieho napätia na konektore kamery zvnútra krytu, kontr.prepäťových ochrán krytu</t>
  </si>
  <si>
    <t>20. Spätná montáž kamery a funkčný test</t>
  </si>
  <si>
    <t>1. Kontrola signalizačných stavových LED na moduloch LEV a trafomoduloch TM 1,optických prijímačoch a vysielačoch</t>
  </si>
  <si>
    <t>2. Kontrola prepojovacích káblových spojov, demontáž a spätná montáž zadnej časti 19" skrine (pre všetky časti súboru T427 v JP) aj pre  videorozbočovače a videocentrálu, vrátane vyčistenia skríň</t>
  </si>
  <si>
    <t>3. Kontrola teploty napájacieho zdroja TM1,dosiek LEV 86 a LEV 100 (38x LEV100 a 8xLEV86,5x TM1)</t>
  </si>
  <si>
    <t>4. Premeranie kvality videosignálu a nastavenie korekcií na LEV a LE moduloch</t>
  </si>
  <si>
    <t>5. Premeranie kvality videosignálu a nastavenie korekcií na optických moduloch</t>
  </si>
  <si>
    <t>2. Kontrola oteplenia napájacieho zdroja TM1 a modulov aktívneho videorozbočovače (38xVVE 85,4 x TM1)</t>
  </si>
  <si>
    <t>3. Kontrola kvality videosignálu na výstupe z videorozbočovača</t>
  </si>
  <si>
    <t>1. Kontrola signalizačných stavov LED na  moduloch VVE 85 a trafomodule TM1</t>
  </si>
  <si>
    <t>1. Vizuálna kontrola signalizačných stavových LED na prenosovom systéme DV BUS, vysielač 64 Tx a16 Tx</t>
  </si>
  <si>
    <t>2. Kontrola práce skupinového nosiča DVBus 8050 64-Tx a DVBus 8050 64-Tx a DVBus 8050 16-Tx cez rozhranie EB-RS 485</t>
  </si>
  <si>
    <t xml:space="preserve">1. Kontrola signalizačných stavových LED </t>
  </si>
  <si>
    <t>2. Kontrola prepojovacích káblových spojov,prepojov a prípojov, putov, externých kontaktov</t>
  </si>
  <si>
    <t>3. Kontrola oteplenia dosiek ústredne VAZ</t>
  </si>
  <si>
    <t>4. Testy komunikácie jednotlivých dosiek videoústredne navzájom cez servisný pult, test komunikácie s ovládacími pultmi</t>
  </si>
  <si>
    <t>5. Test prepínania kamier cez pulty BVZ 1 - pult dispečera tunela na JP, BVZ 2 - pult dispečera na SP, kontrola riadenia kamier</t>
  </si>
  <si>
    <t>6. Simulovaný test ústredne prostredníctvom PC a servisného programu pre kontrolu alarm vstupov, korekcie, archivácia nastavenia centrály</t>
  </si>
  <si>
    <t xml:space="preserve">1. Kontrola signalizačných stavových LED na prenosovom systéme DV BUS 8050 vysielač 64 Rx a 16 Rx </t>
  </si>
  <si>
    <t>2. Kontrola práce skupinového nosiče DVBus 8050 64-Rx a DVBus 8050 16-Rx cez rozhranie EB-485</t>
  </si>
  <si>
    <t xml:space="preserve">1. Kontrola signalizačných stavových LED na moduloch VVE 85 a trafomodule TM1 </t>
  </si>
  <si>
    <t>2. Kontrola prehriatia napájacieho zdroja TM1 a modulov aktívneho videorozbočovača (29 x VVEV 85, 3 x TM1)</t>
  </si>
  <si>
    <t xml:space="preserve">1. Kontrola signalizačných stavových LED a digitálneho displeja so stavovými údajmi, vrátane oteplenia a vizuálnej kontroly prepojovacích káblov </t>
  </si>
  <si>
    <t>2. Načítánie-export dát a chybových stavov DMS</t>
  </si>
  <si>
    <t>3. Kontrola nastavenia DMS, kontrola kvality záznamu</t>
  </si>
  <si>
    <t>4. Test prepínania kamier a zobrazenie mulrtiscreen</t>
  </si>
  <si>
    <t>5. Kontrola záznamu jednotlivých kamier</t>
  </si>
  <si>
    <t>6. Kontrola funkčnosti ventilátorov</t>
  </si>
  <si>
    <t>7. Kopírovanie  nastavených parametrov</t>
  </si>
  <si>
    <t>8. Test spojenia s PVIEW stanicou, kontrola kvality a rýchlosti prenosu, kontrola nastavenia PVIEW</t>
  </si>
  <si>
    <t>9. Výmena filtrov na chladiacich ventilátoroch DMS</t>
  </si>
  <si>
    <t>10. Test harddiskov DMS</t>
  </si>
  <si>
    <t>3. Kontrola teploty dosiek ústredne VAZ</t>
  </si>
  <si>
    <t>4. Test komunikácie jednotlivých dosiek videoústredne navzájom cez servisný pult, test komunikácie s ovládacími pultmi</t>
  </si>
  <si>
    <t>5. Test prepínania kamier cez pulty BVZ 3-pult dispečera tunela, BVZ 4 - pult dispečera tunela, 5-pult Polianky na jednotlivé monitory</t>
  </si>
  <si>
    <t>6. Funkčná skúška videoústredne pre spoluprácu s CRS,postupné zapínanie alarmových stavov a kontrola na alarmových monitoroch</t>
  </si>
  <si>
    <t>7. Simulovaný test ústredne prostredníctvom PC a servisného programu pre kontrolu alarm vstupov,korekcie,archivacia nastavených dát</t>
  </si>
  <si>
    <t>1. Prečistenie modulov a chladiacich ciest zobrazovacích panelov</t>
  </si>
  <si>
    <t>2. Doladenie geometrie obrazu a farebného nastavenia</t>
  </si>
  <si>
    <t xml:space="preserve">3. Kontrola videoservra </t>
  </si>
  <si>
    <t>4. Spotrebný materiál (kontrola - výmena filtrov)</t>
  </si>
  <si>
    <t>1.1. Vizuálna kontrola technického stavu</t>
  </si>
  <si>
    <t>1.2. Kontrola funkčnosti a diagnostika UTO PC stanice</t>
  </si>
  <si>
    <t>1.3. Profylaktická prehliadka UTO PC stanice</t>
  </si>
  <si>
    <t xml:space="preserve">1.4. Skúška komunikačného rozhrania a prenosu signálu po LAN </t>
  </si>
  <si>
    <t>1.5. Kontrola LOG súboru</t>
  </si>
  <si>
    <t>1.6. Hĺbkové očistenie zariadenia</t>
  </si>
  <si>
    <t>1.7. Profilaktická kontrola zobrazovacej jednotky</t>
  </si>
  <si>
    <t>1. Kontrola prijímacej antény FM, zmeranie parametrov PSW</t>
  </si>
  <si>
    <t>2. Kontrolné meranie príjmu jednotlivých FM staníc na vstupe do FM prijímačov</t>
  </si>
  <si>
    <t>3. Kontrola vysielacích výkonov FM vysielačov do vyžarovacieho kábla</t>
  </si>
  <si>
    <t>4. Kontrola a meranie vysielania v priestoroch tunela</t>
  </si>
  <si>
    <t>5. Kontrola parametrov FM vysielania – zdvih, RDS, modulácia, spektrum</t>
  </si>
  <si>
    <t>7. Kontrola vysielania operátora a automatických hlásení</t>
  </si>
  <si>
    <t>8. Kontrola rádiového pultu</t>
  </si>
  <si>
    <t>10. Kontrola napájacích zdrojov</t>
  </si>
  <si>
    <t>11. Vypracovanie protokolu o kontrole a parametroch</t>
  </si>
  <si>
    <t>1. Kontrola vyžarovacích parametrov antén NDS Polianky</t>
  </si>
  <si>
    <t>2. Meranie príjmu rádiového signálu NDS Polianky</t>
  </si>
  <si>
    <t>3. Kontrola konektorov, spojov rádiového vyžarovacieho kábla</t>
  </si>
  <si>
    <t>4. Vizuálna kontrola vyžarovacieho kabelu</t>
  </si>
  <si>
    <t>5. Kontrola odbočovacích splitrov do UC - meranie utlmových parametrov</t>
  </si>
  <si>
    <t>6. Kontrola prepojovacích dilatačných bodov</t>
  </si>
  <si>
    <t>7. Kontrola konektorov celého vyžarovacieho systému tunela a UC</t>
  </si>
  <si>
    <t>8. Kontrola a dotiahnutie montážnych klipov vyžarovacieho kabelu (2880m)</t>
  </si>
  <si>
    <t>9. Meranie vyžarovacích parametrov v tuneli a UC - FM, 160MHz, MATRA, 400MHz</t>
  </si>
  <si>
    <t>10. Zmeranie parametrov rádiových systémov tunela RX, TX</t>
  </si>
  <si>
    <t>11. Kontrola útlmových parametrov združovacích obvodov</t>
  </si>
  <si>
    <t>12. Kontrola prepojovacích kabelov aktívnych a pasívnych častí</t>
  </si>
  <si>
    <t>13. Kontrola parametrov napájacích obvodov technológie</t>
  </si>
  <si>
    <t>14. Zmeranie útlmových parametrov optickej trasy ZP, VP</t>
  </si>
  <si>
    <t>15. Zmeranie parametrov systému MATRA - RX, TX</t>
  </si>
  <si>
    <t>16. Kontrola napájacích obvodov systému MATRA</t>
  </si>
  <si>
    <t>17. Kontrola chybových hlásení do systému CRS</t>
  </si>
  <si>
    <t>18. Kontrola zariadení dispečerského pracoviska - NDS Domkarska</t>
  </si>
  <si>
    <t>19. Kontrola a vyčistenie rádiového pultu pre Tunel</t>
  </si>
  <si>
    <t>20. Meranie útlmových parametrov rozbočovačov do tunelových rúr</t>
  </si>
  <si>
    <t>1. Kontrola vysielacích výkonov FM vysielačov</t>
  </si>
  <si>
    <t>2. Kontrola vysielacích výkonov RF Power vysielačov</t>
  </si>
  <si>
    <t>3. Kontrola RF opto prevodníkov</t>
  </si>
  <si>
    <t>4. Kontrola vysielania v priestoroch tunela</t>
  </si>
  <si>
    <t>6. Kontrola deleného vysielania FM signálu</t>
  </si>
  <si>
    <t>7. Kontrola vysielania operátora a automatických hlásení do jednotlivých tubusov</t>
  </si>
  <si>
    <t>8. Kontrola prepínania rádiového pultu</t>
  </si>
  <si>
    <t>9. Kontrola napájacích zdrojov</t>
  </si>
  <si>
    <t>10. Vypracovanie protokolu o kontrole a parametroch</t>
  </si>
  <si>
    <t>1. Kontrola konektorov, spojov rádiového vyžarovacieho kábla</t>
  </si>
  <si>
    <t>2. Vizuálna kontrola vyžarovacieho kábla</t>
  </si>
  <si>
    <t>3. Meranie vyžarovacích parametrov v tuneli GSM/LTE/3G</t>
  </si>
  <si>
    <t>4. Kontrola prepojovacích káblov aktívnych a pasívnych častí</t>
  </si>
  <si>
    <t>5. Kontrola parametrov napájacích obvodov technológie</t>
  </si>
  <si>
    <t>6. Kontrola Master unit, OTRX v objekte Polianky</t>
  </si>
  <si>
    <t>7. Kontrola Remote Unit GSM/LTE/3G</t>
  </si>
  <si>
    <t>8. Zmeranie útlmových parametrov optickej trasy</t>
  </si>
  <si>
    <t>1. Kontrola základnej sieťovej jednotky Praesideo</t>
  </si>
  <si>
    <t>2. Kontrola funkčnosti, hĺbkové čistenie  zosilňovačov Praesideo</t>
  </si>
  <si>
    <t>3. Hĺbkové čistenie COBRAnet prevodníka</t>
  </si>
  <si>
    <t>4. Hĺbkové čistenie IP prevodníka</t>
  </si>
  <si>
    <t>5. Kontrola a čistenie mikrofónnych pultov</t>
  </si>
  <si>
    <t>7. Kontrola a hĺbkové čistenie jednotlivých reproduktorov</t>
  </si>
  <si>
    <t>8. Kontrola PC stanice hlásateľa Domkárska</t>
  </si>
  <si>
    <t xml:space="preserve">1. Čistenie CRS rozvádzačov SP, JP vysávačom </t>
  </si>
  <si>
    <t xml:space="preserve">2. Čistenie filtrov ventilátorov </t>
  </si>
  <si>
    <t>1. Opacity</t>
  </si>
  <si>
    <t>2. Anemometre</t>
  </si>
  <si>
    <t>3. Merače CO</t>
  </si>
  <si>
    <t>1.1. Kontrola zariadenia a  vyčistenie prístroja</t>
  </si>
  <si>
    <t xml:space="preserve">1.2. Čistenie skiel optiky </t>
  </si>
  <si>
    <t>1.4. Kalibrácia a nastavenie prístrojov na požadované hodnoty</t>
  </si>
  <si>
    <t>1.5. Overenie funkčnosti a hodnôt s prevádzkovateľom zariadenia</t>
  </si>
  <si>
    <t>2.1. Kontrola meracích hláv anemometra a vyčistenie prístroja</t>
  </si>
  <si>
    <t>2.3. Overenie funkčnosti a hodnôt merania rýchlosti vetra a smeru prúdenia v súčinnosti s prevádzkovateľom zariadenia</t>
  </si>
  <si>
    <t>2.4. Vystavenie záverečnej správy a protokolov o stave zariadení</t>
  </si>
  <si>
    <t>3.1. Kontrola zariadenia a  vyčistenie prístroja</t>
  </si>
  <si>
    <t>3.2. Kontrola konektorov a dotiahnutie svoriek</t>
  </si>
  <si>
    <t>3.3. Kalibrácia zariadenia</t>
  </si>
  <si>
    <t>3.4. Overenie funkčnosti a hodnôt s prevádzkovateľom zariadenia</t>
  </si>
  <si>
    <t>3.5. Výmena senzora CO</t>
  </si>
  <si>
    <t>3.6. Vystavenie záverečnej správy a protokolov o stave zariadení</t>
  </si>
  <si>
    <t>1. Kontrola zariadenia, konektorov a dotiahnutie svoriek</t>
  </si>
  <si>
    <t>2. Overenie funkčnosti a hodnôt s prevádzkovateľom zariadenia</t>
  </si>
  <si>
    <t>3. Vystavenie záverečnej správy a protokolov o stave zariadenia</t>
  </si>
  <si>
    <t>1. Kontrola zariadenia a dotiahnutie svoriek na servopohone a ovládacej krabici.</t>
  </si>
  <si>
    <t>3. Vystavenie záverečnej správy o stave zariadenia</t>
  </si>
  <si>
    <t>1. Kontrola čelnej zobrazovacej jednotky</t>
  </si>
  <si>
    <t>2. Kontrola stavu čelnej zobraz. jednotky očistenie hranolov, presmerovanie dopravy víkend</t>
  </si>
  <si>
    <t>2.1. Prístup ku značke plošinou alebo rebríkom</t>
  </si>
  <si>
    <t>2.2. Očistenie každého hranola (všetky strany hranola) značky saponátom s vodou</t>
  </si>
  <si>
    <t>2.3. Očistenie spodnej hrany značky od prípadných nečistôt</t>
  </si>
  <si>
    <t>2.4. Kontrola zobrazovacej plochy značky</t>
  </si>
  <si>
    <t>3. Kontrola technického stavu  varovných blikačov a ich funkčnosť</t>
  </si>
  <si>
    <t>4. Kontrola tesnosti skrine elektroniky dopravnej  značky</t>
  </si>
  <si>
    <t>5. Kontrola funkčnosti pohonov jednotlivých hranolov</t>
  </si>
  <si>
    <t>6. Celková kontrola funkčnosti zariadenia</t>
  </si>
  <si>
    <t>3.1. Demontáž krytu blikača, kontrola žiarovky</t>
  </si>
  <si>
    <t>3.2. Spätná montáž</t>
  </si>
  <si>
    <t>4.1. Demontáž krytu skrine elektroniky</t>
  </si>
  <si>
    <t>4.2. Kontrola tesniacej plochy proti vode</t>
  </si>
  <si>
    <t>4.3. Ošetrenie tesniacej plochy silikónovým olejom</t>
  </si>
  <si>
    <t>4.4. Kontrola elektroniky v skrini dopravnej značky</t>
  </si>
  <si>
    <t>4.5. Spätná montáž krytu elektroniky</t>
  </si>
  <si>
    <t>5.1. Skúška otočenia hranolov značky manuálne z radiča alebo z velína</t>
  </si>
  <si>
    <t>6.1. Kontrola funkčnosti značky cez ľubovoľný DPS</t>
  </si>
  <si>
    <t>1. Kontrola čelnej zobrazovacej plochy</t>
  </si>
  <si>
    <t>2. Kontrola stavu čelnej zobraz. plochy očistenie hranolov</t>
  </si>
  <si>
    <t>2. Kontrola mechanických častí, kabeláže, presm.dopr.8 ks</t>
  </si>
  <si>
    <t>3. Kontrola elektronických častí</t>
  </si>
  <si>
    <t xml:space="preserve">4. Kontrola TU 2-8, RNR 33 ks, premeranie opt. trás </t>
  </si>
  <si>
    <t>2.1. Prístup ku značke plošinou</t>
  </si>
  <si>
    <t>2.2. Kontrola prednej matrice</t>
  </si>
  <si>
    <t>2.3. Umytie prednej dosky prednej matrice</t>
  </si>
  <si>
    <t>3.1. Otvorenie dverí LED značky</t>
  </si>
  <si>
    <t>3.2. Kontrola stavu tesniacich gumových profilov dverí</t>
  </si>
  <si>
    <t>3.3. Kontrola elektroniky</t>
  </si>
  <si>
    <t>3.4. Kontrola symbolov od povelov z CRS alebo cez notebook, update SW</t>
  </si>
  <si>
    <t>4.1. Kontrola technologických uzlov v tuneli a priľahlých komunikáciách s motorovým vozidlom so šípkou</t>
  </si>
  <si>
    <t>4.2. Kontrola elektroniky technolog. uzla</t>
  </si>
  <si>
    <t>4.3. Premeranie prenosového systému meraním útlmu optických káblov</t>
  </si>
  <si>
    <t>1. Kontrola rozvádzača a elektrických zariadení</t>
  </si>
  <si>
    <t>2. Dotiahnutie spojov</t>
  </si>
  <si>
    <t>3. Kontrola mechanických častí</t>
  </si>
  <si>
    <t>4. Kontrola bezpečnostných prvkov</t>
  </si>
  <si>
    <t>2. Kontrola mechanických dielov</t>
  </si>
  <si>
    <t>3. Umytie vonk. plôch návestidla</t>
  </si>
  <si>
    <t>4. Kontrola osvetlenia symbolov od povelov z CRS</t>
  </si>
  <si>
    <t>5. Kontrola tech.stavu a funkcie závor</t>
  </si>
  <si>
    <t>1. Čistenie IHP modulov od mechanických nečistôt</t>
  </si>
  <si>
    <t>2. Kontrola kompletnosti modulov, celkového počtu IHP modulov v rúrach</t>
  </si>
  <si>
    <t>3. Demontáž nerezových krytov kompenzátorov</t>
  </si>
  <si>
    <t>4. Kontrola riadiacich jednotiek</t>
  </si>
  <si>
    <t>5. Vizuálna kontrola a meranie prúdov na kompenzátoroch</t>
  </si>
  <si>
    <t>6. Meranie prúdov a napätia na generátoroch</t>
  </si>
  <si>
    <t>7. Kontrola režimov svietenia/blikania</t>
  </si>
  <si>
    <t>5. Vypracovanie meracieho protokolu v elektronickej forme</t>
  </si>
  <si>
    <t>1. Vizuálna kontrola zariadenia</t>
  </si>
  <si>
    <t>2. Premazanie a preskúšanie chodu závesného zariadenia</t>
  </si>
  <si>
    <t>1. Demontáž krytov kamier a scanerov</t>
  </si>
  <si>
    <t>2. Očistenie zariadení</t>
  </si>
  <si>
    <t>3. Spätná montáž krytov</t>
  </si>
  <si>
    <t>2. Kontrola zdroja MN 7000</t>
  </si>
  <si>
    <t>3. Kontrol hlásičov FDO241</t>
  </si>
  <si>
    <t>4. Servis a kontrola plamenných hlásičov</t>
  </si>
  <si>
    <t>5. Kontrola riadiaceho člena</t>
  </si>
  <si>
    <t>6. Servis tlačidlových hlásičov FDME223</t>
  </si>
  <si>
    <t>7. Kontrola odsávacieho systému</t>
  </si>
  <si>
    <t>8. Kontrola  premeranie kábla FibroLaser</t>
  </si>
  <si>
    <t>9. Kontrola riadiacej jednotky OTS 4</t>
  </si>
  <si>
    <t>10. Kontrola zdroja 24V/2A S7-300</t>
  </si>
  <si>
    <t>12. Kontrola sirény AGN24</t>
  </si>
  <si>
    <t>1. Kontrola ústrední U1,U2</t>
  </si>
  <si>
    <t>2. Kontrola  zdrojov</t>
  </si>
  <si>
    <t>3. Kontrola ESA, US</t>
  </si>
  <si>
    <t>4. Kontrola generátorov BR1</t>
  </si>
  <si>
    <t>5. Kontrola BAK</t>
  </si>
  <si>
    <t>6. Kontrola TA,TS, ak.sign.opt.sign</t>
  </si>
  <si>
    <t xml:space="preserve">7. Blokovanie a deblokovanie ESA </t>
  </si>
  <si>
    <t>8. Skúška CENZA</t>
  </si>
  <si>
    <t>9. Skúška rozhrania  EPS  SHZ a prenos na CRS</t>
  </si>
  <si>
    <t>10. Funkčná skúška hasenia jedn. úsekov</t>
  </si>
  <si>
    <t>11. Meranie sieť. napájania. a ochr. obvodov</t>
  </si>
  <si>
    <t>12. Meranie kapacity AKU NZ</t>
  </si>
  <si>
    <t>13. Meranie izolačného stavu pož. Slučiek</t>
  </si>
  <si>
    <t>14. Meranie teploty a nap.napätia ESA</t>
  </si>
  <si>
    <t>15. Meranie kalibračného napätia BAK</t>
  </si>
  <si>
    <t>1. Čistenie a kontrola optických rozvádzačov v MEZ, SPO,JPO a SOS</t>
  </si>
  <si>
    <t>2. Vystavenie záverečnej správy a protokolov o stave zariadenia</t>
  </si>
  <si>
    <t>1. Obojstranné meranie OTDR+PM singlmódových vlákien</t>
  </si>
  <si>
    <t>2. Obojstranné meranie OTDR+PM multimódových vlákien</t>
  </si>
  <si>
    <t>3. Jednostranné meranie OTDR+PM singlmódových vlákien</t>
  </si>
  <si>
    <t>4. Jednostranné meranie OTDR+PM multimódových vlákien</t>
  </si>
  <si>
    <t>5. Kontrola optických káblov v káblovodoch</t>
  </si>
  <si>
    <t>6. Vystavenie záverečnej správy a protokolov o stave zariadenia</t>
  </si>
  <si>
    <r>
      <t xml:space="preserve">Cena za 1 úkon na 1 zariadení </t>
    </r>
    <r>
      <rPr>
        <sz val="8"/>
        <rFont val="Calibri"/>
        <family val="2"/>
        <charset val="238"/>
      </rPr>
      <t>(EUR bez DPH)</t>
    </r>
  </si>
  <si>
    <t>Cena za položku* 
(EUR bez DPH)</t>
  </si>
  <si>
    <t>1. Vykonanie diagnostiky káblov, meranie výbojov, napäťová skúška (ak budú káble bez napätia nad 30 dní) **</t>
  </si>
  <si>
    <t>** Poznámka</t>
  </si>
  <si>
    <t>Profylaxia SW a HW</t>
  </si>
  <si>
    <t>T 428.3 - Tunelový rozhlas</t>
  </si>
  <si>
    <t>Elektrotermografické meranie na všetkých napäťových úrovniach (pre celý technologický celok)</t>
  </si>
  <si>
    <t>Vizuálna kontrola prepoj. káblov projekčnej steny</t>
  </si>
  <si>
    <t>Vizuálna kontrola prepoj. káblov riadiaceho systému</t>
  </si>
  <si>
    <t xml:space="preserve">Prečistenie vzduchových chladiacich ciest  </t>
  </si>
  <si>
    <t xml:space="preserve">Prečistenie šošovky  </t>
  </si>
  <si>
    <t xml:space="preserve">Kontrola pripojenej kabeláže  </t>
  </si>
  <si>
    <t xml:space="preserve">Kontrola zobrazeného obsahu  </t>
  </si>
  <si>
    <t xml:space="preserve">Kontrola a nastavenie farebnosti obrazu  </t>
  </si>
  <si>
    <t xml:space="preserve">Kontrola konvergencie obrazu  </t>
  </si>
  <si>
    <t xml:space="preserve">Kontrola a nastavenie geometrie obrazu  </t>
  </si>
  <si>
    <t xml:space="preserve">Nastavenie homogenity obrazu  </t>
  </si>
  <si>
    <t xml:space="preserve">Odpis nasvietených hodín  </t>
  </si>
  <si>
    <t xml:space="preserve">Aktualizácia FW  </t>
  </si>
  <si>
    <t xml:space="preserve">Kontrola napájacích zdrojov  </t>
  </si>
  <si>
    <t>Kontrola pripojenej kabeláže</t>
  </si>
  <si>
    <t xml:space="preserve">Kontrola Input board  </t>
  </si>
  <si>
    <t xml:space="preserve">Kontrola Output board  </t>
  </si>
  <si>
    <t xml:space="preserve">Prečistenie  </t>
  </si>
  <si>
    <t xml:space="preserve">Kontrola nap. zdroja  </t>
  </si>
  <si>
    <t xml:space="preserve">Kontrola error log  </t>
  </si>
  <si>
    <t xml:space="preserve">Aktualizacia FW  </t>
  </si>
  <si>
    <t xml:space="preserve">Kontrola obslužného SW DW Wall_APM_Domk  </t>
  </si>
  <si>
    <t>Kontrola nap. zdrojov</t>
  </si>
  <si>
    <t>Kontrola nap. zdroja</t>
  </si>
  <si>
    <t>Kontrola funčnosti custom Design ovládania AMX_APM_DOMK</t>
  </si>
  <si>
    <t xml:space="preserve">Kontrola elektroniky, LCD, mainboard, vstupná karta  </t>
  </si>
  <si>
    <t>Skúška batérií (SP, JP)</t>
  </si>
  <si>
    <t>9. Kontrola stavu celého rádiového systému PTO JP, PTO SP, NDS Domkárska</t>
  </si>
  <si>
    <t>6. Kontrola a čistenie Signamax management switch</t>
  </si>
  <si>
    <t>1.3. Kontrola konektorov a dotiahnutie svoriek</t>
  </si>
  <si>
    <t>1.6. Vystavenie záverečnej správy a protokolov o stave zariadení</t>
  </si>
  <si>
    <t>2.2. Kontrola konektorov a dotiahnutie svoriek</t>
  </si>
  <si>
    <t>Mesačná kontrola - Vyhláška MV SR č.726/2002 Z.z.,§15,ods.2,písm.b,SR 726/2002 Z.z.,ods.2</t>
  </si>
  <si>
    <t>13. Sekundárne skúšky ochrany VN - REF</t>
  </si>
  <si>
    <t>1-12</t>
  </si>
  <si>
    <t>4-10</t>
  </si>
  <si>
    <t>1. Kontrola PLC komponentov a kariet</t>
  </si>
  <si>
    <t>5</t>
  </si>
  <si>
    <t>6</t>
  </si>
  <si>
    <t>3,9</t>
  </si>
  <si>
    <t>2,8,11</t>
  </si>
  <si>
    <t>12</t>
  </si>
  <si>
    <t>3,6,9,12</t>
  </si>
  <si>
    <t>3,4,6,7,9,10, 12</t>
  </si>
  <si>
    <t>2,4,5,7,8,10, 11</t>
  </si>
  <si>
    <t>23. Kontrola stavu a test kapacity štartovacích batérií a ich doliatie</t>
  </si>
  <si>
    <t>1. Výmena filtrov vo vzduchotechnických jednotkách JP, SP  - v cene zarátaná aj odvoz a likvidávia odpadu</t>
  </si>
  <si>
    <t>6. Kontrola FM enkodérov</t>
  </si>
  <si>
    <t>Kontrola funkcie a správnosti merania všetkých čidiel a náväzn. na CRS</t>
  </si>
  <si>
    <t>Elektrotermografické meranie na všetkých napäťových úrovniach (platí pre MEZ rozvádzače)</t>
  </si>
  <si>
    <t>Mitsubishi, Philips, OSRAM</t>
  </si>
  <si>
    <t>Mitsubishi</t>
  </si>
  <si>
    <t>Dexon</t>
  </si>
  <si>
    <t>EXTRON</t>
  </si>
  <si>
    <t>T 420 - VN rozvody na severnom portál, T 421 - VN rozvody na južnom portáli</t>
  </si>
  <si>
    <t>Chladivo R410A</t>
  </si>
  <si>
    <t>Kamerový dohľad -komplet aktívneho videorozbočovače pre 57 kamier z tunela, D2 - Domkárska</t>
  </si>
  <si>
    <t>1 m2</t>
  </si>
  <si>
    <t>ISOVER</t>
  </si>
  <si>
    <t>Rckowool</t>
  </si>
  <si>
    <t>U-protect / Conlit Ductrock</t>
  </si>
  <si>
    <t>Wurth</t>
  </si>
  <si>
    <t>FP-KR 310 ml</t>
  </si>
  <si>
    <t>Spojitý pákový pohon bez vratnej pružiny</t>
  </si>
  <si>
    <t>Johnson Control</t>
  </si>
  <si>
    <t>Belimo</t>
  </si>
  <si>
    <t>M9116-GGA-1N4, / SM24A-SR</t>
  </si>
  <si>
    <t>R410A, ekologické chladivo (kg)</t>
  </si>
  <si>
    <t>Extreme Ultra 6ml</t>
  </si>
  <si>
    <t>Fluorescenčná UV farba</t>
  </si>
  <si>
    <t>Brilliant HVAC</t>
  </si>
  <si>
    <t>Požiarna klapka štvorhranná</t>
  </si>
  <si>
    <t>Systemair</t>
  </si>
  <si>
    <t xml:space="preserve">FGS-3G-400x250-B230T </t>
  </si>
  <si>
    <t>Požiarna klapka kruhová</t>
  </si>
  <si>
    <t xml:space="preserve">FGR-3G-630-B230T </t>
  </si>
  <si>
    <t>FGR-3G-400-B230T</t>
  </si>
  <si>
    <t>Sinclair</t>
  </si>
  <si>
    <t>SDV4-180EA, Qchl= 17,5 kW, R410A</t>
  </si>
  <si>
    <t>AHUKZ-01C</t>
  </si>
  <si>
    <t>Ea-a: HST 400W asym.,komp.,IP 66,nerez, 5 pol. Svorkovnica, do 6 mm2, 2x vývodka pre  priemer káblu 15 mm - 5NA804D-1T30NX</t>
  </si>
  <si>
    <t>Ea-c:HST 250W asym.,komp.,IP 66,nerez, 5 pol. Svorkovnica, do 6 mm2, 2x vývodka pre priemer káblu 15 mm, 5NA804D-1S30NX</t>
  </si>
  <si>
    <t>Ea-d: HST 250W asym.,komp.,red.,IP 66,nerez, 5 pol.,svorkovnica do 6 mm2, 3 pol. svorkovnica do 2,5 mm2, 2xvývodka pre priemer káblu 15 mm, 2x vývodka pre priemer ,káblu 10 mm - 5NA804D-1S31NX</t>
  </si>
  <si>
    <t>Et-a, Et-b:  HST 250W sym.,komp.,red.,IP 66,nerez, 5 pol.,svorkovnica do 6 mm2, 3 pol. svorkovnica do 2,5 mm2, 2xvývodka pre priemer káblu 15 mm, 2x vývodka pre priemer,káblu 10 mm - 5NA804D-1S81NX</t>
  </si>
  <si>
    <t>E2: T8, 1x36W,EVG s teplým štartom,IP66,SK1,PC, 5 pol., svorkovnica do 1,5 mm2, 2x vývodka pre priemer káblu 16 mm, Vipet 5212-2</t>
  </si>
  <si>
    <t>Funkwerk plettac</t>
  </si>
  <si>
    <t>FAC 858-I, Fareb. kamera s obraz.pamäťou  , 1/2" EXView HAD, 440.000 pixel, 0,02 lux- pri 4 HB, SCS 1/50 až 1/100.000, BLC-nast.,AGC-nastaviteľné, posuv chipu cez RS 485, IR rozsah 850 až 1000 nm, výstup -koax a dvojvodič, komunikácia RS 485 (poznámka aktuálne nieje možné dodať)</t>
  </si>
  <si>
    <t xml:space="preserve">Zdroj pre napájanie kamery FAC 8XX - RS-50-20 24V1,5A </t>
  </si>
  <si>
    <t>Fujitsu, Computar, Eneo</t>
  </si>
  <si>
    <t>F1,4/6 mm, CS objektív, DC riadenie clony</t>
  </si>
  <si>
    <t xml:space="preserve">Eneo G1214NDDC , F1,2/12 mm, CS objektív, DC riadenie clony, ohnisková vzdialenoesť 12 mm, F (1,2 až125) </t>
  </si>
  <si>
    <t>UTF4250-TX-MSA- Miniature digital video transmitter with CC and 2-way data, 1 SM 1310/1550nm</t>
  </si>
  <si>
    <t>PSR-12 DC- Power supply unit, rail-mount, 85 to 265 Vac, 12 Vdc/1.5 A (PULS ML30.102)</t>
  </si>
  <si>
    <t>LE 100-19"- Prijímač pre prenos videosignálu cez tvistovaný dvojvodič (pre prenos. vzdialenosť - zosilnenie pre 450-1.600 m-8 až 50 dB, pre jeden videosignál)</t>
  </si>
  <si>
    <t>LEV 86-19"Prijímač pre prenos videosignálu cez tvistovaný dvojvodič, (pre prenos. vzdialenosť - zosilnenie pre 0-450 m-0 až 16 dB, pre dva videosignály)</t>
  </si>
  <si>
    <t>TM 11- Trafomodul BGT 3HE</t>
  </si>
  <si>
    <t xml:space="preserve">náhrada - videorozbočovač </t>
  </si>
  <si>
    <t>VDA-8CA. Aktívny videorozbočovač pre 1 až 4 videovstupy- pre rozdelenie na 2 až 8 videovýstupov-konfigurovateľný, šírka pásma 10 MHz, odstup signál/šum viac ako 55 dB, možnosť nastavenia -korekcie signálu pre každý kanál samostatne-6 dB až +6 dB, držiak do 19" skrine</t>
  </si>
  <si>
    <t>ADS 1250 TX/RX-B,Audio- data multiplexer-strana B- pre vysielanie a prijímanie dát a audio signálu  do optického vlákna singlemode1550/1310 nm</t>
  </si>
  <si>
    <t>ADS 1250 TX/RX-A,Audio- data multiplexer-strana A- pre vysielanie a prijímanie  dát a audio signálu  do optického vlákna singlemode1550/1310 nm</t>
  </si>
  <si>
    <t>MC-11 AC- Skupinový nosič a zdroj pre moduly ADS,C-60 a pod.</t>
  </si>
  <si>
    <t>ES 76 V4A- nerezová</t>
  </si>
  <si>
    <t xml:space="preserve">B-30 </t>
  </si>
  <si>
    <t>AK 187 Komplet- Kompletný rozvádzač-zdroj  pre otočný statív , kameru, motor-zoom objektív a vyhrievanie</t>
  </si>
  <si>
    <t>DKM 11- Modul DKM 16/16-  Modul 2-matrice 16/16-dvojitý modul videovstupov</t>
  </si>
  <si>
    <t>DKV 01- Doska videovýstupov a textový modul</t>
  </si>
  <si>
    <t>DZC 01- Riadiaca jednotka - procesor VAZ 200</t>
  </si>
  <si>
    <t>DZU 01- Univerzálna V/V doska</t>
  </si>
  <si>
    <t>PS 21- Zdrojový modul VAZ video/Kombi/BGT</t>
  </si>
  <si>
    <t>PS 10- Zdroj pre VAZ- pre skupinový nosič VAZ 200- DZB 40</t>
  </si>
  <si>
    <t>DZV 10- Hviezdicový zlučovač</t>
  </si>
  <si>
    <t>SNK Globe- Otočný statív SNK Globe WD, základňa,nekonečný/W prispôsobený krytu</t>
  </si>
  <si>
    <t>Neovo</t>
  </si>
  <si>
    <t>LED-backlit technology with high FHD 1920 x 1080 resolution,Optical Glass,Quick signal-switching time ( ≤ 0.8 sec.)</t>
  </si>
  <si>
    <t>assembly kit 19" rack- Nosič modulov prevedenie 19" - rack 3 HU</t>
  </si>
  <si>
    <t>TM 1- Napájací zdroj nosiča modulov BGT 3 HU</t>
  </si>
  <si>
    <t>Mains connection kit-Súprava sieťového napájania pre nosič BGT 3HU</t>
  </si>
  <si>
    <t>BMS joystick PT</t>
  </si>
  <si>
    <t>Video server 19", Xeon, 3U, SSD, 16-port HS RAID, RPSU- redundatný zdroj vrátane licencie SENSE, systém kompatibilný a integrovateľný do existujúceho systému D2/D4</t>
  </si>
  <si>
    <t xml:space="preserve">Klienetska pracovná a zobrazovacia stanica SENSE  - Viewer hardware, i7, SSD (desktop/tower) </t>
  </si>
  <si>
    <t>NVH-94TB - 4 TB HDD určené pre server NVH 2516 XR</t>
  </si>
  <si>
    <t>6x I/O contacts, Ethernet interface pre pipojwenie k SENSE serveru</t>
  </si>
  <si>
    <t>Controller, Desktop, USB, hall effect joystick</t>
  </si>
  <si>
    <t>Compact 1-ch video encoder, dual stream H.264/MJPEG, 960H</t>
  </si>
  <si>
    <t>Compact 4-ch video encoder, dual stream H.264/MJPEG, 960H</t>
  </si>
  <si>
    <t>Kĺb a pre uchytenie kamerového krytu WN 2 na nezrezovú konzolu_x0002_nastavenie v horizontálnom a vertikálnom smere</t>
  </si>
  <si>
    <t>Tesniaci prostriedok proti únikom chladiva</t>
  </si>
  <si>
    <t>PRS-NCO3</t>
  </si>
  <si>
    <t>BOSCH</t>
  </si>
  <si>
    <t>PRS-4P125-EU</t>
  </si>
  <si>
    <t>PRS-1AIP1</t>
  </si>
  <si>
    <t>065-7710</t>
  </si>
  <si>
    <t>Signamax</t>
  </si>
  <si>
    <t>MOXA</t>
  </si>
  <si>
    <t>LH1-10M10E</t>
  </si>
  <si>
    <t>PRS-CSC-E</t>
  </si>
  <si>
    <t>PRS-SWCS</t>
  </si>
  <si>
    <t>PRS-SWCSL-E</t>
  </si>
  <si>
    <t>LH1-UC30E</t>
  </si>
  <si>
    <t>LBB4430/00</t>
  </si>
  <si>
    <t>LBB4432/00</t>
  </si>
  <si>
    <t>LBB4442/00</t>
  </si>
  <si>
    <t>FC2060</t>
  </si>
  <si>
    <t xml:space="preserve">FCI2008-A1 </t>
  </si>
  <si>
    <t>FN2001-A1</t>
  </si>
  <si>
    <t>BAT12-25</t>
  </si>
  <si>
    <t>FA2007-A1</t>
  </si>
  <si>
    <t>FP2004-A1</t>
  </si>
  <si>
    <t>FDO241</t>
  </si>
  <si>
    <t>FDT241</t>
  </si>
  <si>
    <t>FDB221</t>
  </si>
  <si>
    <t>FDB291</t>
  </si>
  <si>
    <t>FDBH291</t>
  </si>
  <si>
    <t>FDBZ295</t>
  </si>
  <si>
    <t>DMZ1197-AD</t>
  </si>
  <si>
    <t>FDME223</t>
  </si>
  <si>
    <t>FDMH293-R</t>
  </si>
  <si>
    <t>FDF241-9</t>
  </si>
  <si>
    <t>FDCIO222</t>
  </si>
  <si>
    <t>DCA1192A</t>
  </si>
  <si>
    <t>RoLP/R/S</t>
  </si>
  <si>
    <t>ROLPSB/RL/R/D</t>
  </si>
  <si>
    <t>VLF-250-01</t>
  </si>
  <si>
    <t>VSP-005</t>
  </si>
  <si>
    <t>VSP-850-G</t>
  </si>
  <si>
    <t>OTS3004S / 24 VDC</t>
  </si>
  <si>
    <t>Installation set 24V SWLT4</t>
  </si>
  <si>
    <t>Fibro Tester</t>
  </si>
  <si>
    <t>Počítač komplet pre DesigoCC</t>
  </si>
  <si>
    <t>fujitsu pc</t>
  </si>
  <si>
    <t>Uzávera tunela (áno/nie)</t>
  </si>
  <si>
    <t>Celková suma za náhradné diely pre technologické vybavenie diaľnice na obdobie 4 roky v € bez DPH:</t>
  </si>
  <si>
    <t>Celková suma za náhradné diely pre tunel Sitina na obdobie 4 roky v € bez DPH:</t>
  </si>
  <si>
    <t>Metalické vedenia - medzisúčet</t>
  </si>
  <si>
    <t>Zdroj neprerušovaného napájania - UPS - medzisúčet</t>
  </si>
  <si>
    <t>Elektrický zdrojový agregát - medzisúčet</t>
  </si>
  <si>
    <t>Stojany tiesňového volania - STV Centrálne riadenie - medzisúčet</t>
  </si>
  <si>
    <t>Lokálny dispečing - medzisúčet</t>
  </si>
  <si>
    <t>Dopravné značky s premennými symbolmi - medzisúčet</t>
  </si>
  <si>
    <t>Kamerový systém - medzisúčet</t>
  </si>
  <si>
    <t>Optické vedenia - medzisúčet</t>
  </si>
  <si>
    <t>T 420 - VN rozvody na severnom portáli - medzisúčet</t>
  </si>
  <si>
    <t>T 421 - VN rozvody na južnom portáli - medzisúčet</t>
  </si>
  <si>
    <t>T 422 - VN rozvody  v tuneli - medzisúčet</t>
  </si>
  <si>
    <t>T 423 - Rozvody NN v tuneli - medzisúčet</t>
  </si>
  <si>
    <t>T 423.1 - Dieselagregát SP,JP - medzisúčet</t>
  </si>
  <si>
    <t>T 424 - Vetranie tunela - medzisúčet</t>
  </si>
  <si>
    <t>T 425 - Osvetlenie tunela - medzisúčet</t>
  </si>
  <si>
    <t>T 426 - Zariadenia núdzového volania - SOS Skrine - medzisúčet</t>
  </si>
  <si>
    <t>T 427 - Kamerový dohľad - medzisúčet</t>
  </si>
  <si>
    <t>T 428 - Rádiové zariadenie - medzisúčet</t>
  </si>
  <si>
    <t>T 428.1 - GSM prenosový systém mobilných operátorov - medzisúčet</t>
  </si>
  <si>
    <t>T 428.2 - Tunelový rozhlas  - medzisúčet</t>
  </si>
  <si>
    <t>T 429 - Centrálny riadiaci systém tunela - hardvérová časť - medzisúčet</t>
  </si>
  <si>
    <t>T 430 - Meranie fyzikálnych veličín v tuneli - medzisúčet</t>
  </si>
  <si>
    <t>T 430.1 - Meranie tlaku – šachty požiarneho vodovodu - medzisúčet</t>
  </si>
  <si>
    <t>T 432.2 - Ovládanie elektrouzáveru pred južným portálom   - medzisúčet</t>
  </si>
  <si>
    <t>T 431 - Dopravné značenie a svetelná signalizácia - medzisúčet</t>
  </si>
  <si>
    <t>T 432 Kontrola výšky vozidiel - medzisúčet</t>
  </si>
  <si>
    <t>T 433 - Detekcia vozidiel v tuneli - medzisúčet</t>
  </si>
  <si>
    <t>T 434 - Elektrická požiarna signalizácia - medzisúčet</t>
  </si>
  <si>
    <t>T 434.1 - Stabilné hasiace zariadenie - medzisúčet</t>
  </si>
  <si>
    <t>T 435 - Prenosový systém - medzisúčet</t>
  </si>
  <si>
    <t>2. Profylaktika PLC</t>
  </si>
  <si>
    <t>1.1. Kontrola funkčnosti chladiacich ventilátorov</t>
  </si>
  <si>
    <t>1.2. Kontrola fixácie prepojovacích káblov</t>
  </si>
  <si>
    <t>1.3. Kontrola pripravenosti záložných zdrojov napájania</t>
  </si>
  <si>
    <t>1.4. Kontrola negatívneho vplyvu prostredia - vlhkosť, prašnosť, teplota</t>
  </si>
  <si>
    <t>2.1. Kontrola LED indikátorov riadiacich procesov (CPU)</t>
  </si>
  <si>
    <t>2.2. Kontrola LED indikátorov komunikačných procesov (CP) a komunikačných modulov (OLM)</t>
  </si>
  <si>
    <t>2.3. Kontrola LED indikátorov vstupno - výstupných kariet</t>
  </si>
  <si>
    <t>2.4. Kontrola LED indikátorov napájacích zdrojov</t>
  </si>
  <si>
    <t>2.5. Kontrola chladiacich ventilátorov a stavu vzduchových filtrov</t>
  </si>
  <si>
    <t>2.6. Kontrola fixácie prepojovacích káblov</t>
  </si>
  <si>
    <t xml:space="preserve">2.7. Kontrola pripravenosti záložných zdrojov napájania </t>
  </si>
  <si>
    <t>2.8. Kontrola negatívneho vplyvu prostredia - vlhkosť, prašnosť, teplota</t>
  </si>
  <si>
    <t>áno</t>
  </si>
  <si>
    <t>T 429 - Centrálny riadiaci systém tunela - hardvérová časť a softvérová časť</t>
  </si>
  <si>
    <t>1. Diaľkový dohľad CRS vrátane kontroly vizualizačných serverov, kontrola CRS hlavných PLC a podružných staníc, kontrola logov PLC, komunikácia s PLC, kontrola logov serverov, kontrola diskov, pamäti, CPU, teploty, dispečerských pracovísk, kontrola panelov na PTO, kontrola sieťových prvkov</t>
  </si>
  <si>
    <t>2. Pravidelný test zraniteľnosti po vyhodnotení, návrhy, realizácia opatrení</t>
  </si>
  <si>
    <t>1,4,8,12</t>
  </si>
  <si>
    <t>3. Profylaxia a aktualizácia firewall s VPN prístupom pre vzdialený prístup, pravidelná kontrola záplat , inštalácia v plánovaných odstávkach, pri kritickej zraniteľnosti mimoriadna inštalácia, otestovanie na testovacích pracoviskách</t>
  </si>
  <si>
    <t>4. Pravidelný SW update sieťových prvkov, kontrola a vyhodnotenie updatov, pravidelná kontrola záplat, pri kritickej zraniteľnosti mimoriadna inštalácia, otestovanie na testovacích pracoviskách.</t>
  </si>
  <si>
    <t>5. Pravidelná kontrola záplat Windows server, pri kritickej zraniteľnosti mimoriadna inštalácia, otestovanie na testovacích pracoviskách.</t>
  </si>
  <si>
    <t>6. Pravidelný update antivirovej ochrany, server, klient, kontinuálna kontrola bezpečnostných záplat antivirovej ochrany a OS Windows.</t>
  </si>
  <si>
    <t>1,3,5,7,9,11</t>
  </si>
  <si>
    <t>7. SCADA  - Pravidelná kontrola záplat a updatov Atvise,  pri kritickej zraniteľnosti mimoriadna inštalácia, otestovanie na testovacích pracoviskách.</t>
  </si>
  <si>
    <t>9. Úprava všetkých prvkov vizualizácie podľa potrieb užívateľa v rozsahu max. 120hod/rok</t>
  </si>
  <si>
    <t>1. Kontrola, servis ústredne FC2040</t>
  </si>
  <si>
    <t>11. Servis nadstavbového systému Desigo CC</t>
  </si>
  <si>
    <r>
      <t>1. Štart DA lokálne minimálne v režime test</t>
    </r>
    <r>
      <rPr>
        <sz val="10"/>
        <color indexed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(prípadne podľa potreby aj s prepnutím do záťaže, test a kontrola algoritmov a štartovacej sekvencie)</t>
    </r>
  </si>
  <si>
    <t>GS3111 W (MONO-8x16-20-ST_LED1642-LEDsmd)</t>
  </si>
  <si>
    <t>GP1222 s STM32F072</t>
  </si>
  <si>
    <t>CPU GF1111 (up F407, F427)</t>
  </si>
  <si>
    <t>Čidlo jasu GL1 111 (adr.0)</t>
  </si>
  <si>
    <t>Čidlo jasu GL2 111 (adr.1)</t>
  </si>
  <si>
    <t>Zdroj spínaný RS-25-24</t>
  </si>
  <si>
    <t>Zdroj spínaný SP-320-5</t>
  </si>
  <si>
    <t>Magnetický kontakt závrtný  SA-211</t>
  </si>
  <si>
    <t>Svorka WM, ZDUB-šedá, 2,5mm, 4pin (o.č.1704540000)</t>
  </si>
  <si>
    <t>Svorka WM, ZDUB PE, 2,5mm, 4pin (o.č.1704570000)</t>
  </si>
  <si>
    <t>Svorka WM-Bočnice, ZAP ZDUB-šedá, 2,5mm (o.č.1704750000)</t>
  </si>
  <si>
    <t>Svorka WM, ZDUB-šedá, 2,5mm, 2pin (o.č.1704350000)</t>
  </si>
  <si>
    <t>Svorka WM-Patka, MOFU15/35 ZDUB (o.č.1723660000)</t>
  </si>
  <si>
    <t>Mono matice-PDZLED s diodou</t>
  </si>
  <si>
    <t>Mat. procesor GP1222</t>
  </si>
  <si>
    <t>FIL2150-6,5,  6,5A/250V, obj.č. 50191</t>
  </si>
  <si>
    <t>Rezistor výkonový TR 314-39R</t>
  </si>
  <si>
    <t>Přep. ochrana DL-Cat.5e (ETH)</t>
  </si>
  <si>
    <t>Svorka WM, ZDU4-šedá, 4mm, 2pin (o.č.163 205 0000)</t>
  </si>
  <si>
    <t>Svorka WM, ZDU4 BL-modrá, 4mm, 2pin (o.č.163 206 0000)</t>
  </si>
  <si>
    <t>Svorka WM, ZDU4-GE, PE, 4mm, 2pin (o.č.1683590000)</t>
  </si>
  <si>
    <t>Svorka WM-Bočnice, ZAP/TW4-šedá, 4mm (o.č.163 209 0000)</t>
  </si>
  <si>
    <t>Lišta Din 35x15 děrov.2M (95192226)</t>
  </si>
  <si>
    <t>Žlab perf. I-T1_15x30_G, 00672, (2m, šedý)</t>
  </si>
  <si>
    <t>Lišta 18x18 2m bílá D1002K (95241215)</t>
  </si>
  <si>
    <t xml:space="preserve">GR1411 RGB 8x8 25mm </t>
  </si>
  <si>
    <t>Zdroj spínaný HRP-600-5</t>
  </si>
  <si>
    <t>GS1113 W (MONO-8x16-20-AS1112-LED5mm)</t>
  </si>
  <si>
    <t>Termostat T-115 K2400</t>
  </si>
  <si>
    <t>Relé 230VAC, 16A, Obj.č.6671</t>
  </si>
  <si>
    <t>Patice na Din pro relé 095.05, Obj.č.57210</t>
  </si>
  <si>
    <t>Spona Variclip plastová 095.01, Obj.č.57255</t>
  </si>
  <si>
    <t>Svorka WM, ZDUB BL-modrá, 2,5mm, 2pin (o.č.1704360000)</t>
  </si>
  <si>
    <t>GR1213 RGB 8x8 20mm (LED64ks/bud.12ks)</t>
  </si>
  <si>
    <t>GS1511-W-20-8x8 (bí.64 ks/bud.4ks)</t>
  </si>
  <si>
    <t>GR1413 RGB 8x8 25mm (LED64ks/bud.12ks)</t>
  </si>
  <si>
    <t>L059_V0, segment K90 s diodami (čer_40ks)</t>
  </si>
  <si>
    <t>Driver GD5211_12V, 0V (4ks AS1121)</t>
  </si>
  <si>
    <t>Zdroj spínaný RS-050-24</t>
  </si>
  <si>
    <t>Žlab perf. I-T1-E_25x40_G, 01163, (2m, šedý)</t>
  </si>
  <si>
    <t>GS2111 W (MONO-8x16-20-AS1112-LEDsmd)</t>
  </si>
  <si>
    <t>GR2211 RGB 8x8 20mm-ST_LED1642 (LED64ks/bud.12ks)</t>
  </si>
  <si>
    <t>Vidlice-4pól AKZ1700/4-3.81 (Kód GM: 821-244)</t>
  </si>
  <si>
    <t>Vidlice-5pól AKZ1700/5-3.81 (Kód GM: 821-085)</t>
  </si>
  <si>
    <t xml:space="preserve">Můstek plus L7 </t>
  </si>
  <si>
    <t xml:space="preserve">Můstek mínus N7 </t>
  </si>
  <si>
    <t>Zdroj spínaný HRP-150-12</t>
  </si>
  <si>
    <t>Enkóder 22P ERC F1 05SPI S14 CW D</t>
  </si>
  <si>
    <t>Modul CPU 12V, ED0383-2B</t>
  </si>
  <si>
    <t>GW 44209 krabice IP56</t>
  </si>
  <si>
    <t>Přep. ochrana, DM-012/1R (RS485)</t>
  </si>
  <si>
    <t>Spin. zdroj APC-12-350</t>
  </si>
  <si>
    <t>Solární PWM regulátor LS2024EU</t>
  </si>
  <si>
    <t>Panasonic LC-RA1212PG1</t>
  </si>
  <si>
    <t>Diodový můstek KBPC3506</t>
  </si>
  <si>
    <t>LED RGB Typ A</t>
  </si>
  <si>
    <t>Lamelová PDZ F1</t>
  </si>
  <si>
    <t>1,5mx1m</t>
  </si>
  <si>
    <t>Lamelová PDZ F2</t>
  </si>
  <si>
    <t>1,5mx1,5m</t>
  </si>
  <si>
    <t>Lamelová PDZ E ( cena za 1m2)</t>
  </si>
  <si>
    <t>cena za 1m2 lamelovej značky</t>
  </si>
  <si>
    <t>2. Overenie základných funkcií záložného zdroja (zapnutie a vypnutie, normálne prevádzkové podmienky, zálohovanie, pripojenie a odpojenie batérie, manuálny obtok, komunikácia, prechod do režimu interného obtoku, koniec vybíjania - všetko v závislosti od možností prevádzkových podmienok koncového užívateľa)</t>
  </si>
  <si>
    <t>Riadiaca jednotka Norka - IHP</t>
  </si>
  <si>
    <t>Svietiaci prvok Norka - LED modul 100 IHP</t>
  </si>
  <si>
    <t>Norka - indukčná cievka IHP</t>
  </si>
  <si>
    <t>RF FIBER Link 1GHz</t>
  </si>
  <si>
    <t xml:space="preserve">Power Supply , 4 kanal U/I </t>
  </si>
  <si>
    <t>Digital FM RX</t>
  </si>
  <si>
    <t>Digital FM TX</t>
  </si>
  <si>
    <t>RDS Encoder</t>
  </si>
  <si>
    <t>Digital FM sel.amplifier</t>
  </si>
  <si>
    <t>Digital Transceiver - UHF</t>
  </si>
  <si>
    <t>Digital Transceiver - VHF</t>
  </si>
  <si>
    <t>RF AMP 45dB</t>
  </si>
  <si>
    <t>VHF-DX Selective Amplifier</t>
  </si>
  <si>
    <t>UHF-DX Selective Amplifier</t>
  </si>
  <si>
    <t xml:space="preserve">Touch Panel Controller </t>
  </si>
  <si>
    <t>Master Touch Controller</t>
  </si>
  <si>
    <t>Alarm router</t>
  </si>
  <si>
    <t>Power BOX</t>
  </si>
  <si>
    <t>Tetrapol RU</t>
  </si>
  <si>
    <t>Tetrapol MU</t>
  </si>
  <si>
    <t>RCM - Remote Controll Message</t>
  </si>
  <si>
    <t>Retranslačná stanica analógovo optická komplet filtre, zdroj, duplexer, optické prevodníky analog</t>
  </si>
  <si>
    <t>Retranslačná stanica Calta digital, koplet filtre, zdroj, duplexer, optické prevodníky ETH</t>
  </si>
  <si>
    <t>Combiner rádiových signálov VHF,UHF, Tetrapol, FM s pásmovou priepusťou</t>
  </si>
  <si>
    <t>Spliter1/2</t>
  </si>
  <si>
    <t>spliter1/3</t>
  </si>
  <si>
    <t>duplexer VHF</t>
  </si>
  <si>
    <t>Duplexer UHF</t>
  </si>
  <si>
    <t>Duplexer Tetrapol</t>
  </si>
  <si>
    <t>Anténa smerová VHF 160</t>
  </si>
  <si>
    <t>Anténa všesmerová VHF 160</t>
  </si>
  <si>
    <t>Anténa smerová tetrapol 9dB</t>
  </si>
  <si>
    <t>Anténa všesmerová FM</t>
  </si>
  <si>
    <t>Ručná rádiostnica VHF digital</t>
  </si>
  <si>
    <t>Vozidlová rádiostnica VHF digital</t>
  </si>
  <si>
    <t>Ručná rádiostnica UHF digital</t>
  </si>
  <si>
    <t>Anténa vozidlová 0dB</t>
  </si>
  <si>
    <t>Náhradný akumulátor na ručnú rádiostanicu</t>
  </si>
  <si>
    <t xml:space="preserve">GSM LTE 5G Master unit </t>
  </si>
  <si>
    <t xml:space="preserve">GSM LTE 5G Remote unit </t>
  </si>
  <si>
    <t>Optický patchord E2000/SC-APC</t>
  </si>
  <si>
    <t>LC-113-20</t>
  </si>
  <si>
    <t>LC-612-18</t>
  </si>
  <si>
    <t>LC-704-18</t>
  </si>
  <si>
    <t>LC-708-18</t>
  </si>
  <si>
    <t>LC-705-18</t>
  </si>
  <si>
    <t>LC-912-18</t>
  </si>
  <si>
    <t>LC-012-21</t>
  </si>
  <si>
    <t>LC-011-21</t>
  </si>
  <si>
    <t>LC-702-17</t>
  </si>
  <si>
    <t>LC-021-21</t>
  </si>
  <si>
    <t>LC-022-21</t>
  </si>
  <si>
    <t>LC-1001-19</t>
  </si>
  <si>
    <t>LC-921-20</t>
  </si>
  <si>
    <t>LC-1012-24</t>
  </si>
  <si>
    <t>LC-611-18</t>
  </si>
  <si>
    <t>LC-706-24</t>
  </si>
  <si>
    <t>LC-707-24</t>
  </si>
  <si>
    <t>LC-376-20</t>
  </si>
  <si>
    <t>LC-201-22</t>
  </si>
  <si>
    <t>LC-385-20</t>
  </si>
  <si>
    <t>LC-385-24</t>
  </si>
  <si>
    <t>LC-80-480-INT</t>
  </si>
  <si>
    <t>LC-SPL-1/2</t>
  </si>
  <si>
    <t>LC-SPL-1/3</t>
  </si>
  <si>
    <t>LC-DPL-160</t>
  </si>
  <si>
    <t>LC-DPL-460</t>
  </si>
  <si>
    <t>LC-DPL-390</t>
  </si>
  <si>
    <t>BO160</t>
  </si>
  <si>
    <t>BD160</t>
  </si>
  <si>
    <t>BD390</t>
  </si>
  <si>
    <t>Motorola DP1400 VHF</t>
  </si>
  <si>
    <t>Motorola DM1400 VHF</t>
  </si>
  <si>
    <t>Motorola DP1400 UHF</t>
  </si>
  <si>
    <t>SP01</t>
  </si>
  <si>
    <t>7,6V/2600mAh</t>
  </si>
  <si>
    <t>MSTLC-3B-F</t>
  </si>
  <si>
    <t>RMLC-3B-F</t>
  </si>
  <si>
    <t>3. Kontrola technického stavu  dopravných návestidiel</t>
  </si>
  <si>
    <t>3.1. Demontáž krytu návestidiel, kontrola žiarovky</t>
  </si>
  <si>
    <t>Kontrola a čistenie technologických a prenosových zariadení KD</t>
  </si>
  <si>
    <t>Kontrola spolupráce IR prisvietenie kamera ( pri zapnutí IR prisvitenia sa prepne kamera do Č/B režimu)</t>
  </si>
  <si>
    <t>Kontrola funkčnosti IR prisvietenia - zapnutie IR prisvietenia</t>
  </si>
  <si>
    <t>Vyčistenie IR reflektorov od nečistôt</t>
  </si>
  <si>
    <t>Vyčistenie objektívu</t>
  </si>
  <si>
    <t>Vyčistenie kamerového krytu kamery zvnútra</t>
  </si>
  <si>
    <t>Kontrola funkčnosti vyhrievacích telies a termostatov v kamerovom kryte</t>
  </si>
  <si>
    <t>Premazanie a vyčistenie pohyblivých častí otočného statívu</t>
  </si>
  <si>
    <t>Kontrola plynulosti zoom objektívu, kontrola funkcie SCS obvodu kamery postupom určeným výrobcom</t>
  </si>
  <si>
    <t>Vyčistenie otočného statívu zvonku</t>
  </si>
  <si>
    <t>Nastavenie polohovania a ostrenia, kontrola pohybu do presetu</t>
  </si>
  <si>
    <t>Kontrola komunikácie so samotnou kamerou</t>
  </si>
  <si>
    <t>Kontrola pevnosti skrutkových spojov</t>
  </si>
  <si>
    <t>Kontrola stavu napájacej sústavy kamery</t>
  </si>
  <si>
    <t>Kontrola kvality videosignálu streamu na výstupe z kamery v kamerovej skrinke</t>
  </si>
  <si>
    <t>Vyčistenie kamerového krytu kamery zvonku</t>
  </si>
  <si>
    <t>D1 Pečňa - Vajnory (Zlaté piesky)</t>
  </si>
  <si>
    <t>Odborná prehliadka a odborná skúška</t>
  </si>
  <si>
    <t>Kontrola stavu napájacích káblov PDZ</t>
  </si>
  <si>
    <t>Preskúšanie funkčnosti všetkých programov</t>
  </si>
  <si>
    <t>Presvietenie symboliky PDZ -kontrola úplnosti obrazu</t>
  </si>
  <si>
    <t>Test PC časti - funkčnosť, kontrola pamäťovej jednotky</t>
  </si>
  <si>
    <t xml:space="preserve">Kontrola svorkovníc  a mechanických častí </t>
  </si>
  <si>
    <t xml:space="preserve">Odstránenie nečistôt </t>
  </si>
  <si>
    <t>Ošetrenie  kovových častí upevňovacej súpravy</t>
  </si>
  <si>
    <t>Inšpekčná prehliadka ZPI</t>
  </si>
  <si>
    <t xml:space="preserve">Kontrola úplnosti symboliky - funkčnosť lamiel </t>
  </si>
  <si>
    <t>Inšpekčná prehliadka LPDZ značky</t>
  </si>
  <si>
    <t>LPDZ</t>
  </si>
  <si>
    <t>Ošetrenie kovových častí upevňovacej súpravy</t>
  </si>
  <si>
    <t>Inšpekčná prehliadka LED značky</t>
  </si>
  <si>
    <t>D1 Pečňa - Vajnory, líniové riadenie dopravy</t>
  </si>
  <si>
    <t>Kontrola diagnostických funkcií TNV</t>
  </si>
  <si>
    <t>Kontrola optickej signalizácie TNV</t>
  </si>
  <si>
    <t>Kontrola hlasového spojenia TNV</t>
  </si>
  <si>
    <t>Vykonanie zálohy databázy a SW ústredne</t>
  </si>
  <si>
    <t>Kontrola záznamu do databázy udalostí Com-Reporter</t>
  </si>
  <si>
    <t>Kontrola záznamového zariadenia Com Rec</t>
  </si>
  <si>
    <t>Kontrola stavových registrov, signalizácie a testovanie modulov CPU a interface</t>
  </si>
  <si>
    <t>Kontrola systémových modulov a služieb</t>
  </si>
  <si>
    <t>Kontrola napájania</t>
  </si>
  <si>
    <t>Telefóny núdzového volania (TNV)</t>
  </si>
  <si>
    <t>Meteostanice pre riadenie dopravy - medzisúčet</t>
  </si>
  <si>
    <t xml:space="preserve">Záverečný test a preverenie komunikácie s technologickým zariadením </t>
  </si>
  <si>
    <t xml:space="preserve">Overenie funkčnosti senzorov </t>
  </si>
  <si>
    <t>Vyčistenie sady senzorov</t>
  </si>
  <si>
    <t>Vizuálna kontrola sady senzorov</t>
  </si>
  <si>
    <t>Meteostanica</t>
  </si>
  <si>
    <t>Meteostanice pre riadenie dopravy</t>
  </si>
  <si>
    <t>Sčítač slučkový  - medzisúčet</t>
  </si>
  <si>
    <t>Záverečný test a preverenie komunikácie s CD</t>
  </si>
  <si>
    <t>Analýza prevádzkových záznamov za účelom predchádzania havarijným stavom, realizácia potrebných opatrení</t>
  </si>
  <si>
    <t>Verifikácia komunikácie , verifikácia funkčnosti portov</t>
  </si>
  <si>
    <t xml:space="preserve">Kontrola snímania a zaznamenávania prejazdu vozidiel </t>
  </si>
  <si>
    <t>Kontrola celistvosti indukčných slučiek</t>
  </si>
  <si>
    <t>Vizuálna kontrola  zariadenia</t>
  </si>
  <si>
    <t>Sčítač dopravy</t>
  </si>
  <si>
    <t>Sčítač dopravy - slučkový</t>
  </si>
  <si>
    <t>Radarové detektory - medzisúčet</t>
  </si>
  <si>
    <t>Radarové detektory</t>
  </si>
  <si>
    <t>Technologické skrine - TU/TS/AP - medzisúčet</t>
  </si>
  <si>
    <t>Záverečný test stanice a preverenie komunikácie s technologickým zariadeniami a CD</t>
  </si>
  <si>
    <t>Analýza chybovosti komunikácie</t>
  </si>
  <si>
    <t>Vyčistenie kontaktných plôch modulov</t>
  </si>
  <si>
    <t>Kontrola funkčnosti aktívnych prvkov</t>
  </si>
  <si>
    <t>Kontrola funkčnosti elektrovýzbroje</t>
  </si>
  <si>
    <t>Kontrola uloženia opt. patchcordov (krit. polomery)</t>
  </si>
  <si>
    <t>Vizuálna kontrola stojanov a zariadení</t>
  </si>
  <si>
    <t>Technologický uzol
Technologická stanica
Prístupový bod ISD + Prístupový bod pre kameru</t>
  </si>
  <si>
    <t>Technologické uzly (TU), Technologické stanice (TS), Prístupové body (AP ISD)</t>
  </si>
  <si>
    <t>Technologické uzly (TU), Technologické stanice (TS), Prístupové body (AP)</t>
  </si>
  <si>
    <t>Rozvádzače NN - medzisúčet</t>
  </si>
  <si>
    <t>Kontrola uzemnenia rozvádzačov</t>
  </si>
  <si>
    <t>Kontrola funkčnosti istiacich prvkov</t>
  </si>
  <si>
    <t>Kontrola prúdového chrániča</t>
  </si>
  <si>
    <t>Čistenie skrine</t>
  </si>
  <si>
    <t>Kontrola dotiahnutia skrutkových spojov v stave bez napätia</t>
  </si>
  <si>
    <t>Rozvádzač</t>
  </si>
  <si>
    <t>Rozvádzače NN</t>
  </si>
  <si>
    <t>Meranie útlmu priamou metódou na výpichových vláknach vláknach OK</t>
  </si>
  <si>
    <t>Meranie útlmu metódou OTDR na neživých výpichových vláknach optického kábla</t>
  </si>
  <si>
    <t>Meranie útlmu priamou metódou na priebežných vláknach OK</t>
  </si>
  <si>
    <t>Meranie útlmu metódou OTDR na priebežných vláknach optického kábla a vystavenie protokolu</t>
  </si>
  <si>
    <t>Vypracovanie revíznej odbornej skúšky</t>
  </si>
  <si>
    <t>Kontrola dialkových káblov</t>
  </si>
  <si>
    <t>Kontrola metalických káblov</t>
  </si>
  <si>
    <t>D2 Pečna - Diamant</t>
  </si>
  <si>
    <t xml:space="preserve">ISD </t>
  </si>
  <si>
    <t>Technologický uzol
Technologická stanica
Prístupový bod ISD</t>
  </si>
  <si>
    <t>Kontrola diaľkových káblov</t>
  </si>
  <si>
    <t>Kontrola  metalických káblov</t>
  </si>
  <si>
    <t>Kapacitná skúška batérie</t>
  </si>
  <si>
    <t>7. Kontrola funkcionalít nadstavbového SW vrátane prepínania zobrazení</t>
  </si>
  <si>
    <t>6. Skúška komunikačného rozhrania a prenosu videodohľadu z tunela a ISD</t>
  </si>
  <si>
    <t>5. Kontrola funkčnosti elektrických obvodov a uzemnenia</t>
  </si>
  <si>
    <t>4. Kontrola napájacích napätí a kontrola káblových prepojení</t>
  </si>
  <si>
    <t>3. Kontrola dotiahnutia spojov</t>
  </si>
  <si>
    <t xml:space="preserve">2. Kontrola prenosu a spínania signálov </t>
  </si>
  <si>
    <t>1. Kontrola signalizačných stavových LED na zariadenia I/O</t>
  </si>
  <si>
    <t>Kamerový dohľad-I/O</t>
  </si>
  <si>
    <t>9. Kontrola funkcionalít nadstavbového SW vrátane prepínania zobrazení</t>
  </si>
  <si>
    <t>8. Skúška komunikačného rozhrania a prenosu videodohľadu z tunela a ISD</t>
  </si>
  <si>
    <t>7. Kontrola funkčnosti elektrických obvodov a uzemnenia</t>
  </si>
  <si>
    <t>6. Kontrola napájacích napätí a kontrola káblových prepojení</t>
  </si>
  <si>
    <t>5. Kontrola dotiahnutia spojov</t>
  </si>
  <si>
    <t>COP, OD PZ - Komunikačná infraštruktúra</t>
  </si>
  <si>
    <t>COP - Operátorská PC stanica</t>
  </si>
  <si>
    <t>COP - LCD monitor (prac. stanica)</t>
  </si>
  <si>
    <t>VideoWall PC stanica SSÚD 2 Domkárska</t>
  </si>
  <si>
    <t>Operátorská PC stanica SSÚD 2 Domkárska</t>
  </si>
  <si>
    <t>Kontrola a čistenie technologických a prenosových zariadení UTO</t>
  </si>
  <si>
    <t>NTP server</t>
  </si>
  <si>
    <t>Hĺbkové čistenie</t>
  </si>
  <si>
    <t>Diskové pole 1,2,3,4,</t>
  </si>
  <si>
    <t>Výstupné protokoly</t>
  </si>
  <si>
    <t>Zálohovať pracovné súbory a kontrolovať funkčnosť servera</t>
  </si>
  <si>
    <t>Kontrola funkcie ventilátorov v skrini v ktorej je umiestnený server</t>
  </si>
  <si>
    <t>Kontrola kapacity úložiska</t>
  </si>
  <si>
    <t xml:space="preserve">kontrolovať teplotu redundantného zdroja </t>
  </si>
  <si>
    <t>kontrolovať funkčnosť RAID poľa - vrátane HDD, v prípade výmeny HDD môžu byť použité len HDD ktoré pre uvedený komponent špecifikuje výrobca!</t>
  </si>
  <si>
    <t>Kontrola funkcie videodetekcie a archivovania videozáznamu</t>
  </si>
  <si>
    <t xml:space="preserve">Server DIVA - master,slave 1,2,3, </t>
  </si>
  <si>
    <t>D1/OP Domkárska</t>
  </si>
  <si>
    <t>analýza chybovosti komunikácie s riadiacim modulom, realizácia nápravných a preventívnych opatrení (mimo dodávky náhradných dielov)</t>
  </si>
  <si>
    <t>aktualizácia softvéru I/O koncentrátora</t>
  </si>
  <si>
    <t>I/O koncentrátor FG7: Závory, ADAM controller</t>
  </si>
  <si>
    <t>analýza chybovosti komunikácie s PDZ panelmi a meteosenzormi, analýza chybovosti komunikácie s riadiacim modulom, realizácia nápravných a preventívnych opatrení (mimo dodávky náhradných dielov)</t>
  </si>
  <si>
    <t>kontrola zhody nameraných teplôt so zobrazovacími textami, kontrola integrity, testovanie aktivačnej procedúry vrátane simulácie poruchy primárnej meteostanice, priebežná kontrola anomálií v prevádzkových záznamoch</t>
  </si>
  <si>
    <t>analýza chybovosti komunikácie s PDZ panelmi, analýza chybovosti komunikácie s riadiacim modulom, realizácia nápravných a preventívnych opatrení (mimo dodávky náhradných dielov)</t>
  </si>
  <si>
    <t>kontrola integrity uložených grafických symbolov a fontov, testovanie aktivačnej procedúry pre jednotlivé symboly a texty v jednotlivých fontoch (bez zobrazenia), priebežná kontrola anomálií v prevádzkových záznamoch</t>
  </si>
  <si>
    <t>testovanie aktivačnej procedúry a spärného reportovania polohy (otočenie priziem v cykle spät do zvolenej polohy), priebežná kontrola anomálií v prevádzkových záznamoch</t>
  </si>
  <si>
    <t>Analýza chybovosti komunikácie s SNMP modulom, analýza chybovosti komunikácie s riadiacim modulom, realizácia nápravných a preventívnych opatrení (mimo dodávky náhradných dielov)</t>
  </si>
  <si>
    <t>Aktualizácia softvéru I/O koncentrátora</t>
  </si>
  <si>
    <t>Testovanie merania THD, PWS, SSD, WND, kontrola konzistencie údajov blízkych meteostaníc, priebežná kontrola anomálií v prevádzkových záznamoch</t>
  </si>
  <si>
    <t>I/O koncentrátor FG3: NTCIP</t>
  </si>
  <si>
    <t>Analýza chybovosti komuunikácie so senzormi, analýza chybovosti komunikácie s riadiacim modulom, realizácia nápravných a preventívnych opatrení (mimo dodávky náhradných dielov)</t>
  </si>
  <si>
    <t>Testovanie detekcie vozidiel, kontrola konzistencie údajov nadväzujúcich rezov, priebežná kontrola anomálií v prevádzkových záznamoch</t>
  </si>
  <si>
    <t>Analýza chybovosti komunikácie s radarmi, analýza chybovosti komunikácie s riadiacim modulom, realizácia nápravných a preventívnych opatrení (mimo dodávky náhradných dielov)</t>
  </si>
  <si>
    <t>Analýza prevádzkových záznamov za účelom predchádzania havarijným stavom, realizácia nápravných a preventívnych opatrení (mimo dodávky náhradných dielov)</t>
  </si>
  <si>
    <t>Aktualizácie firmwaru, systémového softvéru a aplikačného softvéru riadiacej jednotky</t>
  </si>
  <si>
    <t>Kontrola funkcie riadiacej jednotky, analýza chybovosti komunikácie s klastrom RSD, priebežná kontrola anomálií v prevádzkových záznamoch, kontrola funkcie interného I/O koncentrátora FG6 (kontakty)</t>
  </si>
  <si>
    <t>Riadiaca jednotka TS</t>
  </si>
  <si>
    <t>Aktualizácia, kompilácia a reinštalácia aplikačného programového vybavenia (vizualizácie) RSD po upgrade OS aplikačných serverov RSD</t>
  </si>
  <si>
    <t>Aktualizácie operačného systému a systémového softvéru (bez inovácií OS Windows)</t>
  </si>
  <si>
    <t>Kontrola funkčnosti a konfigurácie, priebežná kontrola anomálií v prevádzkových záznamoch</t>
  </si>
  <si>
    <t>Dispečerská stanica</t>
  </si>
  <si>
    <t>Aktualizácie operačného systému a systémového softvéru (mimo automatických bezpečnostných aktualizácií)</t>
  </si>
  <si>
    <t>Kontrola automatického inkrementálneho zálohovania aplikačných serverov a funkčnosti automatických záloh</t>
  </si>
  <si>
    <t>Kontrola funkcie klastrového kvóra, testovanie zlyhania kvóra (simulácia zlyhania quorum device), priebežná kontrola anomálií v prevádzkových záznamoch</t>
  </si>
  <si>
    <t>Quorum+backup server RSD (virtualizovaný)</t>
  </si>
  <si>
    <t>Aktualizácia, kompilácia a reinštalácia aplikačného programového vybavenia RSD a databáz po upgrade OS</t>
  </si>
  <si>
    <t>Kontrola funkcie aplikačného klastra, testovanie funkčnosti migrácie prostriedkov, testovanie fencingu/STONITH (simulácia zlyhania uzla klastra), priebežná kontrola anomálií v prevádzkových záznamoch</t>
  </si>
  <si>
    <t>Aplikačný server RSD (virtualizovaný)</t>
  </si>
  <si>
    <t>Lokálny dispečing - SW - Líniové a sieťové riadenie dopravy</t>
  </si>
  <si>
    <t>Analýza logov sieťových prvkov</t>
  </si>
  <si>
    <t>Kontrola a aktualizácia dátového smerovača, ktorý oddeľuje od vonkajšej siete - edge router</t>
  </si>
  <si>
    <t>Kontrola a aktualizácia dátového smerovača - routera</t>
  </si>
  <si>
    <t>Kontrola a aktualizácia dátového prepínača - switch</t>
  </si>
  <si>
    <t>Kontrola UPS - stavu zdroja nepretržitého napájania v rackoch - technologických skriniach</t>
  </si>
  <si>
    <t>Kontrola virtualizačného prostredia, domény a clusteru - zoskupenia serverov</t>
  </si>
  <si>
    <t>Kontrola zálohovania fyzických serverov - systémový disk Windows Server Backup</t>
  </si>
  <si>
    <t>Aktualizácia firmvéru, BIOS a UEFI na serveroch a dátovom úložisku</t>
  </si>
  <si>
    <t>Kontrola a aktualizácia storage - dátového úložiska</t>
  </si>
  <si>
    <t>Aktualizácia operačného systému - pracovné stanice</t>
  </si>
  <si>
    <t>Aktualizácia operačného systému - fyzické servery</t>
  </si>
  <si>
    <t>Analýza systémových, aplikačných a bezpečnostných logov - pracovné stanice</t>
  </si>
  <si>
    <t>Analýza systémových, aplikačných a bezpečnostných logov - servery</t>
  </si>
  <si>
    <t>Kontrola stavu systému cez vzdialený manažment, kontrola systémových prostriedkov</t>
  </si>
  <si>
    <t>Analýza reportov a notifikácii z monitoringu</t>
  </si>
  <si>
    <t>Kontrola monitoringu, včasné zachytenie zmien stavov sledovaných služieb</t>
  </si>
  <si>
    <t>Lokálny dispečing - HW</t>
  </si>
  <si>
    <t>Napájací zdroj PS307 24 V/2 A</t>
  </si>
  <si>
    <t>Napájací zdroj PS307 24 V/5 A</t>
  </si>
  <si>
    <t>Montážní kolejnice S7-300, 482,6 mm</t>
  </si>
  <si>
    <t>Centrálná procesorová jednotka CPU312, 16KB</t>
  </si>
  <si>
    <t xml:space="preserve"> Centrálná procesorová jednotka CPU312, 16KB</t>
  </si>
  <si>
    <t>Centrálná procesorová jednotka CPU315-2DP, 128KB</t>
  </si>
  <si>
    <t>Komunikačný procesor CP 342-5</t>
  </si>
  <si>
    <t>Pamäťová karta S7 Micro Memory Card, 64KB</t>
  </si>
  <si>
    <t>PLC Rack 9 slotov, S7-400, UR2</t>
  </si>
  <si>
    <t>Napájací zdroj PS407 10A, 120/230V UC, 5V/10A DC</t>
  </si>
  <si>
    <t>Baterie BACK-UP BATTERY 3.6V/2.3AH F. PS405/407</t>
  </si>
  <si>
    <t>Centrálná procesorová jednotka CPU414-5H PN/DP, 4MB F. S7-400H/F/FH</t>
  </si>
  <si>
    <t>Synchronizačný modul S7 SYNC-MOD. V6 F. S7-400H/F/FH</t>
  </si>
  <si>
    <t>Komunikačný procesor CP 443-1</t>
  </si>
  <si>
    <t>Komunikačný procesor CP 443-5 EXT</t>
  </si>
  <si>
    <t>Pamäťová karta SIMATIC S7, Flash EpreM, 1 Mbyte</t>
  </si>
  <si>
    <t>Pamäťová karta SIMATIC S7, Flash EpreM, 2 Mbyte</t>
  </si>
  <si>
    <t>Montážní lišta ET200M, 482.6 mm</t>
  </si>
  <si>
    <t>Komunikačný modul ET200M, Interface IM153-2 HF</t>
  </si>
  <si>
    <t>Komunikačný modul ET200M, Bus Unit f. 2 IM 153-2 red.</t>
  </si>
  <si>
    <t>Komunikačný modul ET200M, Bus Unit f. 2 40mm I/O Modules</t>
  </si>
  <si>
    <t>V/V karta SM321, DI32xDC24V</t>
  </si>
  <si>
    <t>V/V karta SM322, DO 32xDC24V/0,5A</t>
  </si>
  <si>
    <t>V/V karta SM331, 8AI, 9/12/14Bit</t>
  </si>
  <si>
    <t>Komunikačný procesor CP340 w. RS232C interface(V.24)</t>
  </si>
  <si>
    <t>Komunikačný procesor CP341 w. RS422/485 interface</t>
  </si>
  <si>
    <t>Komunikačný modul DP/PA LINK IM157, EXP.TEMP.</t>
  </si>
  <si>
    <t>Komunikačný modul ET200M, INTERFACE IM153-2 HF OUTDOOR</t>
  </si>
  <si>
    <t>Komunikačný modul Y-COUPLER F. BUILDING Y-LINK, REDUNDANT</t>
  </si>
  <si>
    <t>Komunikačný modul ET200M, BUS UNIT F. BM IM 157</t>
  </si>
  <si>
    <t>Komunikačný modul BUS UNIT F. INTEGRATION OF A Y COUPLER</t>
  </si>
  <si>
    <t>Komunikačný modul Y-LINK F. CONN. 1-CHANNEL DP SLAVES</t>
  </si>
  <si>
    <t>Komunikačný modul Y-LINK F. CONNECT. OF 1CHANNEL DP-SLAVES</t>
  </si>
  <si>
    <t>V/V karta SIMATIC S5/S7, ELECTRONIC BLOCK ET200L</t>
  </si>
  <si>
    <t>Terminačný modul ET200L, Terminal Block TB32L, spring-Type</t>
  </si>
  <si>
    <t>Čelná svorkovnica, 40pin,Screw Cont.</t>
  </si>
  <si>
    <t>Čelná svorkovnica, 20pin,Screw Cont.</t>
  </si>
  <si>
    <t>PROFIBUS konektor, 90 Degree, w/o PG Socket</t>
  </si>
  <si>
    <t>PROFIBUS konektor, 90°, w. PG plug,</t>
  </si>
  <si>
    <t>Opakovač RS485 F. PROFIBUS/MPI</t>
  </si>
  <si>
    <t>Centrálna procesorová jednotka CPU 222, DC PS, 8DI DC/6DO DC</t>
  </si>
  <si>
    <t>Komunikačný modul PROFIBUS DP Slave Module, 9.6KB - 12MB</t>
  </si>
  <si>
    <t>V/V karta EM 221, 8DI, DC 24V, Sink/Source</t>
  </si>
  <si>
    <t>O/M prevodníkPROFIBUS OLM/G12 V3.1</t>
  </si>
  <si>
    <t>O/M prevodníkPROFIBUS OLM/G12 V4.0</t>
  </si>
  <si>
    <t>O/M prevodníkPROFIBUS OLM/G12-1300 V3.1</t>
  </si>
  <si>
    <t>O/M prevodníkPROFIBUS OLM/G12-1300 V4.0</t>
  </si>
  <si>
    <t>O/M prevodníkPROFIBUS OLM/G11-1300 V3.1</t>
  </si>
  <si>
    <t>O/M prevodníkPROFIBUS OLM/G11-1300 V4.0</t>
  </si>
  <si>
    <t>Komunikačný modul ET 200SP, IM 155-6 PN R1</t>
  </si>
  <si>
    <t>BaseUnit Type M0</t>
  </si>
  <si>
    <t>Priemyselný switch SCALANCE XC206-2SFP</t>
  </si>
  <si>
    <t>Priemyselný switch SCALANCE XC216-4C</t>
  </si>
  <si>
    <t>Optický modul SFP991-1</t>
  </si>
  <si>
    <t>Optický modul SFP991-1LD</t>
  </si>
  <si>
    <t>Optický modul SFP992-1+</t>
  </si>
  <si>
    <t>Optický modul SFP992-1LD</t>
  </si>
  <si>
    <t>Pamäťová karta C-PLUG</t>
  </si>
  <si>
    <t>Priemyselný switch SCALANCE XF204-2BA DNA</t>
  </si>
  <si>
    <t>Komunikačný modul ET 200SP HA, BUSADAPTER BA 2XRJ45</t>
  </si>
  <si>
    <t>Komunikačný modul ET 200SP, BUSADAPTER BA 2xRJ45</t>
  </si>
  <si>
    <t>Gateway IE/PB Link HA</t>
  </si>
  <si>
    <t>V/V karta ET 200SP, DI 8x 24V DC ST, PU 1</t>
  </si>
  <si>
    <t>V/V karta ET 200SP, DI 16x 24V DC ST, PU 1</t>
  </si>
  <si>
    <t>V/V karta ET 200SP, DQ 8x 24V DC/0,5A ST, PU 1</t>
  </si>
  <si>
    <t>V/V karta ET 200SP, DQ 16x 24V DC/0,5A ST, PU 1</t>
  </si>
  <si>
    <t>V/V karta ET 200SP, AI 2xI 2-/4-Wire ST, PU 1</t>
  </si>
  <si>
    <t>V/V karta ET 200SP, AI 4XI 2-/4-Wire ST, PU 1</t>
  </si>
  <si>
    <t>Komunikačný procesor ET 200SP, CM PTP, PU 1</t>
  </si>
  <si>
    <t>Komunikačný procesor ET 200SP, CM 4 X IO-Link ST</t>
  </si>
  <si>
    <t>BaseUnit Type A0, BU15-P16+A0+2D</t>
  </si>
  <si>
    <t>BaseUnit Type A0, BU15-P16+A0+2B</t>
  </si>
  <si>
    <t>Systémová kolajnica SIMATIC, length 482,6mm</t>
  </si>
  <si>
    <t>Napájací zdroj SITOP PSU6200/1AC/24VDC/2.5A</t>
  </si>
  <si>
    <t>Napájací zdroj SITOP PSU6200/1AC/24VDC/5A</t>
  </si>
  <si>
    <t>Napájací zdroj SITOP PSU6200/1AC/24VDC/10A</t>
  </si>
  <si>
    <t>Napájací zdroj SIMATIC ET 200SP PS/1AC/24VDC/5A</t>
  </si>
  <si>
    <t>Napájací zdroj PS 230VAC / 24VDC, 10A</t>
  </si>
  <si>
    <t>Konektor IE FC RJ45 Plug 180 2x2 (1 piece)</t>
  </si>
  <si>
    <t>Konektor IE FC RJ45 Plug 90 2x2 (1 piece)</t>
  </si>
  <si>
    <t>Kábel IE FC TP Standard Cable GP2x2 (by meter)</t>
  </si>
  <si>
    <t>Napájací zdroj PS407 POWER SUPPLY,120/230V UC,5V DC/10A</t>
  </si>
  <si>
    <t>Priemyselný PC PCS 7 CPU410-5H F. S7-400/S7-400H/F/FH</t>
  </si>
  <si>
    <t>Expanzný modul / System Expansion Card 8MB &amp; R1 Lic.</t>
  </si>
  <si>
    <t>Komunikačný procesor CP 443-1 ADV</t>
  </si>
  <si>
    <t>Centrálná procesorová jednotka CPU 1515-2 PN, 500KB Prog., 3MB Data</t>
  </si>
  <si>
    <t>Centrálná procesorová jednotka CPU 1515-2 PN, 1MB Prog., 4,5MB Data</t>
  </si>
  <si>
    <t>Pamäťová karta SIMATIC S7 Memory Card, 24 MB</t>
  </si>
  <si>
    <t>Pamäťová karta SIMATIC PM 1507/1AC/24VDC/3A</t>
  </si>
  <si>
    <t>Priemyselný switch SCALANCE XC108</t>
  </si>
  <si>
    <t>Centrálná procesorová jednotka CPU 1212C ,DC/DC/DC, 8DI/6DO/2AI</t>
  </si>
  <si>
    <t>Pamäťová karta  SIMATIC S7 memory card, 4 MB</t>
  </si>
  <si>
    <t>V/V karta SM 1221, 8DI, 24V DC</t>
  </si>
  <si>
    <t>Komunikačný procesor  CM 1242-5</t>
  </si>
  <si>
    <t>Centrálná procesorová jednotka CPU 1510SP-1 PN, 200KB Prog., 1MB Data</t>
  </si>
  <si>
    <t>Komunikačný modul ET 200SP, cm DP for ET 200SP CPU</t>
  </si>
  <si>
    <t>Napájací zdroj CP SNT 70W 24V / 3A</t>
  </si>
  <si>
    <t>Napájací zdroj pre ECO 72W 24V 3A II</t>
  </si>
  <si>
    <t>Napájací zdroj CP SNT 120W 24V / 5A</t>
  </si>
  <si>
    <t>Napájací zdroj pre ECO 120W 24V 5A II</t>
  </si>
  <si>
    <t>Napájací zdroj CP SNT 240W 24V / 10A</t>
  </si>
  <si>
    <t>Napájací zdroj pre ECO 240W 24V 10A II</t>
  </si>
  <si>
    <t>Reléový modul MRZ 24DC 1CO</t>
  </si>
  <si>
    <t>Reléový modul TRZ 24VDC 1CO</t>
  </si>
  <si>
    <t>Svorkovnicový modul s konektorom RS F40 INIT32LD LMZF</t>
  </si>
  <si>
    <t>Reléový modul MI8DO-Z F10 S</t>
  </si>
  <si>
    <t>Adaptér s konektorom TIA F10</t>
  </si>
  <si>
    <t>Prepojovací Kábel s konektorom SIM S7/300 FB40 2.5m</t>
  </si>
  <si>
    <t>Prepojovací Kábel s konektorom SIM S7/300 FB4x10 2.5m</t>
  </si>
  <si>
    <t>Prepojovací Kábel s konektorom PAC-UNIV-HE10-F-2M5</t>
  </si>
  <si>
    <t>Prepojovací Kábel s konektorom PAC-UNIV-HE40-F-2M5</t>
  </si>
  <si>
    <t>Svorka ZDU 4</t>
  </si>
  <si>
    <t>Svorka ZDU 4 BL</t>
  </si>
  <si>
    <t>Svorka ZPE 4</t>
  </si>
  <si>
    <t>Svorka ZDU 2.5/3AN</t>
  </si>
  <si>
    <t>Svorka ZDU 2.5/4AN</t>
  </si>
  <si>
    <t>Svorka ZDK 1.5</t>
  </si>
  <si>
    <t>Svorka ZDK 2.5</t>
  </si>
  <si>
    <t>Galvanický oddelovač GXN24</t>
  </si>
  <si>
    <t>Dotykový panel OT1215WM/BE1/MX6+/2G/EMC04/LX +atvise®</t>
  </si>
  <si>
    <t>prevodníkEDW-100</t>
  </si>
  <si>
    <t>prevodníkRD-48 HV</t>
  </si>
  <si>
    <t>prevodníkAnybus Communicator – Serial Master to PROFIBUS IO-Device typ C</t>
  </si>
  <si>
    <t>prevodníkAnybus Communicator – Serial Master to PROFIBUS IO-Device typ A</t>
  </si>
  <si>
    <t>Prepäťová ochrana RPO DSF</t>
  </si>
  <si>
    <t>Prepäťová ochrana DA-275-DF16-S</t>
  </si>
  <si>
    <t>Výhrevné teleso FLH150</t>
  </si>
  <si>
    <t>Výhrevné teleso FLZ520</t>
  </si>
  <si>
    <t>Výhrevné teleso FLZ530</t>
  </si>
  <si>
    <t>Istič BMS0, D 2A, 1P</t>
  </si>
  <si>
    <t>Istič BMS0, D 4A, 1P</t>
  </si>
  <si>
    <t>Istič BMS0, B 4A, 1P</t>
  </si>
  <si>
    <t>Istič BMS0, B 6A, 1P</t>
  </si>
  <si>
    <t>Istič BMS0, B 10A, 1P</t>
  </si>
  <si>
    <t>Pomocný kontakt H11, 1Z+1R (1NO+1NC)</t>
  </si>
  <si>
    <t>Zásuvka na DIN lištu ZS203</t>
  </si>
  <si>
    <t>Zásuvka na DIN lištu ZSE-03</t>
  </si>
  <si>
    <t>Modul pre 4 poistky 5x20mm so sig. stavu pomocou LED a bezpotenciálového kontaktu</t>
  </si>
  <si>
    <t xml:space="preserve">Modul pre pripojenie zbernice RS-485 na Anybus Communicator </t>
  </si>
  <si>
    <t>LED signálka ZBVM1, 230...240V, bílá</t>
  </si>
  <si>
    <t>Svietidlo do rozvádzača 230VAC s vypínačom</t>
  </si>
  <si>
    <t>Ventilátor pre chladenie rozvádzača PF 2000</t>
  </si>
  <si>
    <t>Ventilátor pre chladenie rozvádzača PF 22000</t>
  </si>
  <si>
    <t>Hlavní vypínač bez funkcie núdzového vypínača s čiernou ovládacou pákou a objímkou, In=25A</t>
  </si>
  <si>
    <t>CAT 6a Class EA síťová zásuvka  2x RJ45</t>
  </si>
  <si>
    <t>Kábel J-H(st)H 10x2x0.8</t>
  </si>
  <si>
    <t>Kábel CHKE-R 3Cx1,5</t>
  </si>
  <si>
    <t>Kábel J-Y(st) 3x2x0.6</t>
  </si>
  <si>
    <t>Konektor D-SUB 9-pin male incl. cover</t>
  </si>
  <si>
    <t>Kábel double patchcord multimode 62.5um/125um ST/ST - 2 m</t>
  </si>
  <si>
    <t>Kábel double patchcord multimode 62.5um/125um LC/ST - 2 m</t>
  </si>
  <si>
    <t>Kábel double patchcord multimode 62.5um/125um ST/ST - 15 m</t>
  </si>
  <si>
    <t>Kábel double patchcord singlemode 9um/125um ST/ST - 2 m</t>
  </si>
  <si>
    <t>Kábel double patchcord singlemode 9um/125um LC/ST - 2 m</t>
  </si>
  <si>
    <t>Kábel double patchcord singlemode 9um/125um ST/ST - 15 m</t>
  </si>
  <si>
    <t>Kábel double patchcord singlemode 9um/125um LC/LC - 15 m</t>
  </si>
  <si>
    <t>Optická spojka simplex adapter  ST-ST SM/MM</t>
  </si>
  <si>
    <t>Kábel Ethernet patchcord Cat. 5e - 2m</t>
  </si>
  <si>
    <t>Trenažér tunelu - napájení IPC - zdroj 230VAC / 24VDC, 20A</t>
  </si>
  <si>
    <t>Vizualizační server pre tunel + iLO + podpora 5 rokov</t>
  </si>
  <si>
    <t>SQL server pre tunel + iLO + podpora 5 rokov</t>
  </si>
  <si>
    <t>Jump server pre tunel + iLO + podpora 5 rokov</t>
  </si>
  <si>
    <t>Ethernet L2/L3 switch, 24 portů pre síť tunelu + podpora 5 rokov</t>
  </si>
  <si>
    <t>Optický modul SFP modul, 1G, single mode, 10km</t>
  </si>
  <si>
    <t>Optický modul SFP+ modul, 10G, single mode, 10km</t>
  </si>
  <si>
    <t>Server pre trenažér tunela + iLO + podpora 5 rokov</t>
  </si>
  <si>
    <t>Operátorská vizualizačná stanica pre trenažér + podpora 5 rokov</t>
  </si>
  <si>
    <t>NGFW firewall + podpora 5 rokov</t>
  </si>
  <si>
    <t>Monitor 17" do 19" IT rozvaděče</t>
  </si>
  <si>
    <t>Operátorská vizualizačná stanica pre tunel + podpora 5 rokov</t>
  </si>
  <si>
    <t>Monitor 24" pre operátorské pracovisko 1920x1200 (16:10)</t>
  </si>
  <si>
    <t>Trenažér tunela - repreduktor pre inštaláciu na monitor</t>
  </si>
  <si>
    <t>Predĺženie USB cez Ethernet - 2x USB port, 1x Gigabit Ethernet</t>
  </si>
  <si>
    <t>UPS pre trenažér tunela</t>
  </si>
  <si>
    <t>Ethernet Komunikačný karta pre UPS tunela</t>
  </si>
  <si>
    <t>Ethernet L2/L3 switch, 48 portov pre sieť trenažéra + podpora 5 rokov</t>
  </si>
  <si>
    <t>Priemyselný počítač IPC pre soft-PLC WinAC RTX 2010 - trenažér tunela</t>
  </si>
  <si>
    <t>Priemyselný počítač IPC pre soft-PLC S7-1507S - trenažér tunela</t>
  </si>
  <si>
    <t>NTP server - 19", 1U</t>
  </si>
  <si>
    <t>KVM switch - 8 port (PS-2/USB, VGA)</t>
  </si>
  <si>
    <t>KVM switch - 8 port (PS-2/USB, VGA) + LCD 17"</t>
  </si>
  <si>
    <t>Relé 24VDC</t>
  </si>
  <si>
    <t>Patice pre relé 24VDC</t>
  </si>
  <si>
    <t>Spínaný zdroj 230VAC / 12VDC, 4.5A, na DIN lištu</t>
  </si>
  <si>
    <t>Spínaný zdroj 230VAC / 24VDC, 1.25A, na DIN lištu</t>
  </si>
  <si>
    <t>prevodníkDisplayPort na VGA, 0,18m - pre pripojenie IPC trenažéra na KVM switch</t>
  </si>
  <si>
    <t>Siemens</t>
  </si>
  <si>
    <t>Weidmueller</t>
  </si>
  <si>
    <t>Rawet</t>
  </si>
  <si>
    <t>Bachmann</t>
  </si>
  <si>
    <t>Westermo</t>
  </si>
  <si>
    <t>HMS</t>
  </si>
  <si>
    <t>LAPP/Siemens</t>
  </si>
  <si>
    <t>KIWA</t>
  </si>
  <si>
    <t>Schrack Technik</t>
  </si>
  <si>
    <t>Schneider Electric</t>
  </si>
  <si>
    <t>SCHRACK</t>
  </si>
  <si>
    <t>PFANNENBERG</t>
  </si>
  <si>
    <t>EATON</t>
  </si>
  <si>
    <t>XtendLan</t>
  </si>
  <si>
    <t>HP Enterprise</t>
  </si>
  <si>
    <t>HP</t>
  </si>
  <si>
    <t>SILEX</t>
  </si>
  <si>
    <t>Mikrotik</t>
  </si>
  <si>
    <t>MEINBERG</t>
  </si>
  <si>
    <t>ATEN</t>
  </si>
  <si>
    <t>Mean Well</t>
  </si>
  <si>
    <t>MICROSENS</t>
  </si>
  <si>
    <t>Dispečing</t>
  </si>
  <si>
    <t>Server na prevádzku riadiaceho systému</t>
  </si>
  <si>
    <t>Náhradný switch stack C9350</t>
  </si>
  <si>
    <t>Nnáhradný disk do servera</t>
  </si>
  <si>
    <t>Náhradný zdroj do servera</t>
  </si>
  <si>
    <t>19" rack s vnútorným vybavením a napájacou časťou (bez UPS)</t>
  </si>
  <si>
    <t>Smart UPS min. 1500VA RM 230V, On-Line, 2U</t>
  </si>
  <si>
    <t>Sieťové rozhranie do UPS s monitoringom prostredia</t>
  </si>
  <si>
    <t>Sieťové rozhranie do UPS</t>
  </si>
  <si>
    <t>Náhradná batériová kazeta</t>
  </si>
  <si>
    <t>Sieťové úložisku s vybavením</t>
  </si>
  <si>
    <t>Router MikroTik pre riadiaci systém s vybavením</t>
  </si>
  <si>
    <t>NGFW, priepusť min. 7,2 Gb/s, min. 8x1 GbE RJ45, HA pár, min. 4x SFP/+, ATP a podpora 5R</t>
  </si>
  <si>
    <t>Pracovná stanica riadiaceho systému</t>
  </si>
  <si>
    <t>Monitor pracovnej stanice riadiaceho systému</t>
  </si>
  <si>
    <t>LED RGB Typ B/C,</t>
  </si>
  <si>
    <t>LED RGB AB</t>
  </si>
  <si>
    <t>LED RGB IR Komplet značka cez dva jazdné pruhy (ZPI)</t>
  </si>
  <si>
    <t>LED ZPI (ukazovateľ teploty)</t>
  </si>
  <si>
    <t>LED ZPI (textová značka)</t>
  </si>
  <si>
    <t>LED RGB Typ A tunelová</t>
  </si>
  <si>
    <t>RGB komplet značka tunelová</t>
  </si>
  <si>
    <t>LED RGB Typ B/C, tunelová</t>
  </si>
  <si>
    <t xml:space="preserve">Zdroj spínaný HRP-150-12 </t>
  </si>
  <si>
    <t xml:space="preserve">Zdroj spínaný </t>
  </si>
  <si>
    <t>Zdroj spínaný GV1 APC-12-350</t>
  </si>
  <si>
    <t>Driver</t>
  </si>
  <si>
    <t>LED panel</t>
  </si>
  <si>
    <t>Rezistor</t>
  </si>
  <si>
    <t>Svorka</t>
  </si>
  <si>
    <t>Wago_pätka montážná WAGO pro TS 35 (209-120)</t>
  </si>
  <si>
    <t>Kábel</t>
  </si>
  <si>
    <t>UTP kabel-1m, RJ45-RJ45, Cat 5e</t>
  </si>
  <si>
    <t>UTP kabel-0,5m, RJ45-RJ45, Cat 5e</t>
  </si>
  <si>
    <t>UTP kabel-0,25m, RJ45-RJ45, Cat 5e</t>
  </si>
  <si>
    <t xml:space="preserve">PFL- kab., RGB-20-K1 </t>
  </si>
  <si>
    <t xml:space="preserve">PFL- kab., RGB-20-K2 </t>
  </si>
  <si>
    <t xml:space="preserve">PFL- kab., ZPI-20-K1 </t>
  </si>
  <si>
    <t xml:space="preserve">PFL- kab., ZPI-20-K2 </t>
  </si>
  <si>
    <t xml:space="preserve">PFL- kab., ZPI-20-K3 </t>
  </si>
  <si>
    <t xml:space="preserve">PFL- kab., ZPI-20-K4 </t>
  </si>
  <si>
    <t xml:space="preserve">PFL- kab., ZPI-20-K5 </t>
  </si>
  <si>
    <t>Enkodér</t>
  </si>
  <si>
    <t>Enkodér 22P ERC F1 05SPI S14 CW D</t>
  </si>
  <si>
    <t>CPU</t>
  </si>
  <si>
    <t xml:space="preserve">Modul CPU 12V, ED0383-2B </t>
  </si>
  <si>
    <t>Prevodník</t>
  </si>
  <si>
    <t xml:space="preserve">Prevodník ETH/RS485, GNOME485_ISOL_12V </t>
  </si>
  <si>
    <t>Spona</t>
  </si>
  <si>
    <t>Pätica</t>
  </si>
  <si>
    <t>Relé</t>
  </si>
  <si>
    <t>Lišta</t>
  </si>
  <si>
    <t>Žľab</t>
  </si>
  <si>
    <t>Vidlica</t>
  </si>
  <si>
    <t>Mostík</t>
  </si>
  <si>
    <t>Dverný kontakt</t>
  </si>
  <si>
    <t>Lamelová PDZ</t>
  </si>
  <si>
    <t>1mx1m</t>
  </si>
  <si>
    <t>Komplet značka</t>
  </si>
  <si>
    <t>PDZ LAM</t>
  </si>
  <si>
    <t>Krabica</t>
  </si>
  <si>
    <t>Enkóder</t>
  </si>
  <si>
    <t>Zdroj</t>
  </si>
  <si>
    <t>Regulátor</t>
  </si>
  <si>
    <t>Hranol</t>
  </si>
  <si>
    <t>hran2f4-v5 (N079330-02)</t>
  </si>
  <si>
    <t>Controler</t>
  </si>
  <si>
    <t>PWS controller LS 1042E</t>
  </si>
  <si>
    <t>Riadiaca jednotka ED0383-2A</t>
  </si>
  <si>
    <t>Modul</t>
  </si>
  <si>
    <t xml:space="preserve">Modul riadenia mot., MOT2A/ ED0384-2A </t>
  </si>
  <si>
    <t xml:space="preserve">Modul ser.linky 12V, RS232/RS485 </t>
  </si>
  <si>
    <t>Motor</t>
  </si>
  <si>
    <t xml:space="preserve">Motor ACC12MP-7,4-B3, 12 V (934476) </t>
  </si>
  <si>
    <t>AKU</t>
  </si>
  <si>
    <t>FG12-9D</t>
  </si>
  <si>
    <t>Diodový mostík</t>
  </si>
  <si>
    <t xml:space="preserve">Kompenzátor Norka IHP </t>
  </si>
  <si>
    <t>Rozvádzač Rittal 1200x600x500,sokel,zámok, montážna doska</t>
  </si>
  <si>
    <t>Rozvádzač TU ( bez elektrovýzbroja)</t>
  </si>
  <si>
    <t>Kábel CYKY 5x10</t>
  </si>
  <si>
    <t>Kábel CYKY 5x6</t>
  </si>
  <si>
    <t>Kábel CYKY 5x4</t>
  </si>
  <si>
    <t>Kábel CYKY 3x4</t>
  </si>
  <si>
    <t>Kábel FTP CAT5E outdoor</t>
  </si>
  <si>
    <t>Spojka CYKY 5x35</t>
  </si>
  <si>
    <t>Spojka CYKY 4x50</t>
  </si>
  <si>
    <t>Spojka CYKY 5x50</t>
  </si>
  <si>
    <t>Spojka CYKY 5x95</t>
  </si>
  <si>
    <t>Spojka CYKY 3x120+70</t>
  </si>
  <si>
    <t>Spojka CYKY 3x120+70+70</t>
  </si>
  <si>
    <t>Spojka CYKY 3x50+35+35</t>
  </si>
  <si>
    <t>Spojka CYKY 4x35</t>
  </si>
  <si>
    <t>Spojka CYKY 5x10</t>
  </si>
  <si>
    <t>Spojka CYKY 5x6</t>
  </si>
  <si>
    <t>Spojka CYKY 5x4</t>
  </si>
  <si>
    <t>Spojka CYKY 3x4</t>
  </si>
  <si>
    <t>RN/RD</t>
  </si>
  <si>
    <t>FLP-12,5 V/2</t>
  </si>
  <si>
    <t>Prúdový chránič 63A/4 500mA S, typ A, 10kA</t>
  </si>
  <si>
    <t>Prúdový chránič 40A/4 300mA S, typ A, 10kA</t>
  </si>
  <si>
    <t>Prúdový chránič 40A/2 100mA AC, typ A, 10kA</t>
  </si>
  <si>
    <t>Prúdový chránič 40A/2 100mA S, typ A, 10kA</t>
  </si>
  <si>
    <t>Istič C32A/3</t>
  </si>
  <si>
    <t>Istič B25/3</t>
  </si>
  <si>
    <t>Istič C25A/3</t>
  </si>
  <si>
    <t>Istič B32A/3</t>
  </si>
  <si>
    <t>Istič B63A/3</t>
  </si>
  <si>
    <t>Istič B50/3</t>
  </si>
  <si>
    <t>Istič B40/3</t>
  </si>
  <si>
    <t>Istič B20A/3</t>
  </si>
  <si>
    <t>Istič B80A/3</t>
  </si>
  <si>
    <t>Istič B20/1</t>
  </si>
  <si>
    <t>Istič B50A/3</t>
  </si>
  <si>
    <t>Istič B40A/3</t>
  </si>
  <si>
    <t>Istič B13/1</t>
  </si>
  <si>
    <t>Istič B13/3</t>
  </si>
  <si>
    <t>Ochranná klietka – rozmer 580x430x1240</t>
  </si>
  <si>
    <t>9774099 - Rittal, 600x1200x600, CS TOPTEC  19" mouting plates</t>
  </si>
  <si>
    <t>Dverový spínač  Schrack ASDSW010 + DSADA001</t>
  </si>
  <si>
    <t>E1 LED 025 Ecoline Lamp - Magnetický úchyt</t>
  </si>
  <si>
    <t>WDR-240-24</t>
  </si>
  <si>
    <t>Výhrevné teleso Schrack FLH060</t>
  </si>
  <si>
    <t>Termostat KTO 011 - rozpínací</t>
  </si>
  <si>
    <t>Prúdový chránič 25A/30mA BCF6</t>
  </si>
  <si>
    <t xml:space="preserve">Hlavný vypínač Q1 - 40A 4p </t>
  </si>
  <si>
    <t>Istič B2A/1</t>
  </si>
  <si>
    <t>Istič C4A/1</t>
  </si>
  <si>
    <t>Istič B4A/1</t>
  </si>
  <si>
    <t>Istič B10A/1</t>
  </si>
  <si>
    <t>Istič B16A/1</t>
  </si>
  <si>
    <t>Pomocný kontakt ističa</t>
  </si>
  <si>
    <t>svorka odpojovacia s poistkou</t>
  </si>
  <si>
    <t>Poistka trubičková F 5x20mm 10A</t>
  </si>
  <si>
    <t>Poistka trubičková F 5x20mm 2A</t>
  </si>
  <si>
    <t>Poistka trubičková F 5x20mm 1A</t>
  </si>
  <si>
    <t>Switch Cisco IE 3300</t>
  </si>
  <si>
    <t>Switch Cisco IE 3100 4 portový</t>
  </si>
  <si>
    <t>Switch Cisco IE 3100 8 portový</t>
  </si>
  <si>
    <t>SFP modul, 1,25Gbps, SM, 10km, TX 1310nm, RX 1550nm, LC simplex, BIDI SFP, DDM</t>
  </si>
  <si>
    <t>SFP modul, 1,25Gbps, SM, 10km, TX 1550nm, RX 1310nm, LC simplex, BIDI SFP, DDM</t>
  </si>
  <si>
    <t>SFP modul SM LC duplex, SPS-7110WCIS-HTR(GLC-LX-SM-RGD</t>
  </si>
  <si>
    <t>DR-UPS40</t>
  </si>
  <si>
    <t>LAN DL-Cat.5e</t>
  </si>
  <si>
    <t>DMP-024-V/1-FR1</t>
  </si>
  <si>
    <t>Conection BOX</t>
  </si>
  <si>
    <t xml:space="preserve">Istič FA01 - 25A 3p </t>
  </si>
  <si>
    <t xml:space="preserve">Istič FA01 - 25A 4p </t>
  </si>
  <si>
    <t xml:space="preserve">Seneca K-BUS </t>
  </si>
  <si>
    <t>K107A Seneca</t>
  </si>
  <si>
    <t>RSD-30G-12 - menič</t>
  </si>
  <si>
    <t>NDR-120-24</t>
  </si>
  <si>
    <t>WME-O-1000603, 1000x600x300, nerez ocel + lak + montážna doska</t>
  </si>
  <si>
    <t xml:space="preserve">Hlavný vypínač Q1 - 40A 2p </t>
  </si>
  <si>
    <t xml:space="preserve">Istič FA01 - 25A 2p </t>
  </si>
  <si>
    <t>Automat. Prepínač sietí ATL100</t>
  </si>
  <si>
    <t>MOXA UC-5101-T-LX</t>
  </si>
  <si>
    <t>IMC-21GA-T</t>
  </si>
  <si>
    <t>APC SUA500PDRI-H</t>
  </si>
  <si>
    <t xml:space="preserve">C9200-24T-E </t>
  </si>
  <si>
    <t xml:space="preserve">C9200-48T-E </t>
  </si>
  <si>
    <t>C9200-DNA-E-24-3Y</t>
  </si>
  <si>
    <t>C9200-DNA-E-48-3Y</t>
  </si>
  <si>
    <t>PWR-C6-125WAC/2</t>
  </si>
  <si>
    <t>C9200-NM-4G=</t>
  </si>
  <si>
    <t>EDS-2018-ML-2GTXSFP-T</t>
  </si>
  <si>
    <t>EDS-208A-T</t>
  </si>
  <si>
    <t>NPort IA5150A-T</t>
  </si>
  <si>
    <t>Nport IA5250A-T</t>
  </si>
  <si>
    <t>ADAM-6052-D</t>
  </si>
  <si>
    <t>EDS-210A 1GSFP-1SFP-T</t>
  </si>
  <si>
    <t>C9200-STACK-KIT=</t>
  </si>
  <si>
    <t>Zdroj PRO ECO 72W 24V 3A</t>
  </si>
  <si>
    <t>Sieťový transformátor TRL012/ST44, 230V/24V AC, 150VA+poist.primár aj sek.</t>
  </si>
  <si>
    <t>Optická spojka 96 vl. Optická šachta</t>
  </si>
  <si>
    <t xml:space="preserve">Optický rozvádzač 24*SC, 19", 1U neosadený    "čierny" </t>
  </si>
  <si>
    <t>Kazeta na zvary s držiakom pre 12 zvarov ( kazeta, viečko, držiak zvarov )</t>
  </si>
  <si>
    <t>LC/APC SM 9/125/900 1m pigtail</t>
  </si>
  <si>
    <t>LC/LC SM simplex/duplex adapter</t>
  </si>
  <si>
    <t>Dutinková ochrana zvaru 40-45mm</t>
  </si>
  <si>
    <t>2m LC-LC  UPC 9/125 Patchcord</t>
  </si>
  <si>
    <t>OR-DIN-12-LC-D</t>
  </si>
  <si>
    <t>LC/PC SM 9/125/900 1m pigtail</t>
  </si>
  <si>
    <t>LC-Duplex-Adapter</t>
  </si>
  <si>
    <t>OR-DIN-6-SC-D</t>
  </si>
  <si>
    <t>Optická spojka 24 vl. Optická šachta</t>
  </si>
  <si>
    <t>Sčítač</t>
  </si>
  <si>
    <t>Terminator</t>
  </si>
  <si>
    <t>Konektor Female</t>
  </si>
  <si>
    <t>Konektor Male</t>
  </si>
  <si>
    <t>Unicam TC-L sčítač dopravy</t>
  </si>
  <si>
    <t>Indukčná slučka vrátane zálievkovej hmoty</t>
  </si>
  <si>
    <t>METEO pre RD</t>
  </si>
  <si>
    <t>MET - Zálievková hmota senzorov PRODOFIX FC1</t>
  </si>
  <si>
    <t>TIBChemicals</t>
  </si>
  <si>
    <t>MET - r-Weather - senzor zrážok a dohľadnosti (PWS)</t>
  </si>
  <si>
    <t>MET - radiačný kryt pre senzor teploty a vlhkosti vzduchu</t>
  </si>
  <si>
    <t>BaraniDesign</t>
  </si>
  <si>
    <t>MET - RF/TL  - senzor teploty a relatívnej vlhkosti</t>
  </si>
  <si>
    <t>MET - cestný senzor ITS</t>
  </si>
  <si>
    <t>MET - WG/WR  -senzor smeru a rýchlosti vetra</t>
  </si>
  <si>
    <t xml:space="preserve">TDC3-5-F-B-45  </t>
  </si>
  <si>
    <t>Držiak sčítača dopravy - upevnenie na portál</t>
  </si>
  <si>
    <t>TNV</t>
  </si>
  <si>
    <t>TNV Commend Master</t>
  </si>
  <si>
    <t>TNV Commend Slave</t>
  </si>
  <si>
    <t>Server GE800: Modul CPU servera GE800</t>
  </si>
  <si>
    <t>Server GE800: Modul sieťovej karty GE800</t>
  </si>
  <si>
    <t>Server GE800: Modul pre pripojenie 4 IP účastníkov, využíva fyzické rozhranie Ethernet 100BaseT systému GE800 , SW licencia typ B</t>
  </si>
  <si>
    <t>IP modul vzdialených rozhraní,  8 spínaných relé výstupov a 8 vstupov bezpotenciálových kontaktov, pripojenie Ethernet 100BaseT, RJ45, napájanie PoE 802.3af, montáž na DIN lištu</t>
  </si>
  <si>
    <t>Operátorské pracovisko CD800 - Modul priemyselného All-in-One PC s dotykovým displejom zabudovaný do CD800 - 21.5" Multi-Touch Panel PC, CPU i5-4300U 2.9GHz, 5x COM, 4x USB, priemyselná RAM 8GB, pevný disk SSD 2,5" 120GB SATAIII, operačný systém Windows Pro 10, napájací zdroj 19V/7.1A, 150W</t>
  </si>
  <si>
    <t>Slúchadlový modul pre operátorské pracovisko CD800, s magnetickou vidlicou a PTT tlačidlom</t>
  </si>
  <si>
    <t xml:space="preserve">Stojanový NC mikrofón pre pult CD800, pripojovací kábel </t>
  </si>
  <si>
    <t>Komunikačný IP modul ET908, hybridný (IoIP/SIP), DSP technológia, integrovaný LAN switch 2xEthernet 10/100BaseT, integrovaný zosilňovač 10 W, 2 spínané výstupy/3 vstupy bezpotenciálových kontaktov, nf vstup 0 dBu (0.775 V/ 10 kΩ), napájanie 12-24 VAC / 15-35 VDC, 500 mA, resp. PoE 802.3af, včítane mikrofónu MIC480</t>
  </si>
  <si>
    <t>Stľp tiesňového volania stojan vonkajší Y-NRSv02; modul optickej signalizačnej jednotky LED; oddelené prístupy k nn časti a technologickej časti, uzamykateľné; tiesňové kapacitné tlačidlo s  LED optickou signalizáciou M/Č; reproduktorový a mikrofónny modul; materiál nerez oceľ V2A; oceľová montážna platňa 300x300 mm,  výška 1850 mm, farba oranžová RAL 2004, označenie kódu TNV reflexnou nálepkou,  piktogramy a texty; bez elektroniky</t>
  </si>
  <si>
    <t>Modul komunikačného panela TNV , včít. mikrofónu, reproduktora a tlačidla, včítane konektorov a kábl., bez modulu elektroniky</t>
  </si>
  <si>
    <t>Zámok TNV komplet, rozeta, upínací krúžok rozety, včítane polcyl.vložky</t>
  </si>
  <si>
    <t>Modul osvetlenia TNV, LED jednotka včítane zdroja konštantného prúdu</t>
  </si>
  <si>
    <t>Reflexná nálepka TNV - piktogram + nápis SOS</t>
  </si>
  <si>
    <t>Príslušenstvo TNV - Priemyselný spínaný napájací zdroj Vin: 85-264 VAC/120-370 VDC, Vout: 48 VDC (0-2,5), P: 75 W, 55,5 x 125,2 x 100 mm (W x H x D) ,montáž na DIN lištu; istič; prepäťová ochrana</t>
  </si>
  <si>
    <t>Prepäťová ochrana Saltek DL-Cat.5E - 100 Base T, 100 MHz, vedenie STP 4 páry</t>
  </si>
  <si>
    <t>Relé päticové 2P 8A/24VDC, včítane pätice</t>
  </si>
  <si>
    <t>Priemyselný manažovateľný LAN switch L2, 4-portový, 4x10/100BaseTx ; 2x optický uplink SFP port; DI/DO stavový kontakt; podpora Ring technologie FRNT, VLAN, RTSO, QoS, SNMP; pracovná teplota -40°C - 70°C; montáž na DIN-lištu; napájanie 19-60VDC; IP40</t>
  </si>
  <si>
    <t xml:space="preserve"> Priemyselný manažovateľný LAN switch L2, 4-portový, 4x10/100BaseTx ; 2x optický uplink SFP port</t>
  </si>
  <si>
    <t>Vizuálna kontrola stavu zariadenia</t>
  </si>
  <si>
    <t>Profylaktická údržba TNV</t>
  </si>
  <si>
    <t>I/O koncentrátor FG1: radarový sčítač</t>
  </si>
  <si>
    <t>I/O koncentrátor FG 1: slučkový sčítač</t>
  </si>
  <si>
    <t>I/O koncentrátor FG3: meteo MD</t>
  </si>
  <si>
    <t>I/O koncentrátor FG4: LED PDZ</t>
  </si>
  <si>
    <t>I/O koncentrátor FG4: PDZ LAM</t>
  </si>
  <si>
    <t xml:space="preserve">I/O koncentrátor FG4: NTCIP LED </t>
  </si>
  <si>
    <t>I/O koncentrátor FG4: PDZ ZPI/T</t>
  </si>
  <si>
    <t>Profesia</t>
  </si>
  <si>
    <t>Cena za opravy 
vykonané jednotlivými profesiami</t>
  </si>
  <si>
    <t>Stroj</t>
  </si>
  <si>
    <t>Cena za prenájom</t>
  </si>
  <si>
    <t>Plošina</t>
  </si>
  <si>
    <t>Celková cena bez DPH v € za 4 kalendárne roky:</t>
  </si>
  <si>
    <t>DPH 23%</t>
  </si>
  <si>
    <t xml:space="preserve">V .................................. dňa ........................... </t>
  </si>
  <si>
    <t>Nákladné auto s hydraulickou rukou</t>
  </si>
  <si>
    <t>Cluster</t>
  </si>
  <si>
    <t>3-uzlový virtualizačný cluster so serverom, vrátane sieťových komponentov, záložných zdrojov, softvérových licencií, konfigurácie, migrácie virtuálnych mašín z pôvodného riešenia, montáž nového riešenia a demontáž pôvodného riešenia.</t>
  </si>
  <si>
    <t>Kontaktový modul ADAM - 6052</t>
  </si>
  <si>
    <t>Capacitor AC capacitor 30 uF 45A/1000VDC GTO Snubber</t>
  </si>
  <si>
    <t>Capacitor AC CAPAC.POWER 300UF/330VAC_UL_85X197_M10</t>
  </si>
  <si>
    <t>Capacitor AC Upgrade kit rectifier 160 kVA</t>
  </si>
  <si>
    <t>Capacitor AC Kit adapt SG s3 160 rev.A to 8600092965P</t>
  </si>
  <si>
    <t>Capacitor AC CAPAC.ELEC.6800UF 450VDC CASE 76X190 85°</t>
  </si>
  <si>
    <t>Contactor CK75CE311N 220-250V50-60 DC</t>
  </si>
  <si>
    <t>FAN 137MC_230V_11W_37DB_119X38MM</t>
  </si>
  <si>
    <t>FAN 815MC_230V/50HZ_67W_AXIAL_DIA.208</t>
  </si>
  <si>
    <t>FUSE 500A_690V_SZ.1_SEMIC_WITH IND.+USW</t>
  </si>
  <si>
    <t>FUSE 630A_660V_SZ.1_SEMIC_WITH IND.+USW</t>
  </si>
  <si>
    <t>FUSE 2A_500VAC_10X38_GG_CERAMIC</t>
  </si>
  <si>
    <t>FUSE 4A_500VAC_10X38_GG_CERAMIC</t>
  </si>
  <si>
    <t>FUSE 5A_660VAC_10X38_SEMIC</t>
  </si>
  <si>
    <t>FUSE 400A_660V_SZ.1_SEMIC_WITH IND.+USW</t>
  </si>
  <si>
    <t>IM0046C MINIMAL LOAD FOR BYPASS</t>
  </si>
  <si>
    <t>IM0051 fan Control with failure det.</t>
  </si>
  <si>
    <t>IM0095B SSM DRIVER LP33 30-120KVA CE+UL</t>
  </si>
  <si>
    <t>IM0183A DRIVER INVERTER</t>
  </si>
  <si>
    <t>IM0240 ELCO DISCHAGE BOARD</t>
  </si>
  <si>
    <t>IM0121C 2W IGBT DRIVER</t>
  </si>
  <si>
    <t>IM0308 Cin Board SG S3 160KVA</t>
  </si>
  <si>
    <t>IM0232 Rect Driver SG CE 160kVA S3</t>
  </si>
  <si>
    <t>IM0171E Customer interface</t>
  </si>
  <si>
    <t>Semiconductor THYR._250A/1200V_MOD/DUAL_CASE 50X115_M8</t>
  </si>
  <si>
    <t>Semiconductor IGBT_400A/600V_MODUL DUAL_CASE 108X62-M6</t>
  </si>
  <si>
    <t>Semiconductor DIODE MODUL_220A/1200V alt. SKU 1014856</t>
  </si>
  <si>
    <t>Semiconductor IGBT_300A/1200V_MODUL DUAL_CASE108X62-M6</t>
  </si>
  <si>
    <t>Switch Switch Loadbreak DILOS 3 250A 3P</t>
  </si>
  <si>
    <t xml:space="preserve">SCHRACK BZ326 437 </t>
  </si>
  <si>
    <t>SCHRACK UR3I1W11</t>
  </si>
  <si>
    <t>Zariadenie na meranie rýchlosti prúdenia vzduchu t/FL-USX</t>
  </si>
  <si>
    <t>JES Elektrotechnik</t>
  </si>
  <si>
    <t>Terminal-Box</t>
  </si>
  <si>
    <t>PCB No1</t>
  </si>
  <si>
    <t>PCB No2</t>
  </si>
  <si>
    <t>PCB No3 and No4 set</t>
  </si>
  <si>
    <t>SP housing incl. electronics</t>
  </si>
  <si>
    <t>SP pressure compensation plug</t>
  </si>
  <si>
    <t>SP set of gaskets</t>
  </si>
  <si>
    <t>2. Rozobratie stropu a doprava</t>
  </si>
  <si>
    <t>Ventilátor ZiehlAbbeg 63/7,5kW/4</t>
  </si>
  <si>
    <t>Frekvenčný menič 5,5 kW</t>
  </si>
  <si>
    <t>Servopohon 20Nm, 0-10V</t>
  </si>
  <si>
    <t>Servopohon 20Nm, ON-OFF</t>
  </si>
  <si>
    <t>DC340NEW NRZ.EN3-6 BEZ RAM</t>
  </si>
  <si>
    <t xml:space="preserve">Dverný zatvárač </t>
  </si>
  <si>
    <t>G195NEW KLUZ.RAM NEREZ</t>
  </si>
  <si>
    <t xml:space="preserve">Klzné ramienko dverí </t>
  </si>
  <si>
    <t>A115 M.PLECH G460-464 STRIB.</t>
  </si>
  <si>
    <t>Montážny plech</t>
  </si>
  <si>
    <t>Kovanie _Nerez KLS001 kľučka /kľučka .</t>
  </si>
  <si>
    <t>KOORDINÁTOR ZAV. JPM 914000-09 ST</t>
  </si>
  <si>
    <t xml:space="preserve">Ručná zástrč </t>
  </si>
  <si>
    <t>Povrchová Paniková hrazda FAB89 1bodové</t>
  </si>
  <si>
    <t>Povrchová Paniková hrazda FAB89 2bodové</t>
  </si>
  <si>
    <t>elektro a montážne práce</t>
  </si>
  <si>
    <t>softvérové a programátorské práce</t>
  </si>
  <si>
    <t>stavebné práce</t>
  </si>
  <si>
    <t>projekčné práce</t>
  </si>
  <si>
    <t>funkčné skúšky, testy a zaškolenie obsluhy</t>
  </si>
  <si>
    <t>por.
číslo</t>
  </si>
  <si>
    <t>položka</t>
  </si>
  <si>
    <t>činnosť</t>
  </si>
  <si>
    <t>počet úkonov za rok</t>
  </si>
  <si>
    <t>harmonogram</t>
  </si>
  <si>
    <t>1 x ročne
(najneskôr do 28.02.)</t>
  </si>
  <si>
    <t>Hodnotiace správy</t>
  </si>
  <si>
    <t>správy o vykonávaní činnosti za príslušný kalendárny mesiac v elektronickej forme</t>
  </si>
  <si>
    <t>X</t>
  </si>
  <si>
    <t>Kybernetická bezpečnosť</t>
  </si>
  <si>
    <t xml:space="preserve">podrobná správa o stave kybernetickej bezpečnosti </t>
  </si>
  <si>
    <t>spolu:</t>
  </si>
  <si>
    <t>spolu € (bez DPH)</t>
  </si>
  <si>
    <t>Celková cena bez DPH v € za 1 kalendárny rok:</t>
  </si>
  <si>
    <t>Špecifikácia ceny za plnenie povinností vyplývajúcich zo Zmluvy KB</t>
  </si>
  <si>
    <t>harmonogram činností vyplývyjúcich zo Zmluvy KB</t>
  </si>
  <si>
    <t>číslo 
položky</t>
  </si>
  <si>
    <t>merná
jednotka</t>
  </si>
  <si>
    <t>hodinová zúčtovacia
sadzba</t>
  </si>
  <si>
    <r>
      <t xml:space="preserve">cena </t>
    </r>
    <r>
      <rPr>
        <b/>
        <sz val="10"/>
        <color indexed="10"/>
        <rFont val="Calibri"/>
        <family val="2"/>
        <charset val="238"/>
      </rPr>
      <t xml:space="preserve">za 1 rok
</t>
    </r>
    <r>
      <rPr>
        <b/>
        <sz val="10"/>
        <color indexed="8"/>
        <rFont val="Calibri"/>
        <family val="2"/>
        <charset val="238"/>
      </rPr>
      <t>(€ bez DPH)</t>
    </r>
  </si>
  <si>
    <t>denne
(24x7)</t>
  </si>
  <si>
    <t>týždenne</t>
  </si>
  <si>
    <t>mesačne</t>
  </si>
  <si>
    <t>každé 3
mesiace</t>
  </si>
  <si>
    <t>jarná
uzávera</t>
  </si>
  <si>
    <t>jesenná
uzávera</t>
  </si>
  <si>
    <t>poznámka</t>
  </si>
  <si>
    <t>hod</t>
  </si>
  <si>
    <t>v prípade vzniku závažných incidentov</t>
  </si>
  <si>
    <t>2.6</t>
  </si>
  <si>
    <t>zabezpečenie súčinnosti pri vypracovaní aktuálnych BCM plánov (plány obnovy) systémov v správe a prevádzke Poskytovateľa</t>
  </si>
  <si>
    <t>Uchádzač vypĺňa len bunku zvýraznenú žltou farbou.</t>
  </si>
  <si>
    <t>V cene budú započítané dopravné a režijné náklady.</t>
  </si>
  <si>
    <t>Výkon servisnej činnosti a opráv technologickej časti tunela Sitina a technologického vybavenia diaľnice D1, D2 a D4 v rámci mesta Bratislava</t>
  </si>
  <si>
    <t>množstvo</t>
  </si>
  <si>
    <t>jednotková cena za 1 úkon
(v € bez DPH)</t>
  </si>
  <si>
    <t>cena za rok
(v € bez DPH)</t>
  </si>
  <si>
    <t>1 x mesačne
(najneskôr do 10 kal. dní)</t>
  </si>
  <si>
    <t>Cena za opravy</t>
  </si>
  <si>
    <t xml:space="preserve"> Kritérium</t>
  </si>
  <si>
    <t>Návrh uchádzača (v € bez DPH)</t>
  </si>
  <si>
    <t>Uchádzač uvedie skutočnosť či je/nie je platcom DPH:</t>
  </si>
  <si>
    <t xml:space="preserve"> som/nie som platca DPH</t>
  </si>
  <si>
    <t>V .................................. dňa ........................... .</t>
  </si>
  <si>
    <r>
      <t xml:space="preserve">predpokladaný
počet hodín
za </t>
    </r>
    <r>
      <rPr>
        <b/>
        <sz val="10"/>
        <color rgb="FFFF0000"/>
        <rFont val="Calibri"/>
        <family val="2"/>
        <charset val="238"/>
      </rPr>
      <t>1 rok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</si>
  <si>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theme="1"/>
        <rFont val="Calibri"/>
        <family val="2"/>
        <charset val="238"/>
      </rPr>
      <t xml:space="preserve"> za 4</t>
    </r>
    <r>
      <rPr>
        <b/>
        <sz val="11"/>
        <rFont val="Calibri"/>
        <family val="2"/>
        <charset val="238"/>
      </rPr>
      <t xml:space="preserve"> kalendárne roky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</si>
  <si>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s DPH v €</t>
    </r>
    <r>
      <rPr>
        <sz val="11"/>
        <color theme="1"/>
        <rFont val="Calibri"/>
        <family val="2"/>
        <charset val="238"/>
      </rPr>
      <t xml:space="preserve"> za 4</t>
    </r>
    <r>
      <rPr>
        <b/>
        <sz val="11"/>
        <color indexed="8"/>
        <rFont val="Calibri"/>
        <family val="2"/>
        <charset val="238"/>
      </rPr>
      <t xml:space="preserve"> kalendárne roky</t>
    </r>
    <r>
      <rPr>
        <sz val="11"/>
        <color theme="1"/>
        <rFont val="Calibri"/>
        <family val="2"/>
        <charset val="238"/>
      </rPr>
      <t>:</t>
    </r>
  </si>
  <si>
    <t>Ústredňa TNV
Koncové zariadenia TNV</t>
  </si>
  <si>
    <t>Kontrola tesnosti všetkých káblových priechodiek, konektorov v statíve, prepojov ochranný kryt – statív, ostatných montážnych spojovacích častí (kryty)</t>
  </si>
  <si>
    <t>Príloha č. 1 - Cena za servis a údržbu 
technologického vybavenia diaľnice D1</t>
  </si>
  <si>
    <t>Príloha č. 2 - Sumár k Prílohe č. 1</t>
  </si>
  <si>
    <r>
      <rPr>
        <sz val="11"/>
        <color indexed="8"/>
        <rFont val="Calibri"/>
        <family val="2"/>
        <charset val="238"/>
      </rP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indexed="8"/>
        <rFont val="Calibri"/>
        <family val="2"/>
        <charset val="238"/>
      </rPr>
      <t xml:space="preserve"> za </t>
    </r>
    <r>
      <rPr>
        <b/>
        <sz val="11"/>
        <rFont val="Calibri"/>
        <family val="2"/>
        <charset val="238"/>
      </rPr>
      <t>1 rok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</si>
  <si>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indexed="8"/>
        <rFont val="Calibri"/>
        <family val="2"/>
        <charset val="238"/>
      </rPr>
      <t xml:space="preserve"> za </t>
    </r>
    <r>
      <rPr>
        <b/>
        <sz val="11"/>
        <rFont val="Calibri"/>
        <family val="2"/>
        <charset val="238"/>
      </rPr>
      <t>4 roky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</si>
  <si>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s DPH v €</t>
    </r>
    <r>
      <rPr>
        <sz val="11"/>
        <color indexed="8"/>
        <rFont val="Calibri"/>
        <family val="2"/>
        <charset val="238"/>
      </rPr>
      <t xml:space="preserve"> za </t>
    </r>
    <r>
      <rPr>
        <b/>
        <sz val="11"/>
        <color indexed="8"/>
        <rFont val="Calibri"/>
        <family val="2"/>
        <charset val="238"/>
      </rPr>
      <t>4 roky</t>
    </r>
    <r>
      <rPr>
        <sz val="11"/>
        <color indexed="8"/>
        <rFont val="Calibri"/>
        <family val="2"/>
        <charset val="238"/>
      </rPr>
      <t>:</t>
    </r>
  </si>
  <si>
    <t>Príloha č. 3 - Cena za servis a údržbu 
technologického vybavenia diaľnice D2 a D4</t>
  </si>
  <si>
    <t>Príloha č. 4 - Sumár k Prílohe č. 3</t>
  </si>
  <si>
    <t>Kamerový systém - D2 Pečna - Diamant</t>
  </si>
  <si>
    <t>Príloha č. 6 - Sumár k Prílohe č. 5</t>
  </si>
  <si>
    <t xml:space="preserve">Príloha č. 5 - Cena za servis a údržbu
OP Domkárska
</t>
  </si>
  <si>
    <t>Príloha č. 8 - Sumár k Prílohe č. 7</t>
  </si>
  <si>
    <t xml:space="preserve">Príloha č. 7 - Cena za servis a údržbu
tunela Sitina
</t>
  </si>
  <si>
    <t>1. Profylaktika  PC serverov a klientských staníc</t>
  </si>
  <si>
    <t>VZT jednotka na Domkárskej (OP)</t>
  </si>
  <si>
    <t>Kontrola SW komponentov CRS</t>
  </si>
  <si>
    <t>10. Audit užívateľských oprávnení, aktualizácia užívateľov v rozsahu max 10 hod/rok</t>
  </si>
  <si>
    <t>Kontrola optických rozvodov -  vizuálna kontrola, meranie útlmu a odrazu, kontrola kvality konektorov a overenie správneho zapojenia</t>
  </si>
  <si>
    <t>Nastavenie šablón videodetekčného systému</t>
  </si>
  <si>
    <t>T 432 - Kontrola výšky vozidiel</t>
  </si>
  <si>
    <r>
      <t xml:space="preserve">T 424 - Vetranie tunela
</t>
    </r>
    <r>
      <rPr>
        <sz val="9"/>
        <color theme="1"/>
        <rFont val="Calibri"/>
        <family val="2"/>
        <charset val="238"/>
      </rPr>
      <t>(v prevádzkovom súbore T 424 - Vetranie tunela sú zahrnuté aj položky pre: T 424.1 - Vzduchotechnické zariadenia, T 424.1.1 - Elektroinštalácia - vzduchotechnické zariadenia, T 424.2 - Elektroinštalácia pre vzduchotechniku, T 424.3 - Požiarne uzávery, T 424.4 - Operátorské pracovisko – Domkárska ulica)</t>
    </r>
  </si>
  <si>
    <r>
      <t xml:space="preserve">T 427 - Kamerový dohľad
</t>
    </r>
    <r>
      <rPr>
        <sz val="9"/>
        <color theme="1"/>
        <rFont val="Calibri"/>
        <family val="2"/>
        <charset val="238"/>
      </rPr>
      <t>(v prevádzkovom súbore T 427 - Kamerový dohľad sú zahrnuté aj položky pre: T 427.2 - Prenos videosignálu z SSÚD Domkárska do SSÚD Polianky)</t>
    </r>
  </si>
  <si>
    <r>
      <t xml:space="preserve">T 428.1 - GSM prenosový systém mobilných operátorov
</t>
    </r>
    <r>
      <rPr>
        <sz val="9"/>
        <color theme="1"/>
        <rFont val="Calibri"/>
        <family val="2"/>
        <charset val="238"/>
      </rPr>
      <t>(v prevádzkovom súbore T 428.1 GSM prenosový systém pre mobilných operátorov sú zahrnuté aj položky pre: T 428.2 - Stavebné úpravy v prevádzkovej budove v areáli NDS a.s. Polianky)</t>
    </r>
  </si>
  <si>
    <t>Zoznam náhradných dielov a celkov pre technologické vybavenie diaľnice D1, D2 a D4</t>
  </si>
  <si>
    <t xml:space="preserve">Príloha č. 9 - Zoznam náhradných dielov 
pre technologické vybavenie diaľnice D1, D2 a D4
</t>
  </si>
  <si>
    <t>položky pre T 427 Kamerový dohľad zahrnuté v Prílohe č. 9 ( Zoznam náhradných dielov a celkov pre technologické vybavenie diaľnice D1, D2 a D4)</t>
  </si>
  <si>
    <t>pult velký displej - ETH -  - Radio touch controll</t>
  </si>
  <si>
    <t xml:space="preserve">Príloha č. 10 - Zoznam náhradných dielov 
pre tunel Sitina
</t>
  </si>
  <si>
    <t>Príloha č. 11 - Cena za opravy</t>
  </si>
  <si>
    <t>Cena za opravy technologického vybavenia tunela Sitina a technologického vybavenia diaľnice za celé obdobie účinnosti Dohody</t>
  </si>
  <si>
    <t xml:space="preserve">Príloha č. 12 - Cena za plnenie povinností Zmluvy KB
</t>
  </si>
  <si>
    <t>2.4</t>
  </si>
  <si>
    <t>2.5</t>
  </si>
  <si>
    <t>Príloha č. 13 - Cena za ročné správy o zhodnotení 
technologického vybavenia a správy o stave kybernetickej bezpečnosti</t>
  </si>
  <si>
    <t>Technologické vybavenie tunela Sitina</t>
  </si>
  <si>
    <t>Technologické vybavenie diaľnice D1, D2 a D4</t>
  </si>
  <si>
    <t>podrobná správa o zhodnotení stavu technologického vybavenia tunela Sitina</t>
  </si>
  <si>
    <t>podrobná správa o zhodnotení stavu technologického vybavenia diaľnice D1, D2 a D4</t>
  </si>
  <si>
    <t>Sumár</t>
  </si>
  <si>
    <r>
      <rPr>
        <b/>
        <sz val="10"/>
        <color theme="1"/>
        <rFont val="Calibri"/>
        <family val="2"/>
        <charset val="238"/>
      </rPr>
      <t>Hodinová sadzba</t>
    </r>
    <r>
      <rPr>
        <sz val="10"/>
        <color theme="1"/>
        <rFont val="Calibri"/>
        <family val="2"/>
        <charset val="238"/>
      </rPr>
      <t xml:space="preserve"> za 
opravu v EUR/hod</t>
    </r>
  </si>
  <si>
    <r>
      <t xml:space="preserve">Predpokladaný počet 
hodín opráv </t>
    </r>
    <r>
      <rPr>
        <b/>
        <sz val="10"/>
        <color theme="1"/>
        <rFont val="Calibri"/>
        <family val="2"/>
        <charset val="238"/>
      </rPr>
      <t>za celé obdobie účinnosti Rámcovej dohody</t>
    </r>
  </si>
  <si>
    <r>
      <t xml:space="preserve">Celková cena </t>
    </r>
    <r>
      <rPr>
        <b/>
        <sz val="10"/>
        <color indexed="8"/>
        <rFont val="Calibri"/>
        <family val="2"/>
        <charset val="238"/>
      </rPr>
      <t>bez DPH v €</t>
    </r>
    <r>
      <rPr>
        <b/>
        <sz val="10"/>
        <color theme="1"/>
        <rFont val="Calibri"/>
        <family val="2"/>
        <charset val="238"/>
      </rPr>
      <t xml:space="preserve"> za 4</t>
    </r>
    <r>
      <rPr>
        <b/>
        <sz val="10"/>
        <rFont val="Calibri"/>
        <family val="2"/>
        <charset val="238"/>
      </rPr>
      <t xml:space="preserve"> kalendárne roky</t>
    </r>
    <r>
      <rPr>
        <b/>
        <sz val="10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</si>
  <si>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0"/>
        <color indexed="8"/>
        <rFont val="Calibri"/>
        <family val="2"/>
        <charset val="238"/>
      </rPr>
      <t>s DPH v €</t>
    </r>
    <r>
      <rPr>
        <b/>
        <sz val="10"/>
        <color theme="1"/>
        <rFont val="Calibri"/>
        <family val="2"/>
        <charset val="238"/>
      </rPr>
      <t xml:space="preserve"> za 4</t>
    </r>
    <r>
      <rPr>
        <b/>
        <sz val="10"/>
        <color indexed="8"/>
        <rFont val="Calibri"/>
        <family val="2"/>
        <charset val="238"/>
      </rPr>
      <t xml:space="preserve"> kalendárne roky</t>
    </r>
    <r>
      <rPr>
        <b/>
        <sz val="10"/>
        <color theme="1"/>
        <rFont val="Calibri"/>
        <family val="2"/>
        <charset val="238"/>
      </rPr>
      <t>:</t>
    </r>
  </si>
  <si>
    <t>Prehľad cien za jednotlivé časti</t>
  </si>
  <si>
    <r>
      <t xml:space="preserve">Cena za prenájom strojov s obsluhou </t>
    </r>
    <r>
      <rPr>
        <b/>
        <u/>
        <sz val="11"/>
        <color theme="1"/>
        <rFont val="Calibri"/>
        <family val="2"/>
        <charset val="238"/>
      </rPr>
      <t>(neposkytované objednávateľom)</t>
    </r>
    <r>
      <rPr>
        <b/>
        <sz val="11"/>
        <color theme="1"/>
        <rFont val="Calibri"/>
        <family val="2"/>
        <charset val="238"/>
      </rPr>
      <t xml:space="preserve"> pre opravy technologického vybavenia tunela Sitina a technologického vybavenia diaľnice za celé obdobie účinnosti Dohody</t>
    </r>
  </si>
  <si>
    <r>
      <t xml:space="preserve">Celková cena s </t>
    </r>
    <r>
      <rPr>
        <b/>
        <sz val="11"/>
        <color theme="1"/>
        <rFont val="Calibri"/>
        <family val="2"/>
        <charset val="238"/>
      </rPr>
      <t>DPH v € za 4 kalendárne roky:</t>
    </r>
  </si>
  <si>
    <t>Organizačné a technické opatrenia</t>
  </si>
  <si>
    <t>1.1</t>
  </si>
  <si>
    <t>zabezpečiť bezpečnostné povedomie svojich zamestnancov</t>
  </si>
  <si>
    <t>predchádzať vzniku incidentov (aplikovanie nápravných opatrení, ak sú potrebné na základe požiadavky Objednávateľa)</t>
  </si>
  <si>
    <t>1.3</t>
  </si>
  <si>
    <t>analyzovať  a vyhodnocovať informácie s Objednávateľom o incidentoch (iba v prípade vzniku závažného incidentu)</t>
  </si>
  <si>
    <t>1.4</t>
  </si>
  <si>
    <t>prijímať varovania od Objednávateľa, zasielať včasné varovania (v prípade vzniku incidentu)</t>
  </si>
  <si>
    <t>1.5</t>
  </si>
  <si>
    <t>1.6</t>
  </si>
  <si>
    <t>1.7</t>
  </si>
  <si>
    <t>1.8</t>
  </si>
  <si>
    <t>1.9</t>
  </si>
  <si>
    <t>1.10</t>
  </si>
  <si>
    <t>1.11</t>
  </si>
  <si>
    <t>viesť evidenciu záplat vykonaných Zhotoviteľom</t>
  </si>
  <si>
    <t>1.12</t>
  </si>
  <si>
    <t>1.13</t>
  </si>
  <si>
    <t>1.14</t>
  </si>
  <si>
    <t>1.15</t>
  </si>
  <si>
    <t>1.16</t>
  </si>
  <si>
    <t>riešiť bezpečnostné incidenty v súčinnosti s Objednávateľom (na základe požiadavky Objednávateľom) v systémoch,v správe a prevádzke Zhotoviteľa</t>
  </si>
  <si>
    <t>8. Systémy, licencie a certifikáty	
Kontrola dostupnosti aktualizácií softvérov a inštalácia dostupných aktualizácií, kontrola platnosti licencií a prípadná obnova licencií, kontrola a aktualizácia bezpečnostných certifikátov pre všetky zariadenia</t>
  </si>
  <si>
    <t>Servis a údržba technologického vybavenia diaľnice D1</t>
  </si>
  <si>
    <t>Servis a údržba technologického vybavenia diaľnice D2 a D4</t>
  </si>
  <si>
    <t>Servis a údžba technologického vybavenia operátorského pracoviska Domkárska (vrátane COP)</t>
  </si>
  <si>
    <t>Servis a údržba technologického vybavenia operátorského pracoviska Domkárska (vrátanie COP)</t>
  </si>
  <si>
    <t>Servis a údržba technologického vybavenia tunela Sitina</t>
  </si>
  <si>
    <t>Cena za mesačné a ročné správy o zhodnotení technologického vybavenia a správy o stave kybernetickej bezpečnosti</t>
  </si>
  <si>
    <t>Sumár k Prílohe č. 7 - Servis a údržba technologického vybavenia tunela Sitina</t>
  </si>
  <si>
    <t>Zoznam náhradných dielov a celkov pre technologické vybavenie tunela Sitina</t>
  </si>
  <si>
    <t>Sumár k Prílohe č. 1 - Servis a údržba technologického vybavenia diaľnice D1</t>
  </si>
  <si>
    <t>Sumár k Prílohe č. 3 - Servis a údržba technologického vybavenia diaľnice D2 a D4</t>
  </si>
  <si>
    <t>Sumár k Prílohe č. 5 - Servis a údržba technologického vybavenia operátorského pracoviska Domkárska (vrátane COP)</t>
  </si>
  <si>
    <t>Servis a údržba technologického vybavenia operátorského pracoviska Domkárska (vrátane COP)</t>
  </si>
  <si>
    <t xml:space="preserve">nastavenie integrácie  relevantných bezpečnostných udalostí do centrálneho systému pre správu bezpečnostných incidentov PZS (napr. SIEM/SOC) na základe požiadavky Objednávateľa </t>
  </si>
  <si>
    <t>súčinnosť pri analýze výstupov z OT detekčného monitorovacieho nástroja</t>
  </si>
  <si>
    <t>plánovanie a testovanie riešenia kybernetických incidentov</t>
  </si>
  <si>
    <t>testovanie pravidiel pre izoláciu kritických komponentov</t>
  </si>
  <si>
    <t>testovanie záložných kópií dát, softvéru a konfigurácií</t>
  </si>
  <si>
    <t>kontrola funkčnosti záloh (min. dvoch systémov)</t>
  </si>
  <si>
    <t>identifikácia a  hodnotenie zraniteľností nad sledovanými aktívami a prvkami IS automatizovaným nástrojom, ich hlásenie Objednávateľovi a vedenie evidencie zraniteľností</t>
  </si>
  <si>
    <t>zabezpečenie bezpečnostného monitorovania, monitorovania prieniku škodlivého kódu do prostredia sietí na IS, spadajúce pod predmet zákazky, pre monitorovanie technologických oblastí a aktív a na nasadenie centrálneho nástroja na zaznamenávanie činností sietí a informačných IS a ich používateľov zabezpečujúceho centrálny bezpečnostný dohľad nad sieťami a informačnými systémami a monitorovanie prístupov do IS</t>
  </si>
  <si>
    <t>vytvorenie technických podmienok pre inštaláciu zariadenia NDS na zabezpečenie bezpečnostného monitorovania, monitorovania prieniku škodlivého kódu do prostredia sietí na IS, spadajúce pod predmet zákazky, pre monitorovanie technologických oblastí a aktív a na nasadenie centrálneho nástroja na zaznamenávanie činností sietí a informačných IS a ich používateľov zabezpečujúceho centrálny bezpečnostný dohľad nad sieťami a informačnými systémami a monitorovanie prístupov do IS</t>
  </si>
  <si>
    <t>Ostatné plnenia vyplývajúce z Prílohy č.2 zmluvy o KB</t>
  </si>
  <si>
    <t>pravidelná aktualizácia existujúceho zoznamu funkčných členov - ekvivalent identifikácia aktív</t>
  </si>
  <si>
    <t>poskytnutie súčinnosti pri analýze rizík v IT/OT</t>
  </si>
  <si>
    <t>mimoriadny bezpečnostný patch manažment  a update</t>
  </si>
  <si>
    <t>súčinnosť pri audite bezpečnosti Poskytovateľa a subdodávateľov v zmysle Zmluvy o KB</t>
  </si>
  <si>
    <t>poskytnutie súčinnosti pri penetračných testoch</t>
  </si>
  <si>
    <t>1 x počas platnosti RD</t>
  </si>
  <si>
    <t>podľa potreby Objednávateľa</t>
  </si>
  <si>
    <t>v prípade vzniku incidentu</t>
  </si>
  <si>
    <t>kontrola a aktualizácia konfigurácie komponentov</t>
  </si>
  <si>
    <t>projektový manažment *</t>
  </si>
  <si>
    <t>* kategória hodinovej sadzby na projektový manažment sa bude uplatňovať len pri koordinácii veľkých zložitejších projektov</t>
  </si>
  <si>
    <t>2.2. Nastavenie komponentov (samozatváracieho zariadenia, panikového kovania, padacej lišty, závesov), premazanie komponentov (panikového kovania, závesov, zámku)</t>
  </si>
  <si>
    <t>2.3. Vystavenie záverečnej správy o stave zariadenia</t>
  </si>
  <si>
    <t>2.1. Kontrola požiarneho uzáveru, kontrola špár medzi krídlami stenou a podlahou, kontrola zavesenia, kontrola elektrických zariadení</t>
  </si>
  <si>
    <t xml:space="preserve">2.4. Odborná prehliadka, Odborná skúška, Revízna správa </t>
  </si>
  <si>
    <t>Dverný uzáver 3700x3490, EI90 D1, v prevedení nerez 1.4571 vrátane zárubní, RAL 6024</t>
  </si>
  <si>
    <t>Dverný uzáver 1200x2000, EI90 C D1, v prevedení nerez 1.4571 vrátane padacej lišty, RAL 6024</t>
  </si>
  <si>
    <t>Materiál kovania v prevedení nerez 1.4401, paniková hrazda v prevedení nerez 1.4301</t>
  </si>
  <si>
    <t>Dverný samozatvárač s nerezovým krytovaním</t>
  </si>
  <si>
    <t>Kábel PROFIBUS pre pevnou instalaci / fixed installation</t>
  </si>
  <si>
    <t>Kábel J-H(st)H 20x2x0,8</t>
  </si>
  <si>
    <t>Požiarne upchávky 90 min</t>
  </si>
  <si>
    <t xml:space="preserve">Príchytka, nehrdzavejúce, rozostup max. 300mm, nosné a úložné káblové systémy musia zachovať funkčné vlastnosti pri požiari P90-R.  </t>
  </si>
  <si>
    <t>Ovládacie káble 2x2x0,8; 4x2x0,8; Káble pre požiarne bezpečn. zariadenia musia byť funkčne odolné pri požiari v prevedení B2ca s1, d1, a1 PS90 min.</t>
  </si>
  <si>
    <t>Kábel 3x2,5; 1x16; Káble pre požiarne bezpečnostné zariadenia musia byť funkčne odolné v prevedení B2ca s1, d1, a1 PS90 min.</t>
  </si>
  <si>
    <t>Rozvádzač EI 90, montážná doska, uzamykateľný,  IP55/20</t>
  </si>
  <si>
    <t>Doplnkový štítok "UNIKOVÝ VÝCHOD EXIT" 700x300mm, fotoluminiscenčné prevedenie 150 mcd/m2</t>
  </si>
  <si>
    <t>Doplnkový štítok "POZOR! NEBEZPEČENSTVO POHYBU VOZIDIEL" 700x300mm, fotoluminiscenčné prevedenie 150 mcd/m2</t>
  </si>
  <si>
    <t>Doplnkový štítok "POŽIARNE DVERE" 210x110mm, fotoluminiscenčné prevedenie 150mcd/m2</t>
  </si>
  <si>
    <t>Doplnková šípka 200x200mm, fotoluminiscenčné prevedenie 150 mcd/m2</t>
  </si>
  <si>
    <t>DPH 23% ( € )</t>
  </si>
  <si>
    <t xml:space="preserve"> </t>
  </si>
  <si>
    <t>Cena za celý predmet zákazky  (za 4 roky)</t>
  </si>
  <si>
    <t>D2/D4 Štátna hranica SR/HU a SR/AT  - Diamant</t>
  </si>
  <si>
    <t>D2 Bratislava Viedenská cesta – štátna hranica SR/HU a SR/AT</t>
  </si>
  <si>
    <t>D4 Bratislava Viedenská cesta – štátna hranica SR/HU a SR/AT</t>
  </si>
  <si>
    <t>Kamerový systém - D2 Bratislava Viedenská cesta – štátna hranica SR/HU a SR/AT</t>
  </si>
  <si>
    <t>Kamerový systém - D4 Bratislava Viedenská cesta – štátna hranica SR/HU a SR/AT</t>
  </si>
  <si>
    <t>Príloha č.1 k A2</t>
  </si>
  <si>
    <t>.......................................................</t>
  </si>
  <si>
    <t>Celková cena (v € s DPH)</t>
  </si>
  <si>
    <t>Návrh na plnenie kritéria</t>
  </si>
  <si>
    <t>Príloha č. 14 - Sumár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</si>
</sst>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Kč&quot;_-;\-* #,##0.00\ &quot;Kč&quot;_-;_-* &quot;-&quot;??\ &quot;Kč&quot;_-;_-@_-"/>
    <numFmt numFmtId="166" formatCode="General_)"/>
  </numFmts>
  <fonts count="45" x14ac:knownFonts="1">
    <font>
      <sz val="11"/>
      <color theme="1"/>
      <name val="Century Gothic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Helv"/>
    </font>
    <font>
      <sz val="10"/>
      <name val="Courier"/>
      <family val="1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3"/>
      <name val="Calibri"/>
      <family val="2"/>
      <charset val="238"/>
    </font>
    <font>
      <b/>
      <sz val="8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trike/>
      <sz val="10"/>
      <color theme="1"/>
      <name val="Calibri"/>
      <family val="2"/>
      <charset val="238"/>
    </font>
    <font>
      <sz val="8"/>
      <name val="Century Gothic"/>
      <family val="2"/>
      <charset val="238"/>
      <scheme val="minor"/>
    </font>
    <font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entury Gothic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1"/>
      <color theme="4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3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6" fontId="6" fillId="0" borderId="0"/>
    <xf numFmtId="0" fontId="1" fillId="0" borderId="0"/>
    <xf numFmtId="0" fontId="5" fillId="0" borderId="0"/>
    <xf numFmtId="0" fontId="24" fillId="0" borderId="0"/>
    <xf numFmtId="0" fontId="27" fillId="0" borderId="0"/>
    <xf numFmtId="0" fontId="29" fillId="0" borderId="0"/>
    <xf numFmtId="44" fontId="29" fillId="0" borderId="0" applyFont="0" applyFill="0" applyBorder="0" applyAlignment="0" applyProtection="0"/>
  </cellStyleXfs>
  <cellXfs count="924">
    <xf numFmtId="0" fontId="0" fillId="0" borderId="0" xfId="0"/>
    <xf numFmtId="4" fontId="8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11" xfId="6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6" applyNumberFormat="1" applyFont="1" applyFill="1" applyBorder="1" applyAlignment="1" applyProtection="1">
      <alignment horizontal="right" vertical="center" wrapText="1"/>
      <protection locked="0"/>
    </xf>
    <xf numFmtId="4" fontId="4" fillId="4" borderId="2" xfId="6" applyNumberFormat="1" applyFont="1" applyFill="1" applyBorder="1" applyAlignment="1" applyProtection="1">
      <alignment horizontal="right" vertical="center" wrapText="1"/>
      <protection locked="0"/>
    </xf>
    <xf numFmtId="4" fontId="4" fillId="4" borderId="3" xfId="6" applyNumberFormat="1" applyFont="1" applyFill="1" applyBorder="1" applyAlignment="1" applyProtection="1">
      <alignment horizontal="right"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1" applyNumberFormat="1" applyFont="1" applyBorder="1" applyAlignment="1" applyProtection="1">
      <alignment horizontal="left" vertical="center" wrapText="1"/>
    </xf>
    <xf numFmtId="4" fontId="8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35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1" xfId="4" applyNumberFormat="1" applyFont="1" applyFill="1" applyBorder="1" applyAlignment="1" applyProtection="1">
      <alignment horizontal="center" wrapText="1"/>
      <protection locked="0"/>
    </xf>
    <xf numFmtId="4" fontId="17" fillId="6" borderId="12" xfId="0" applyNumberFormat="1" applyFont="1" applyFill="1" applyBorder="1" applyAlignment="1" applyProtection="1">
      <alignment horizontal="center" wrapText="1"/>
      <protection locked="0"/>
    </xf>
    <xf numFmtId="49" fontId="8" fillId="6" borderId="1" xfId="4" applyNumberFormat="1" applyFont="1" applyFill="1" applyBorder="1" applyAlignment="1" applyProtection="1">
      <alignment horizontal="center" wrapText="1"/>
      <protection locked="0"/>
    </xf>
    <xf numFmtId="4" fontId="17" fillId="6" borderId="14" xfId="0" applyNumberFormat="1" applyFont="1" applyFill="1" applyBorder="1" applyAlignment="1" applyProtection="1">
      <alignment horizontal="center" wrapText="1"/>
      <protection locked="0"/>
    </xf>
    <xf numFmtId="49" fontId="8" fillId="6" borderId="1" xfId="4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4" applyNumberFormat="1" applyFont="1" applyFill="1" applyBorder="1" applyAlignment="1" applyProtection="1">
      <alignment horizontal="center" wrapText="1"/>
      <protection locked="0"/>
    </xf>
    <xf numFmtId="4" fontId="17" fillId="6" borderId="16" xfId="0" applyNumberFormat="1" applyFont="1" applyFill="1" applyBorder="1" applyAlignment="1" applyProtection="1">
      <alignment horizontal="center" wrapText="1"/>
      <protection locked="0"/>
    </xf>
    <xf numFmtId="49" fontId="8" fillId="6" borderId="3" xfId="4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4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5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1" xfId="0" applyNumberFormat="1" applyFont="1" applyFill="1" applyBorder="1" applyAlignment="1" applyProtection="1">
      <alignment vertical="center" wrapText="1"/>
      <protection locked="0"/>
    </xf>
    <xf numFmtId="0" fontId="18" fillId="6" borderId="1" xfId="0" applyFont="1" applyFill="1" applyBorder="1" applyAlignment="1" applyProtection="1">
      <alignment vertical="center" wrapText="1"/>
      <protection locked="0"/>
    </xf>
    <xf numFmtId="4" fontId="17" fillId="6" borderId="50" xfId="0" applyNumberFormat="1" applyFont="1" applyFill="1" applyBorder="1" applyAlignment="1" applyProtection="1">
      <alignment horizontal="center" wrapText="1"/>
      <protection locked="0"/>
    </xf>
    <xf numFmtId="49" fontId="8" fillId="6" borderId="63" xfId="4" applyNumberFormat="1" applyFont="1" applyFill="1" applyBorder="1" applyAlignment="1" applyProtection="1">
      <alignment horizontal="center" vertical="center" wrapText="1"/>
      <protection locked="0"/>
    </xf>
    <xf numFmtId="0" fontId="4" fillId="6" borderId="36" xfId="0" applyFont="1" applyFill="1" applyBorder="1" applyAlignment="1" applyProtection="1">
      <alignment horizontal="center" vertical="center" wrapText="1"/>
      <protection locked="0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6" xfId="0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49" fontId="8" fillId="6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6" borderId="1" xfId="13" applyNumberFormat="1" applyFont="1" applyFill="1" applyBorder="1" applyAlignment="1" applyProtection="1">
      <alignment horizontal="center" wrapText="1"/>
      <protection locked="0"/>
    </xf>
    <xf numFmtId="49" fontId="8" fillId="6" borderId="11" xfId="13" applyNumberFormat="1" applyFont="1" applyFill="1" applyBorder="1" applyAlignment="1" applyProtection="1">
      <alignment horizontal="center" wrapText="1"/>
      <protection locked="0"/>
    </xf>
    <xf numFmtId="4" fontId="17" fillId="6" borderId="21" xfId="0" applyNumberFormat="1" applyFont="1" applyFill="1" applyBorder="1" applyAlignment="1" applyProtection="1">
      <alignment horizontal="center" wrapText="1"/>
      <protection locked="0"/>
    </xf>
    <xf numFmtId="49" fontId="25" fillId="6" borderId="1" xfId="0" applyNumberFormat="1" applyFont="1" applyFill="1" applyBorder="1" applyAlignment="1" applyProtection="1">
      <alignment vertical="center" wrapText="1"/>
      <protection locked="0"/>
    </xf>
    <xf numFmtId="44" fontId="18" fillId="4" borderId="14" xfId="15" applyFont="1" applyFill="1" applyBorder="1" applyAlignment="1" applyProtection="1">
      <alignment vertical="center"/>
      <protection locked="0"/>
    </xf>
    <xf numFmtId="44" fontId="17" fillId="7" borderId="18" xfId="15" applyFont="1" applyFill="1" applyBorder="1" applyAlignment="1" applyProtection="1">
      <alignment vertical="center"/>
    </xf>
    <xf numFmtId="2" fontId="18" fillId="4" borderId="1" xfId="0" applyNumberFormat="1" applyFont="1" applyFill="1" applyBorder="1" applyAlignment="1" applyProtection="1">
      <alignment horizontal="center" vertical="center"/>
      <protection locked="0"/>
    </xf>
    <xf numFmtId="2" fontId="18" fillId="4" borderId="3" xfId="0" applyNumberFormat="1" applyFont="1" applyFill="1" applyBorder="1" applyAlignment="1" applyProtection="1">
      <alignment horizontal="center" vertical="center"/>
      <protection locked="0"/>
    </xf>
    <xf numFmtId="2" fontId="18" fillId="4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Protection="1">
      <protection locked="0"/>
    </xf>
    <xf numFmtId="4" fontId="17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6" xfId="0" applyFont="1" applyFill="1" applyBorder="1" applyAlignment="1" applyProtection="1">
      <alignment horizontal="center" vertical="center" wrapText="1"/>
      <protection locked="0"/>
    </xf>
    <xf numFmtId="49" fontId="8" fillId="6" borderId="2" xfId="13" applyNumberFormat="1" applyFont="1" applyFill="1" applyBorder="1" applyAlignment="1" applyProtection="1">
      <alignment horizontal="center" vertical="center" wrapText="1"/>
      <protection locked="0"/>
    </xf>
    <xf numFmtId="49" fontId="8" fillId="6" borderId="11" xfId="4" applyNumberFormat="1" applyFont="1" applyFill="1" applyBorder="1" applyAlignment="1" applyProtection="1">
      <alignment horizontal="center" vertical="center" wrapText="1"/>
      <protection locked="0"/>
    </xf>
    <xf numFmtId="4" fontId="18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8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6" borderId="25" xfId="0" applyFont="1" applyFill="1" applyBorder="1" applyAlignment="1" applyProtection="1">
      <alignment vertical="center" wrapText="1"/>
      <protection locked="0"/>
    </xf>
    <xf numFmtId="4" fontId="18" fillId="4" borderId="25" xfId="0" applyNumberFormat="1" applyFont="1" applyFill="1" applyBorder="1" applyAlignment="1" applyProtection="1">
      <alignment horizontal="right" vertical="center" wrapText="1"/>
      <protection locked="0"/>
    </xf>
    <xf numFmtId="4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18" fillId="6" borderId="2" xfId="0" applyFont="1" applyFill="1" applyBorder="1" applyAlignment="1" applyProtection="1">
      <alignment horizontal="left" vertical="center" wrapText="1"/>
      <protection locked="0"/>
    </xf>
    <xf numFmtId="0" fontId="18" fillId="6" borderId="3" xfId="0" applyFont="1" applyFill="1" applyBorder="1" applyAlignment="1" applyProtection="1">
      <alignment horizontal="left" vertical="center" wrapText="1"/>
      <protection locked="0"/>
    </xf>
    <xf numFmtId="0" fontId="18" fillId="6" borderId="63" xfId="0" applyFont="1" applyFill="1" applyBorder="1" applyAlignment="1" applyProtection="1">
      <alignment horizontal="left" vertical="center" wrapText="1"/>
      <protection locked="0"/>
    </xf>
    <xf numFmtId="0" fontId="17" fillId="4" borderId="0" xfId="14" applyFont="1" applyFill="1" applyAlignment="1" applyProtection="1">
      <alignment vertical="center"/>
      <protection locked="0"/>
    </xf>
    <xf numFmtId="0" fontId="17" fillId="4" borderId="0" xfId="14" applyFont="1" applyFill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44" fontId="17" fillId="4" borderId="0" xfId="15" applyFont="1" applyFill="1" applyAlignment="1" applyProtection="1">
      <alignment horizontal="center" vertical="center"/>
      <protection locked="0"/>
    </xf>
    <xf numFmtId="44" fontId="17" fillId="3" borderId="0" xfId="15" applyFont="1" applyFill="1" applyAlignment="1" applyProtection="1">
      <alignment horizontal="center" vertical="center"/>
    </xf>
    <xf numFmtId="44" fontId="20" fillId="3" borderId="0" xfId="15" applyFont="1" applyFill="1" applyBorder="1" applyAlignment="1" applyProtection="1">
      <alignment horizontal="right"/>
    </xf>
    <xf numFmtId="44" fontId="17" fillId="3" borderId="0" xfId="15" applyFont="1" applyFill="1" applyBorder="1" applyAlignment="1" applyProtection="1">
      <alignment horizontal="right"/>
    </xf>
    <xf numFmtId="0" fontId="36" fillId="3" borderId="0" xfId="0" applyFont="1" applyFill="1" applyAlignment="1" applyProtection="1">
      <alignment vertical="center"/>
      <protection hidden="1"/>
    </xf>
    <xf numFmtId="2" fontId="18" fillId="4" borderId="1" xfId="14" applyNumberFormat="1" applyFont="1" applyFill="1" applyBorder="1" applyAlignment="1" applyProtection="1">
      <alignment horizontal="center" vertical="center"/>
      <protection locked="0"/>
    </xf>
    <xf numFmtId="2" fontId="18" fillId="4" borderId="2" xfId="14" applyNumberFormat="1" applyFont="1" applyFill="1" applyBorder="1" applyAlignment="1" applyProtection="1">
      <alignment horizontal="center" vertical="center"/>
      <protection locked="0"/>
    </xf>
    <xf numFmtId="4" fontId="18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7" fillId="3" borderId="0" xfId="0" applyFont="1" applyFill="1" applyAlignment="1" applyProtection="1"/>
    <xf numFmtId="0" fontId="17" fillId="3" borderId="0" xfId="0" applyFont="1" applyFill="1" applyProtection="1"/>
    <xf numFmtId="0" fontId="17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4" fontId="1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wrapText="1"/>
    </xf>
    <xf numFmtId="0" fontId="8" fillId="3" borderId="0" xfId="0" applyFont="1" applyFill="1" applyAlignment="1" applyProtection="1">
      <alignment wrapText="1"/>
    </xf>
    <xf numFmtId="0" fontId="35" fillId="3" borderId="0" xfId="0" applyFont="1" applyFill="1" applyAlignment="1" applyProtection="1">
      <alignment wrapText="1"/>
    </xf>
    <xf numFmtId="4" fontId="8" fillId="3" borderId="0" xfId="0" applyNumberFormat="1" applyFont="1" applyFill="1" applyAlignment="1" applyProtection="1">
      <alignment horizontal="right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</xf>
    <xf numFmtId="4" fontId="8" fillId="0" borderId="7" xfId="0" applyNumberFormat="1" applyFont="1" applyBorder="1" applyAlignment="1" applyProtection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 wrapText="1"/>
    </xf>
    <xf numFmtId="49" fontId="8" fillId="5" borderId="11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4" fontId="8" fillId="5" borderId="11" xfId="0" applyNumberFormat="1" applyFont="1" applyFill="1" applyBorder="1" applyAlignment="1" applyProtection="1">
      <alignment horizontal="right" vertical="center" wrapText="1"/>
    </xf>
    <xf numFmtId="0" fontId="8" fillId="5" borderId="1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4" fontId="8" fillId="5" borderId="1" xfId="0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4" fontId="8" fillId="5" borderId="2" xfId="0" applyNumberFormat="1" applyFont="1" applyFill="1" applyBorder="1" applyAlignment="1" applyProtection="1">
      <alignment horizontal="right" vertical="center" wrapText="1"/>
    </xf>
    <xf numFmtId="44" fontId="7" fillId="0" borderId="32" xfId="0" applyNumberFormat="1" applyFont="1" applyBorder="1" applyAlignment="1" applyProtection="1">
      <alignment horizontal="right" vertical="center" wrapText="1"/>
    </xf>
    <xf numFmtId="0" fontId="17" fillId="3" borderId="0" xfId="0" applyFont="1" applyFill="1" applyAlignment="1" applyProtection="1">
      <alignment horizontal="left" wrapText="1"/>
    </xf>
    <xf numFmtId="4" fontId="17" fillId="3" borderId="0" xfId="0" applyNumberFormat="1" applyFont="1" applyFill="1" applyAlignment="1" applyProtection="1">
      <alignment horizontal="right" wrapText="1"/>
    </xf>
    <xf numFmtId="0" fontId="8" fillId="3" borderId="0" xfId="3" applyFont="1" applyFill="1" applyAlignment="1" applyProtection="1">
      <alignment vertical="center" wrapText="1"/>
    </xf>
    <xf numFmtId="0" fontId="7" fillId="3" borderId="0" xfId="3" applyFont="1" applyFill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vertical="center" wrapText="1"/>
    </xf>
    <xf numFmtId="49" fontId="8" fillId="0" borderId="18" xfId="0" applyNumberFormat="1" applyFont="1" applyBorder="1" applyAlignment="1" applyProtection="1">
      <alignment horizontal="center" vertical="center" wrapText="1"/>
    </xf>
    <xf numFmtId="49" fontId="8" fillId="0" borderId="19" xfId="0" applyNumberFormat="1" applyFont="1" applyBorder="1" applyAlignment="1" applyProtection="1">
      <alignment horizontal="center" vertical="center" wrapText="1"/>
    </xf>
    <xf numFmtId="4" fontId="8" fillId="0" borderId="19" xfId="0" applyNumberFormat="1" applyFont="1" applyBorder="1" applyAlignment="1" applyProtection="1">
      <alignment horizontal="center" vertical="center" wrapText="1"/>
    </xf>
    <xf numFmtId="49" fontId="8" fillId="0" borderId="23" xfId="0" applyNumberFormat="1" applyFont="1" applyBorder="1" applyAlignment="1" applyProtection="1">
      <alignment horizontal="center" vertical="center" wrapText="1"/>
    </xf>
    <xf numFmtId="49" fontId="8" fillId="0" borderId="20" xfId="0" applyNumberFormat="1" applyFont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0" borderId="73" xfId="0" applyFont="1" applyBorder="1" applyAlignment="1" applyProtection="1">
      <alignment vertical="center" wrapText="1"/>
    </xf>
    <xf numFmtId="0" fontId="8" fillId="5" borderId="25" xfId="0" applyFont="1" applyFill="1" applyBorder="1" applyAlignment="1" applyProtection="1">
      <alignment horizontal="center" vertical="center" wrapText="1"/>
    </xf>
    <xf numFmtId="4" fontId="8" fillId="5" borderId="25" xfId="0" applyNumberFormat="1" applyFont="1" applyFill="1" applyBorder="1" applyAlignment="1" applyProtection="1">
      <alignment horizontal="right" vertical="center" wrapText="1"/>
    </xf>
    <xf numFmtId="0" fontId="8" fillId="0" borderId="62" xfId="0" applyFont="1" applyBorder="1" applyAlignment="1" applyProtection="1">
      <alignment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44" fontId="7" fillId="0" borderId="17" xfId="0" applyNumberFormat="1" applyFont="1" applyBorder="1" applyAlignment="1" applyProtection="1">
      <alignment horizontal="right" vertical="center" wrapText="1"/>
    </xf>
    <xf numFmtId="0" fontId="17" fillId="3" borderId="0" xfId="0" applyFont="1" applyFill="1" applyAlignment="1" applyProtection="1">
      <alignment vertical="top" wrapText="1"/>
    </xf>
    <xf numFmtId="4" fontId="17" fillId="3" borderId="0" xfId="0" applyNumberFormat="1" applyFont="1" applyFill="1" applyAlignment="1" applyProtection="1">
      <alignment horizontal="right" vertical="top" wrapText="1"/>
    </xf>
    <xf numFmtId="3" fontId="17" fillId="3" borderId="0" xfId="0" applyNumberFormat="1" applyFont="1" applyFill="1" applyAlignment="1" applyProtection="1">
      <alignment vertical="top" wrapText="1"/>
    </xf>
    <xf numFmtId="0" fontId="40" fillId="3" borderId="1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vertical="top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vertical="top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vertical="top" wrapText="1"/>
    </xf>
    <xf numFmtId="0" fontId="4" fillId="5" borderId="35" xfId="0" applyFont="1" applyFill="1" applyBorder="1" applyAlignment="1" applyProtection="1">
      <alignment horizontal="center" vertical="center" wrapText="1"/>
    </xf>
    <xf numFmtId="0" fontId="8" fillId="3" borderId="10" xfId="4" applyFont="1" applyFill="1" applyBorder="1" applyAlignment="1" applyProtection="1">
      <alignment horizontal="center" vertical="center" wrapText="1"/>
    </xf>
    <xf numFmtId="0" fontId="8" fillId="3" borderId="11" xfId="4" applyFont="1" applyFill="1" applyBorder="1" applyAlignment="1" applyProtection="1">
      <alignment vertical="center" wrapText="1"/>
    </xf>
    <xf numFmtId="0" fontId="8" fillId="5" borderId="11" xfId="4" applyFont="1" applyFill="1" applyBorder="1" applyAlignment="1" applyProtection="1">
      <alignment horizontal="center" vertical="center" wrapText="1"/>
    </xf>
    <xf numFmtId="1" fontId="8" fillId="5" borderId="11" xfId="4" applyNumberFormat="1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8" fillId="3" borderId="1" xfId="4" applyFont="1" applyFill="1" applyBorder="1" applyAlignment="1" applyProtection="1">
      <alignment vertical="center" wrapText="1"/>
    </xf>
    <xf numFmtId="0" fontId="8" fillId="5" borderId="1" xfId="4" applyFont="1" applyFill="1" applyBorder="1" applyAlignment="1" applyProtection="1">
      <alignment horizontal="center" vertical="center" wrapText="1"/>
    </xf>
    <xf numFmtId="1" fontId="8" fillId="5" borderId="1" xfId="4" applyNumberFormat="1" applyFont="1" applyFill="1" applyBorder="1" applyAlignment="1" applyProtection="1">
      <alignment horizontal="center" vertical="center" wrapText="1"/>
    </xf>
    <xf numFmtId="0" fontId="8" fillId="3" borderId="22" xfId="4" applyFont="1" applyFill="1" applyBorder="1" applyAlignment="1" applyProtection="1">
      <alignment horizontal="center" vertical="center" wrapText="1"/>
    </xf>
    <xf numFmtId="0" fontId="8" fillId="3" borderId="15" xfId="4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8" fillId="5" borderId="2" xfId="4" applyFont="1" applyFill="1" applyBorder="1" applyAlignment="1" applyProtection="1">
      <alignment horizontal="center" vertical="center" wrapText="1"/>
    </xf>
    <xf numFmtId="1" fontId="8" fillId="5" borderId="2" xfId="4" applyNumberFormat="1" applyFont="1" applyFill="1" applyBorder="1" applyAlignment="1" applyProtection="1">
      <alignment horizontal="center" vertical="center" wrapText="1"/>
    </xf>
    <xf numFmtId="4" fontId="7" fillId="3" borderId="0" xfId="0" applyNumberFormat="1" applyFont="1" applyFill="1" applyAlignment="1" applyProtection="1">
      <alignment horizontal="right" vertical="center" wrapText="1"/>
    </xf>
    <xf numFmtId="49" fontId="7" fillId="3" borderId="0" xfId="0" applyNumberFormat="1" applyFont="1" applyFill="1" applyAlignment="1" applyProtection="1">
      <alignment horizontal="center" vertical="center" wrapText="1"/>
    </xf>
    <xf numFmtId="0" fontId="8" fillId="3" borderId="22" xfId="0" applyNumberFormat="1" applyFont="1" applyFill="1" applyBorder="1" applyAlignment="1" applyProtection="1">
      <alignment horizontal="center" vertical="center" wrapText="1"/>
    </xf>
    <xf numFmtId="49" fontId="8" fillId="0" borderId="25" xfId="0" applyNumberFormat="1" applyFont="1" applyBorder="1" applyAlignment="1" applyProtection="1">
      <alignment horizontal="left" vertical="center" wrapText="1"/>
    </xf>
    <xf numFmtId="0" fontId="8" fillId="5" borderId="25" xfId="0" applyNumberFormat="1" applyFont="1" applyFill="1" applyBorder="1" applyAlignment="1" applyProtection="1">
      <alignment horizontal="center" vertical="center" wrapText="1"/>
    </xf>
    <xf numFmtId="0" fontId="8" fillId="3" borderId="13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3" borderId="15" xfId="4" applyNumberFormat="1" applyFont="1" applyFill="1" applyBorder="1" applyAlignment="1" applyProtection="1">
      <alignment horizontal="center" vertical="center" wrapText="1"/>
    </xf>
    <xf numFmtId="0" fontId="8" fillId="3" borderId="2" xfId="4" applyFont="1" applyFill="1" applyBorder="1" applyAlignment="1" applyProtection="1">
      <alignment horizontal="left" vertical="center" wrapText="1"/>
    </xf>
    <xf numFmtId="0" fontId="8" fillId="5" borderId="2" xfId="4" applyNumberFormat="1" applyFont="1" applyFill="1" applyBorder="1" applyAlignment="1" applyProtection="1">
      <alignment horizontal="center" vertical="center" wrapText="1"/>
    </xf>
    <xf numFmtId="0" fontId="7" fillId="3" borderId="11" xfId="4" applyFont="1" applyFill="1" applyBorder="1" applyAlignment="1" applyProtection="1">
      <alignment vertical="center" wrapText="1"/>
    </xf>
    <xf numFmtId="0" fontId="8" fillId="3" borderId="2" xfId="4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8" fillId="3" borderId="0" xfId="4" applyFont="1" applyFill="1" applyAlignment="1" applyProtection="1">
      <alignment wrapText="1"/>
    </xf>
    <xf numFmtId="1" fontId="8" fillId="3" borderId="0" xfId="4" applyNumberFormat="1" applyFont="1" applyFill="1" applyAlignment="1" applyProtection="1">
      <alignment horizontal="center" wrapText="1"/>
    </xf>
    <xf numFmtId="4" fontId="8" fillId="3" borderId="0" xfId="4" applyNumberFormat="1" applyFont="1" applyFill="1" applyAlignment="1" applyProtection="1">
      <alignment horizontal="right" wrapText="1"/>
    </xf>
    <xf numFmtId="0" fontId="8" fillId="3" borderId="0" xfId="4" applyFont="1" applyFill="1" applyAlignment="1" applyProtection="1">
      <alignment horizontal="left" wrapText="1"/>
    </xf>
    <xf numFmtId="0" fontId="8" fillId="3" borderId="0" xfId="4" applyFont="1" applyFill="1" applyAlignment="1" applyProtection="1">
      <alignment horizontal="center" wrapText="1"/>
    </xf>
    <xf numFmtId="0" fontId="8" fillId="3" borderId="11" xfId="4" applyFont="1" applyFill="1" applyBorder="1" applyAlignment="1" applyProtection="1">
      <alignment wrapText="1"/>
    </xf>
    <xf numFmtId="0" fontId="8" fillId="9" borderId="11" xfId="4" applyFont="1" applyFill="1" applyBorder="1" applyAlignment="1" applyProtection="1">
      <alignment horizontal="center" vertical="center" wrapText="1"/>
    </xf>
    <xf numFmtId="4" fontId="8" fillId="9" borderId="11" xfId="0" applyNumberFormat="1" applyFont="1" applyFill="1" applyBorder="1" applyAlignment="1" applyProtection="1">
      <alignment horizontal="right" vertical="center" wrapText="1"/>
    </xf>
    <xf numFmtId="0" fontId="17" fillId="3" borderId="0" xfId="0" applyFont="1" applyFill="1" applyAlignment="1" applyProtection="1">
      <alignment horizontal="center" wrapText="1"/>
    </xf>
    <xf numFmtId="0" fontId="8" fillId="3" borderId="1" xfId="4" applyFont="1" applyFill="1" applyBorder="1" applyAlignment="1" applyProtection="1">
      <alignment wrapText="1"/>
    </xf>
    <xf numFmtId="0" fontId="8" fillId="9" borderId="1" xfId="4" applyFont="1" applyFill="1" applyBorder="1" applyAlignment="1" applyProtection="1">
      <alignment horizontal="center" vertical="center" wrapText="1"/>
    </xf>
    <xf numFmtId="4" fontId="8" fillId="9" borderId="1" xfId="0" applyNumberFormat="1" applyFont="1" applyFill="1" applyBorder="1" applyAlignment="1" applyProtection="1">
      <alignment horizontal="right" vertical="center" wrapText="1"/>
    </xf>
    <xf numFmtId="1" fontId="8" fillId="3" borderId="13" xfId="4" applyNumberFormat="1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top" wrapText="1"/>
    </xf>
    <xf numFmtId="0" fontId="8" fillId="0" borderId="5" xfId="4" applyFont="1" applyBorder="1" applyAlignment="1" applyProtection="1">
      <alignment vertical="center" wrapText="1"/>
    </xf>
    <xf numFmtId="0" fontId="8" fillId="9" borderId="63" xfId="4" applyFont="1" applyFill="1" applyBorder="1" applyAlignment="1" applyProtection="1">
      <alignment horizontal="center" vertical="center" wrapText="1"/>
    </xf>
    <xf numFmtId="4" fontId="8" fillId="9" borderId="63" xfId="0" applyNumberFormat="1" applyFont="1" applyFill="1" applyBorder="1" applyAlignment="1" applyProtection="1">
      <alignment horizontal="right" vertical="center" wrapText="1"/>
    </xf>
    <xf numFmtId="0" fontId="17" fillId="3" borderId="0" xfId="0" applyFont="1" applyFill="1" applyAlignment="1" applyProtection="1">
      <alignment horizontal="right" wrapText="1"/>
    </xf>
    <xf numFmtId="49" fontId="8" fillId="6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/>
    <xf numFmtId="0" fontId="20" fillId="7" borderId="17" xfId="0" applyFont="1" applyFill="1" applyBorder="1" applyAlignment="1" applyProtection="1">
      <alignment horizontal="center"/>
    </xf>
    <xf numFmtId="0" fontId="17" fillId="3" borderId="13" xfId="0" applyFont="1" applyFill="1" applyBorder="1" applyProtection="1"/>
    <xf numFmtId="44" fontId="17" fillId="0" borderId="14" xfId="0" applyNumberFormat="1" applyFont="1" applyBorder="1" applyProtection="1"/>
    <xf numFmtId="0" fontId="17" fillId="3" borderId="15" xfId="0" applyFont="1" applyFill="1" applyBorder="1" applyProtection="1"/>
    <xf numFmtId="44" fontId="17" fillId="0" borderId="16" xfId="0" applyNumberFormat="1" applyFont="1" applyBorder="1" applyProtection="1"/>
    <xf numFmtId="0" fontId="17" fillId="3" borderId="28" xfId="0" applyFont="1" applyFill="1" applyBorder="1" applyProtection="1"/>
    <xf numFmtId="0" fontId="20" fillId="7" borderId="67" xfId="0" applyFont="1" applyFill="1" applyBorder="1" applyAlignment="1" applyProtection="1">
      <alignment horizontal="center"/>
    </xf>
    <xf numFmtId="0" fontId="20" fillId="0" borderId="18" xfId="0" applyFont="1" applyBorder="1" applyAlignment="1" applyProtection="1">
      <alignment horizontal="right"/>
    </xf>
    <xf numFmtId="44" fontId="17" fillId="0" borderId="20" xfId="0" applyNumberFormat="1" applyFont="1" applyBorder="1" applyProtection="1"/>
    <xf numFmtId="0" fontId="17" fillId="7" borderId="18" xfId="0" applyFont="1" applyFill="1" applyBorder="1" applyAlignment="1" applyProtection="1">
      <alignment horizontal="right"/>
    </xf>
    <xf numFmtId="44" fontId="20" fillId="7" borderId="20" xfId="0" applyNumberFormat="1" applyFont="1" applyFill="1" applyBorder="1" applyProtection="1"/>
    <xf numFmtId="0" fontId="17" fillId="0" borderId="18" xfId="0" applyFont="1" applyBorder="1" applyAlignment="1" applyProtection="1">
      <alignment horizontal="right"/>
    </xf>
    <xf numFmtId="0" fontId="39" fillId="3" borderId="0" xfId="0" applyFont="1" applyFill="1" applyAlignment="1" applyProtection="1">
      <alignment wrapText="1"/>
    </xf>
    <xf numFmtId="0" fontId="28" fillId="3" borderId="0" xfId="0" applyFont="1" applyFill="1" applyAlignment="1" applyProtection="1">
      <alignment wrapText="1"/>
    </xf>
    <xf numFmtId="0" fontId="2" fillId="3" borderId="0" xfId="0" applyFont="1" applyFill="1" applyAlignment="1" applyProtection="1">
      <alignment horizontal="left"/>
    </xf>
    <xf numFmtId="0" fontId="8" fillId="0" borderId="31" xfId="0" applyFont="1" applyBorder="1" applyAlignment="1" applyProtection="1">
      <alignment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1" xfId="0" applyNumberFormat="1" applyFont="1" applyBorder="1" applyAlignment="1" applyProtection="1">
      <alignment horizontal="left" vertical="center" wrapText="1"/>
    </xf>
    <xf numFmtId="0" fontId="8" fillId="5" borderId="11" xfId="0" applyNumberFormat="1" applyFont="1" applyFill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0" fontId="8" fillId="0" borderId="15" xfId="4" applyFont="1" applyBorder="1" applyAlignment="1" applyProtection="1">
      <alignment horizontal="center" vertical="center" wrapText="1"/>
    </xf>
    <xf numFmtId="1" fontId="8" fillId="3" borderId="10" xfId="4" applyNumberFormat="1" applyFont="1" applyFill="1" applyBorder="1" applyAlignment="1" applyProtection="1">
      <alignment horizontal="center" vertical="center" wrapText="1"/>
    </xf>
    <xf numFmtId="0" fontId="8" fillId="9" borderId="11" xfId="4" applyFont="1" applyFill="1" applyBorder="1" applyAlignment="1" applyProtection="1">
      <alignment horizontal="left" vertical="center" wrapText="1"/>
    </xf>
    <xf numFmtId="1" fontId="8" fillId="9" borderId="11" xfId="4" applyNumberFormat="1" applyFont="1" applyFill="1" applyBorder="1" applyAlignment="1" applyProtection="1">
      <alignment horizontal="center" vertical="center" wrapText="1"/>
    </xf>
    <xf numFmtId="0" fontId="8" fillId="9" borderId="1" xfId="4" applyFont="1" applyFill="1" applyBorder="1" applyAlignment="1" applyProtection="1">
      <alignment horizontal="left" vertical="center" wrapText="1"/>
    </xf>
    <xf numFmtId="1" fontId="8" fillId="9" borderId="1" xfId="4" applyNumberFormat="1" applyFont="1" applyFill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vertical="center" wrapText="1"/>
    </xf>
    <xf numFmtId="1" fontId="8" fillId="3" borderId="15" xfId="4" applyNumberFormat="1" applyFont="1" applyFill="1" applyBorder="1" applyAlignment="1" applyProtection="1">
      <alignment horizontal="center" vertical="center" wrapText="1"/>
    </xf>
    <xf numFmtId="0" fontId="8" fillId="9" borderId="2" xfId="4" applyFont="1" applyFill="1" applyBorder="1" applyAlignment="1" applyProtection="1">
      <alignment horizontal="left" vertical="center" wrapText="1"/>
    </xf>
    <xf numFmtId="0" fontId="8" fillId="9" borderId="2" xfId="4" applyFont="1" applyFill="1" applyBorder="1" applyAlignment="1" applyProtection="1">
      <alignment horizontal="center" vertical="center" wrapText="1"/>
    </xf>
    <xf numFmtId="4" fontId="8" fillId="9" borderId="2" xfId="0" applyNumberFormat="1" applyFont="1" applyFill="1" applyBorder="1" applyAlignment="1" applyProtection="1">
      <alignment horizontal="right" vertical="center" wrapText="1"/>
    </xf>
    <xf numFmtId="1" fontId="8" fillId="3" borderId="0" xfId="4" applyNumberFormat="1" applyFont="1" applyFill="1" applyAlignment="1" applyProtection="1">
      <alignment horizontal="center" vertical="center" wrapText="1"/>
    </xf>
    <xf numFmtId="0" fontId="8" fillId="3" borderId="0" xfId="4" applyFont="1" applyFill="1" applyAlignment="1" applyProtection="1">
      <alignment horizontal="left" vertical="center" wrapText="1"/>
    </xf>
    <xf numFmtId="0" fontId="8" fillId="3" borderId="0" xfId="4" applyFont="1" applyFill="1" applyAlignment="1" applyProtection="1">
      <alignment vertical="center" wrapText="1"/>
    </xf>
    <xf numFmtId="0" fontId="8" fillId="3" borderId="0" xfId="4" applyFont="1" applyFill="1" applyAlignment="1" applyProtection="1">
      <alignment horizontal="center" vertical="center" wrapText="1"/>
    </xf>
    <xf numFmtId="4" fontId="4" fillId="3" borderId="0" xfId="6" applyNumberFormat="1" applyFont="1" applyFill="1" applyAlignment="1" applyProtection="1">
      <alignment horizontal="right" vertical="center" wrapText="1"/>
    </xf>
    <xf numFmtId="4" fontId="8" fillId="3" borderId="0" xfId="0" applyNumberFormat="1" applyFont="1" applyFill="1" applyAlignment="1" applyProtection="1">
      <alignment horizontal="right" vertical="center" wrapText="1"/>
    </xf>
    <xf numFmtId="49" fontId="8" fillId="3" borderId="0" xfId="4" applyNumberFormat="1" applyFont="1" applyFill="1" applyAlignment="1" applyProtection="1">
      <alignment horizontal="center" vertical="center" wrapText="1"/>
    </xf>
    <xf numFmtId="4" fontId="17" fillId="3" borderId="0" xfId="0" applyNumberFormat="1" applyFont="1" applyFill="1" applyAlignment="1" applyProtection="1">
      <alignment horizontal="center" wrapText="1"/>
    </xf>
    <xf numFmtId="0" fontId="8" fillId="3" borderId="0" xfId="13" applyFont="1" applyFill="1" applyAlignment="1" applyProtection="1">
      <alignment wrapText="1"/>
    </xf>
    <xf numFmtId="1" fontId="8" fillId="3" borderId="0" xfId="13" applyNumberFormat="1" applyFont="1" applyFill="1" applyAlignment="1" applyProtection="1">
      <alignment horizontal="center" wrapText="1"/>
    </xf>
    <xf numFmtId="4" fontId="8" fillId="3" borderId="0" xfId="13" applyNumberFormat="1" applyFont="1" applyFill="1" applyAlignment="1" applyProtection="1">
      <alignment horizontal="right" wrapText="1"/>
    </xf>
    <xf numFmtId="0" fontId="8" fillId="3" borderId="0" xfId="13" applyFont="1" applyFill="1" applyAlignment="1" applyProtection="1">
      <alignment horizontal="left" wrapText="1"/>
    </xf>
    <xf numFmtId="0" fontId="8" fillId="3" borderId="0" xfId="13" applyFont="1" applyFill="1" applyAlignment="1" applyProtection="1">
      <alignment horizontal="center" wrapText="1"/>
    </xf>
    <xf numFmtId="0" fontId="8" fillId="3" borderId="10" xfId="13" applyFont="1" applyFill="1" applyBorder="1" applyAlignment="1" applyProtection="1">
      <alignment horizontal="center" vertical="center" wrapText="1"/>
    </xf>
    <xf numFmtId="0" fontId="8" fillId="9" borderId="11" xfId="13" applyFont="1" applyFill="1" applyBorder="1" applyAlignment="1" applyProtection="1">
      <alignment horizontal="left" vertical="center" wrapText="1"/>
    </xf>
    <xf numFmtId="0" fontId="8" fillId="3" borderId="11" xfId="13" applyFont="1" applyFill="1" applyBorder="1" applyAlignment="1" applyProtection="1">
      <alignment wrapText="1"/>
    </xf>
    <xf numFmtId="0" fontId="8" fillId="9" borderId="11" xfId="13" applyFont="1" applyFill="1" applyBorder="1" applyAlignment="1" applyProtection="1">
      <alignment horizontal="center" vertical="center" wrapText="1"/>
    </xf>
    <xf numFmtId="1" fontId="8" fillId="3" borderId="13" xfId="13" applyNumberFormat="1" applyFont="1" applyFill="1" applyBorder="1" applyAlignment="1" applyProtection="1">
      <alignment horizontal="center" vertical="center" wrapText="1"/>
    </xf>
    <xf numFmtId="0" fontId="8" fillId="9" borderId="1" xfId="13" applyFont="1" applyFill="1" applyBorder="1" applyAlignment="1" applyProtection="1">
      <alignment horizontal="left" vertical="center" wrapText="1"/>
    </xf>
    <xf numFmtId="0" fontId="8" fillId="3" borderId="1" xfId="13" applyFont="1" applyFill="1" applyBorder="1" applyAlignment="1" applyProtection="1">
      <alignment wrapText="1"/>
    </xf>
    <xf numFmtId="0" fontId="8" fillId="9" borderId="1" xfId="13" applyFont="1" applyFill="1" applyBorder="1" applyAlignment="1" applyProtection="1">
      <alignment horizontal="center" vertical="center" wrapText="1"/>
    </xf>
    <xf numFmtId="1" fontId="8" fillId="9" borderId="1" xfId="13" applyNumberFormat="1" applyFont="1" applyFill="1" applyBorder="1" applyAlignment="1" applyProtection="1">
      <alignment horizontal="center" vertical="center" wrapText="1"/>
    </xf>
    <xf numFmtId="0" fontId="8" fillId="0" borderId="1" xfId="13" applyFont="1" applyBorder="1" applyAlignment="1" applyProtection="1">
      <alignment vertical="center" wrapText="1"/>
    </xf>
    <xf numFmtId="1" fontId="8" fillId="3" borderId="15" xfId="13" applyNumberFormat="1" applyFont="1" applyFill="1" applyBorder="1" applyAlignment="1" applyProtection="1">
      <alignment horizontal="center" vertical="center" wrapText="1"/>
    </xf>
    <xf numFmtId="0" fontId="8" fillId="9" borderId="2" xfId="13" applyFont="1" applyFill="1" applyBorder="1" applyAlignment="1" applyProtection="1">
      <alignment horizontal="left" vertical="center" wrapText="1"/>
    </xf>
    <xf numFmtId="0" fontId="8" fillId="3" borderId="2" xfId="13" applyFont="1" applyFill="1" applyBorder="1" applyAlignment="1" applyProtection="1">
      <alignment vertical="center" wrapText="1"/>
    </xf>
    <xf numFmtId="0" fontId="8" fillId="9" borderId="2" xfId="13" applyFont="1" applyFill="1" applyBorder="1" applyAlignment="1" applyProtection="1">
      <alignment horizontal="center" vertical="center" wrapText="1"/>
    </xf>
    <xf numFmtId="49" fontId="8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Protection="1"/>
    <xf numFmtId="44" fontId="17" fillId="0" borderId="12" xfId="0" applyNumberFormat="1" applyFont="1" applyBorder="1" applyProtection="1"/>
    <xf numFmtId="0" fontId="17" fillId="3" borderId="0" xfId="0" applyFont="1" applyFill="1" applyBorder="1" applyAlignment="1" applyProtection="1">
      <alignment horizontal="left"/>
    </xf>
    <xf numFmtId="0" fontId="18" fillId="0" borderId="10" xfId="4" applyFont="1" applyBorder="1" applyAlignment="1" applyProtection="1">
      <alignment horizontal="center" vertical="center" wrapText="1"/>
    </xf>
    <xf numFmtId="0" fontId="8" fillId="0" borderId="11" xfId="4" applyFont="1" applyBorder="1" applyAlignment="1" applyProtection="1">
      <alignment vertical="center" wrapText="1"/>
    </xf>
    <xf numFmtId="0" fontId="18" fillId="0" borderId="13" xfId="4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18" fillId="0" borderId="15" xfId="4" applyFont="1" applyBorder="1" applyAlignment="1" applyProtection="1">
      <alignment horizontal="center" vertical="center" wrapText="1"/>
    </xf>
    <xf numFmtId="0" fontId="8" fillId="0" borderId="2" xfId="4" applyFont="1" applyBorder="1" applyAlignment="1" applyProtection="1">
      <alignment vertical="center" wrapText="1"/>
    </xf>
    <xf numFmtId="0" fontId="0" fillId="3" borderId="0" xfId="0" applyFill="1" applyProtection="1"/>
    <xf numFmtId="49" fontId="8" fillId="0" borderId="1" xfId="4" applyNumberFormat="1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vertical="center" wrapText="1"/>
    </xf>
    <xf numFmtId="49" fontId="8" fillId="0" borderId="2" xfId="4" applyNumberFormat="1" applyFont="1" applyBorder="1" applyAlignment="1" applyProtection="1">
      <alignment vertical="center" wrapText="1"/>
    </xf>
    <xf numFmtId="0" fontId="18" fillId="3" borderId="10" xfId="4" applyFont="1" applyFill="1" applyBorder="1" applyAlignment="1" applyProtection="1">
      <alignment horizontal="center" vertical="center" wrapText="1"/>
    </xf>
    <xf numFmtId="0" fontId="18" fillId="3" borderId="13" xfId="4" applyFont="1" applyFill="1" applyBorder="1" applyAlignment="1" applyProtection="1">
      <alignment horizontal="center" vertical="center" wrapText="1"/>
    </xf>
    <xf numFmtId="0" fontId="8" fillId="9" borderId="1" xfId="4" applyFont="1" applyFill="1" applyBorder="1" applyAlignment="1" applyProtection="1">
      <alignment vertical="top" wrapText="1"/>
    </xf>
    <xf numFmtId="0" fontId="18" fillId="3" borderId="24" xfId="4" applyFont="1" applyFill="1" applyBorder="1" applyAlignment="1" applyProtection="1">
      <alignment horizontal="center" vertical="center" wrapText="1"/>
    </xf>
    <xf numFmtId="0" fontId="8" fillId="9" borderId="3" xfId="4" applyFont="1" applyFill="1" applyBorder="1" applyAlignment="1" applyProtection="1">
      <alignment horizontal="left" vertical="center" wrapText="1"/>
    </xf>
    <xf numFmtId="0" fontId="8" fillId="3" borderId="3" xfId="4" applyFont="1" applyFill="1" applyBorder="1" applyAlignment="1" applyProtection="1">
      <alignment vertical="center" wrapText="1"/>
    </xf>
    <xf numFmtId="0" fontId="8" fillId="9" borderId="3" xfId="4" applyFont="1" applyFill="1" applyBorder="1" applyAlignment="1" applyProtection="1">
      <alignment horizontal="center" vertical="center" wrapText="1"/>
    </xf>
    <xf numFmtId="4" fontId="8" fillId="9" borderId="3" xfId="0" applyNumberFormat="1" applyFont="1" applyFill="1" applyBorder="1" applyAlignment="1" applyProtection="1">
      <alignment horizontal="right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18" fillId="3" borderId="15" xfId="4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9" borderId="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vertical="center" wrapText="1"/>
    </xf>
    <xf numFmtId="0" fontId="18" fillId="9" borderId="1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49" fontId="7" fillId="3" borderId="0" xfId="0" applyNumberFormat="1" applyFont="1" applyFill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49" fontId="17" fillId="3" borderId="0" xfId="0" applyNumberFormat="1" applyFont="1" applyFill="1" applyAlignment="1" applyProtection="1">
      <alignment horizontal="left"/>
    </xf>
    <xf numFmtId="0" fontId="35" fillId="3" borderId="0" xfId="0" applyFont="1" applyFill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</xf>
    <xf numFmtId="4" fontId="8" fillId="3" borderId="0" xfId="0" applyNumberFormat="1" applyFont="1" applyFill="1" applyAlignment="1" applyProtection="1">
      <alignment horizontal="center" vertical="center" wrapText="1"/>
    </xf>
    <xf numFmtId="49" fontId="9" fillId="3" borderId="0" xfId="0" applyNumberFormat="1" applyFont="1" applyFill="1" applyAlignment="1" applyProtection="1">
      <alignment wrapText="1"/>
    </xf>
    <xf numFmtId="49" fontId="8" fillId="3" borderId="0" xfId="0" applyNumberFormat="1" applyFont="1" applyFill="1" applyAlignment="1" applyProtection="1">
      <alignment wrapText="1"/>
    </xf>
    <xf numFmtId="0" fontId="8" fillId="3" borderId="0" xfId="7" applyFont="1" applyFill="1" applyAlignment="1" applyProtection="1">
      <alignment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Alignment="1" applyProtection="1">
      <alignment vertical="center" wrapText="1"/>
    </xf>
    <xf numFmtId="49" fontId="17" fillId="3" borderId="0" xfId="0" applyNumberFormat="1" applyFont="1" applyFill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4" fontId="8" fillId="5" borderId="3" xfId="0" applyNumberFormat="1" applyFont="1" applyFill="1" applyBorder="1" applyAlignment="1" applyProtection="1">
      <alignment horizontal="right" vertical="center" wrapText="1"/>
    </xf>
    <xf numFmtId="0" fontId="8" fillId="0" borderId="39" xfId="0" applyFont="1" applyBorder="1" applyAlignment="1" applyProtection="1">
      <alignment vertical="center" wrapText="1"/>
    </xf>
    <xf numFmtId="0" fontId="8" fillId="5" borderId="19" xfId="0" applyFont="1" applyFill="1" applyBorder="1" applyAlignment="1" applyProtection="1">
      <alignment horizontal="center" vertical="center" wrapText="1"/>
    </xf>
    <xf numFmtId="4" fontId="8" fillId="5" borderId="19" xfId="0" applyNumberFormat="1" applyFont="1" applyFill="1" applyBorder="1" applyAlignment="1" applyProtection="1">
      <alignment horizontal="right" vertical="center" wrapText="1"/>
    </xf>
    <xf numFmtId="0" fontId="8" fillId="3" borderId="33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vertical="center" wrapText="1"/>
    </xf>
    <xf numFmtId="49" fontId="8" fillId="3" borderId="0" xfId="0" applyNumberFormat="1" applyFont="1" applyFill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vertical="center" wrapText="1"/>
    </xf>
    <xf numFmtId="0" fontId="35" fillId="3" borderId="0" xfId="0" applyFont="1" applyFill="1" applyAlignment="1" applyProtection="1">
      <alignment vertical="center" wrapText="1"/>
    </xf>
    <xf numFmtId="0" fontId="8" fillId="5" borderId="34" xfId="0" applyFont="1" applyFill="1" applyBorder="1" applyAlignment="1" applyProtection="1">
      <alignment horizontal="center" vertical="center" wrapText="1"/>
    </xf>
    <xf numFmtId="0" fontId="8" fillId="5" borderId="35" xfId="0" applyFont="1" applyFill="1" applyBorder="1" applyAlignment="1" applyProtection="1">
      <alignment horizontal="center" vertical="center" wrapText="1"/>
    </xf>
    <xf numFmtId="4" fontId="8" fillId="5" borderId="35" xfId="0" applyNumberFormat="1" applyFont="1" applyFill="1" applyBorder="1" applyAlignment="1" applyProtection="1">
      <alignment horizontal="right" vertical="center" wrapText="1"/>
    </xf>
    <xf numFmtId="0" fontId="7" fillId="3" borderId="0" xfId="0" applyFont="1" applyFill="1" applyAlignment="1" applyProtection="1">
      <alignment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8" fillId="3" borderId="0" xfId="7" applyFont="1" applyFill="1" applyAlignment="1" applyProtection="1">
      <alignment horizontal="center" vertical="center" wrapText="1"/>
    </xf>
    <xf numFmtId="4" fontId="8" fillId="3" borderId="0" xfId="7" applyNumberFormat="1" applyFont="1" applyFill="1" applyAlignment="1" applyProtection="1">
      <alignment horizontal="center" vertical="center" wrapText="1"/>
    </xf>
    <xf numFmtId="3" fontId="8" fillId="5" borderId="1" xfId="0" applyNumberFormat="1" applyFont="1" applyFill="1" applyBorder="1" applyAlignment="1" applyProtection="1">
      <alignment horizontal="center" vertical="center" wrapText="1"/>
    </xf>
    <xf numFmtId="3" fontId="8" fillId="5" borderId="2" xfId="0" applyNumberFormat="1" applyFont="1" applyFill="1" applyBorder="1" applyAlignment="1" applyProtection="1">
      <alignment horizontal="center" vertical="center" wrapText="1"/>
    </xf>
    <xf numFmtId="0" fontId="8" fillId="5" borderId="18" xfId="4" applyFont="1" applyFill="1" applyBorder="1" applyAlignment="1" applyProtection="1">
      <alignment horizontal="center" vertical="center" wrapText="1"/>
    </xf>
    <xf numFmtId="0" fontId="8" fillId="5" borderId="19" xfId="4" applyFont="1" applyFill="1" applyBorder="1" applyAlignment="1" applyProtection="1">
      <alignment horizontal="center" vertical="center" wrapText="1"/>
    </xf>
    <xf numFmtId="0" fontId="8" fillId="3" borderId="0" xfId="7" applyFont="1" applyFill="1" applyBorder="1" applyAlignment="1" applyProtection="1">
      <alignment vertical="center" wrapText="1"/>
    </xf>
    <xf numFmtId="0" fontId="8" fillId="3" borderId="0" xfId="7" applyFont="1" applyFill="1" applyBorder="1" applyAlignment="1" applyProtection="1">
      <alignment horizontal="center" vertical="center" wrapText="1"/>
    </xf>
    <xf numFmtId="4" fontId="8" fillId="3" borderId="0" xfId="7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35" fillId="3" borderId="0" xfId="0" applyFont="1" applyFill="1" applyBorder="1" applyAlignment="1" applyProtection="1">
      <alignment vertical="center" wrapText="1"/>
    </xf>
    <xf numFmtId="0" fontId="35" fillId="3" borderId="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4" fontId="8" fillId="3" borderId="0" xfId="0" applyNumberFormat="1" applyFont="1" applyFill="1" applyBorder="1" applyAlignment="1" applyProtection="1">
      <alignment horizontal="center" vertical="center" wrapText="1"/>
    </xf>
    <xf numFmtId="1" fontId="8" fillId="5" borderId="1" xfId="0" applyNumberFormat="1" applyFont="1" applyFill="1" applyBorder="1" applyAlignment="1" applyProtection="1">
      <alignment horizontal="center" vertical="center" wrapText="1"/>
    </xf>
    <xf numFmtId="1" fontId="8" fillId="5" borderId="2" xfId="0" applyNumberFormat="1" applyFont="1" applyFill="1" applyBorder="1" applyAlignment="1" applyProtection="1">
      <alignment horizontal="center" vertical="center" wrapText="1"/>
    </xf>
    <xf numFmtId="0" fontId="8" fillId="3" borderId="1" xfId="7" applyFont="1" applyFill="1" applyBorder="1" applyAlignment="1" applyProtection="1">
      <alignment wrapText="1"/>
    </xf>
    <xf numFmtId="0" fontId="8" fillId="3" borderId="3" xfId="7" applyFont="1" applyFill="1" applyBorder="1" applyAlignment="1" applyProtection="1">
      <alignment wrapText="1"/>
    </xf>
    <xf numFmtId="49" fontId="8" fillId="3" borderId="18" xfId="0" applyNumberFormat="1" applyFont="1" applyFill="1" applyBorder="1" applyAlignment="1" applyProtection="1">
      <alignment horizontal="center" vertical="center" wrapText="1"/>
    </xf>
    <xf numFmtId="49" fontId="8" fillId="3" borderId="19" xfId="0" applyNumberFormat="1" applyFont="1" applyFill="1" applyBorder="1" applyAlignment="1" applyProtection="1">
      <alignment horizontal="center" vertical="center" wrapText="1"/>
    </xf>
    <xf numFmtId="0" fontId="8" fillId="0" borderId="1" xfId="8" applyFont="1" applyBorder="1" applyAlignment="1" applyProtection="1">
      <alignment vertical="center" wrapText="1"/>
    </xf>
    <xf numFmtId="0" fontId="8" fillId="2" borderId="1" xfId="8" applyFont="1" applyFill="1" applyBorder="1" applyAlignment="1" applyProtection="1">
      <alignment vertical="center" wrapText="1"/>
    </xf>
    <xf numFmtId="0" fontId="8" fillId="0" borderId="2" xfId="8" applyFont="1" applyBorder="1" applyAlignment="1" applyProtection="1">
      <alignment vertical="center" wrapText="1"/>
    </xf>
    <xf numFmtId="0" fontId="8" fillId="0" borderId="1" xfId="8" applyFont="1" applyBorder="1" applyAlignment="1" applyProtection="1">
      <alignment horizontal="left" vertical="center" wrapText="1"/>
    </xf>
    <xf numFmtId="0" fontId="8" fillId="5" borderId="34" xfId="4" applyFont="1" applyFill="1" applyBorder="1" applyAlignment="1" applyProtection="1">
      <alignment horizontal="center" vertical="center" wrapText="1"/>
    </xf>
    <xf numFmtId="0" fontId="8" fillId="5" borderId="35" xfId="4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wrapText="1"/>
    </xf>
    <xf numFmtId="0" fontId="8" fillId="5" borderId="18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49" fontId="19" fillId="3" borderId="0" xfId="0" applyNumberFormat="1" applyFont="1" applyFill="1" applyAlignment="1" applyProtection="1">
      <alignment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8" fillId="3" borderId="0" xfId="7" applyFont="1" applyFill="1" applyAlignment="1" applyProtection="1">
      <alignment wrapText="1"/>
    </xf>
    <xf numFmtId="0" fontId="8" fillId="0" borderId="1" xfId="7" applyFont="1" applyBorder="1" applyAlignment="1" applyProtection="1">
      <alignment wrapText="1"/>
    </xf>
    <xf numFmtId="0" fontId="8" fillId="5" borderId="10" xfId="7" applyFont="1" applyFill="1" applyBorder="1" applyAlignment="1" applyProtection="1">
      <alignment horizontal="center" vertical="center" wrapText="1"/>
    </xf>
    <xf numFmtId="0" fontId="8" fillId="5" borderId="1" xfId="7" applyFont="1" applyFill="1" applyBorder="1" applyAlignment="1" applyProtection="1">
      <alignment horizontal="center" vertical="center" wrapText="1"/>
    </xf>
    <xf numFmtId="0" fontId="8" fillId="0" borderId="2" xfId="7" applyFont="1" applyBorder="1" applyAlignment="1" applyProtection="1">
      <alignment wrapText="1"/>
    </xf>
    <xf numFmtId="0" fontId="8" fillId="5" borderId="2" xfId="7" applyFont="1" applyFill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</xf>
    <xf numFmtId="0" fontId="8" fillId="3" borderId="0" xfId="7" applyFont="1" applyFill="1" applyAlignment="1" applyProtection="1">
      <alignment horizontal="center" wrapText="1"/>
    </xf>
    <xf numFmtId="49" fontId="8" fillId="3" borderId="0" xfId="7" applyNumberFormat="1" applyFont="1" applyFill="1" applyAlignment="1" applyProtection="1">
      <alignment wrapText="1"/>
    </xf>
    <xf numFmtId="0" fontId="7" fillId="0" borderId="1" xfId="0" applyFont="1" applyBorder="1" applyAlignment="1" applyProtection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vertical="center" wrapText="1"/>
    </xf>
    <xf numFmtId="1" fontId="8" fillId="5" borderId="3" xfId="0" applyNumberFormat="1" applyFont="1" applyFill="1" applyBorder="1" applyAlignment="1" applyProtection="1">
      <alignment horizontal="center" vertical="center" wrapText="1"/>
    </xf>
    <xf numFmtId="3" fontId="8" fillId="5" borderId="3" xfId="0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3" borderId="35" xfId="0" applyFont="1" applyFill="1" applyBorder="1" applyAlignment="1" applyProtection="1">
      <alignment horizontal="center" vertical="center" wrapText="1"/>
    </xf>
    <xf numFmtId="0" fontId="8" fillId="5" borderId="19" xfId="0" applyFont="1" applyFill="1" applyBorder="1" applyAlignment="1" applyProtection="1">
      <alignment vertical="center" wrapText="1"/>
    </xf>
    <xf numFmtId="1" fontId="8" fillId="5" borderId="19" xfId="0" applyNumberFormat="1" applyFont="1" applyFill="1" applyBorder="1" applyAlignment="1" applyProtection="1">
      <alignment horizontal="center" vertical="center" wrapText="1"/>
    </xf>
    <xf numFmtId="3" fontId="8" fillId="5" borderId="19" xfId="0" applyNumberFormat="1" applyFont="1" applyFill="1" applyBorder="1" applyAlignment="1" applyProtection="1">
      <alignment horizontal="center" vertical="center" wrapText="1"/>
    </xf>
    <xf numFmtId="44" fontId="17" fillId="0" borderId="12" xfId="0" applyNumberFormat="1" applyFont="1" applyBorder="1" applyAlignment="1" applyProtection="1">
      <alignment vertical="center"/>
    </xf>
    <xf numFmtId="44" fontId="17" fillId="0" borderId="14" xfId="0" applyNumberFormat="1" applyFont="1" applyBorder="1" applyAlignment="1" applyProtection="1">
      <alignment vertical="center"/>
    </xf>
    <xf numFmtId="0" fontId="17" fillId="3" borderId="13" xfId="0" applyFont="1" applyFill="1" applyBorder="1" applyAlignment="1" applyProtection="1">
      <alignment wrapText="1"/>
    </xf>
    <xf numFmtId="44" fontId="17" fillId="0" borderId="16" xfId="0" applyNumberFormat="1" applyFont="1" applyBorder="1" applyAlignment="1" applyProtection="1">
      <alignment vertical="center"/>
    </xf>
    <xf numFmtId="0" fontId="21" fillId="3" borderId="0" xfId="0" applyFont="1" applyFill="1" applyAlignment="1" applyProtection="1">
      <alignment vertical="center" wrapText="1"/>
    </xf>
    <xf numFmtId="0" fontId="17" fillId="3" borderId="28" xfId="0" applyFont="1" applyFill="1" applyBorder="1" applyAlignment="1" applyProtection="1"/>
    <xf numFmtId="0" fontId="17" fillId="3" borderId="0" xfId="0" applyFont="1" applyFill="1" applyBorder="1" applyAlignment="1" applyProtection="1"/>
    <xf numFmtId="0" fontId="18" fillId="3" borderId="0" xfId="0" applyFont="1" applyFill="1" applyAlignment="1" applyProtection="1">
      <alignment horizontal="center" wrapText="1"/>
    </xf>
    <xf numFmtId="4" fontId="17" fillId="3" borderId="0" xfId="0" applyNumberFormat="1" applyFont="1" applyFill="1" applyAlignment="1" applyProtection="1">
      <alignment wrapText="1"/>
    </xf>
    <xf numFmtId="0" fontId="38" fillId="0" borderId="18" xfId="0" applyFont="1" applyBorder="1" applyAlignment="1" applyProtection="1">
      <alignment horizontal="center" vertical="center" wrapText="1"/>
    </xf>
    <xf numFmtId="0" fontId="38" fillId="0" borderId="19" xfId="0" applyFont="1" applyBorder="1" applyAlignment="1" applyProtection="1">
      <alignment horizontal="center" vertical="center" wrapText="1"/>
    </xf>
    <xf numFmtId="0" fontId="38" fillId="0" borderId="20" xfId="0" applyFont="1" applyBorder="1" applyAlignment="1" applyProtection="1">
      <alignment horizontal="center" vertical="center" wrapText="1"/>
    </xf>
    <xf numFmtId="49" fontId="18" fillId="0" borderId="22" xfId="0" applyNumberFormat="1" applyFont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left" vertical="center" wrapText="1"/>
    </xf>
    <xf numFmtId="0" fontId="18" fillId="3" borderId="25" xfId="0" applyFont="1" applyFill="1" applyBorder="1" applyAlignment="1" applyProtection="1">
      <alignment horizontal="center" vertical="center" wrapText="1"/>
    </xf>
    <xf numFmtId="4" fontId="18" fillId="0" borderId="26" xfId="0" applyNumberFormat="1" applyFont="1" applyBorder="1" applyAlignment="1" applyProtection="1">
      <alignment horizontal="right" vertical="center" wrapText="1"/>
    </xf>
    <xf numFmtId="4" fontId="18" fillId="3" borderId="0" xfId="0" applyNumberFormat="1" applyFont="1" applyFill="1" applyAlignment="1" applyProtection="1">
      <alignment wrapText="1"/>
    </xf>
    <xf numFmtId="0" fontId="18" fillId="3" borderId="0" xfId="0" applyFont="1" applyFill="1" applyAlignment="1" applyProtection="1">
      <alignment wrapText="1"/>
    </xf>
    <xf numFmtId="0" fontId="18" fillId="0" borderId="1" xfId="0" applyFont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49" fontId="18" fillId="0" borderId="13" xfId="0" applyNumberFormat="1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wrapText="1"/>
    </xf>
    <xf numFmtId="49" fontId="18" fillId="0" borderId="1" xfId="0" applyNumberFormat="1" applyFont="1" applyBorder="1" applyAlignment="1" applyProtection="1">
      <alignment horizontal="left" vertical="center" wrapText="1"/>
    </xf>
    <xf numFmtId="49" fontId="18" fillId="3" borderId="0" xfId="0" applyNumberFormat="1" applyFont="1" applyFill="1" applyAlignment="1" applyProtection="1">
      <alignment wrapText="1"/>
    </xf>
    <xf numFmtId="0" fontId="18" fillId="0" borderId="1" xfId="10" applyFont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center" wrapText="1"/>
    </xf>
    <xf numFmtId="4" fontId="18" fillId="0" borderId="1" xfId="0" applyNumberFormat="1" applyFont="1" applyBorder="1" applyAlignment="1" applyProtection="1">
      <alignment vertical="center" wrapText="1"/>
    </xf>
    <xf numFmtId="49" fontId="18" fillId="0" borderId="24" xfId="0" applyNumberFormat="1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vertical="center" wrapText="1"/>
    </xf>
    <xf numFmtId="0" fontId="18" fillId="3" borderId="29" xfId="0" applyFont="1" applyFill="1" applyBorder="1" applyAlignment="1" applyProtection="1">
      <alignment wrapText="1"/>
    </xf>
    <xf numFmtId="0" fontId="18" fillId="3" borderId="0" xfId="0" applyFont="1" applyFill="1" applyBorder="1" applyAlignment="1" applyProtection="1">
      <alignment wrapText="1"/>
    </xf>
    <xf numFmtId="49" fontId="18" fillId="0" borderId="15" xfId="0" applyNumberFormat="1" applyFont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wrapText="1"/>
    </xf>
    <xf numFmtId="4" fontId="18" fillId="0" borderId="36" xfId="0" applyNumberFormat="1" applyFont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horizontal="left" wrapText="1"/>
    </xf>
    <xf numFmtId="0" fontId="3" fillId="3" borderId="0" xfId="0" applyFont="1" applyFill="1" applyAlignment="1" applyProtection="1">
      <alignment wrapText="1"/>
    </xf>
    <xf numFmtId="0" fontId="8" fillId="3" borderId="0" xfId="0" applyFont="1" applyFill="1" applyAlignment="1" applyProtection="1">
      <alignment horizontal="center" wrapText="1"/>
    </xf>
    <xf numFmtId="44" fontId="14" fillId="3" borderId="17" xfId="0" applyNumberFormat="1" applyFont="1" applyFill="1" applyBorder="1" applyAlignment="1" applyProtection="1">
      <alignment horizontal="right" vertical="center" wrapText="1"/>
    </xf>
    <xf numFmtId="0" fontId="8" fillId="3" borderId="0" xfId="0" applyFont="1" applyFill="1" applyProtection="1"/>
    <xf numFmtId="0" fontId="3" fillId="3" borderId="0" xfId="0" applyFont="1" applyFill="1" applyProtection="1"/>
    <xf numFmtId="0" fontId="8" fillId="3" borderId="0" xfId="0" applyFont="1" applyFill="1" applyAlignment="1" applyProtection="1">
      <alignment horizontal="center"/>
    </xf>
    <xf numFmtId="0" fontId="4" fillId="3" borderId="0" xfId="0" applyFont="1" applyFill="1" applyProtection="1"/>
    <xf numFmtId="4" fontId="17" fillId="3" borderId="0" xfId="0" applyNumberFormat="1" applyFont="1" applyFill="1" applyProtection="1"/>
    <xf numFmtId="0" fontId="13" fillId="0" borderId="18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4" fontId="18" fillId="0" borderId="14" xfId="0" applyNumberFormat="1" applyFont="1" applyBorder="1" applyAlignment="1" applyProtection="1">
      <alignment horizontal="right" vertical="center" wrapText="1"/>
    </xf>
    <xf numFmtId="0" fontId="18" fillId="0" borderId="2" xfId="0" applyFont="1" applyBorder="1" applyAlignment="1" applyProtection="1">
      <alignment horizontal="left" vertical="center" wrapText="1"/>
    </xf>
    <xf numFmtId="4" fontId="18" fillId="0" borderId="16" xfId="0" applyNumberFormat="1" applyFont="1" applyBorder="1" applyAlignment="1" applyProtection="1">
      <alignment horizontal="righ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8" fillId="0" borderId="54" xfId="0" applyFont="1" applyBorder="1" applyProtection="1"/>
    <xf numFmtId="0" fontId="18" fillId="0" borderId="63" xfId="0" applyFont="1" applyBorder="1" applyAlignment="1" applyProtection="1">
      <alignment horizontal="left" vertical="center" wrapText="1"/>
    </xf>
    <xf numFmtId="0" fontId="18" fillId="0" borderId="63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vertical="center"/>
    </xf>
    <xf numFmtId="0" fontId="18" fillId="0" borderId="1" xfId="0" applyFont="1" applyBorder="1" applyProtection="1"/>
    <xf numFmtId="0" fontId="18" fillId="0" borderId="25" xfId="0" applyFont="1" applyBorder="1" applyProtection="1"/>
    <xf numFmtId="0" fontId="18" fillId="0" borderId="1" xfId="7" applyFont="1" applyBorder="1" applyAlignment="1" applyProtection="1">
      <alignment wrapText="1"/>
    </xf>
    <xf numFmtId="4" fontId="18" fillId="0" borderId="21" xfId="0" applyNumberFormat="1" applyFont="1" applyBorder="1" applyAlignment="1" applyProtection="1">
      <alignment horizontal="right" vertical="center" wrapText="1"/>
    </xf>
    <xf numFmtId="0" fontId="18" fillId="0" borderId="2" xfId="7" applyFont="1" applyBorder="1" applyAlignment="1" applyProtection="1">
      <alignment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8" borderId="1" xfId="0" applyFont="1" applyFill="1" applyBorder="1" applyProtection="1"/>
    <xf numFmtId="0" fontId="18" fillId="8" borderId="64" xfId="0" applyFont="1" applyFill="1" applyBorder="1" applyAlignment="1" applyProtection="1"/>
    <xf numFmtId="0" fontId="18" fillId="8" borderId="65" xfId="0" applyFont="1" applyFill="1" applyBorder="1" applyAlignment="1" applyProtection="1"/>
    <xf numFmtId="0" fontId="18" fillId="8" borderId="1" xfId="0" applyFont="1" applyFill="1" applyBorder="1" applyAlignment="1" applyProtection="1">
      <alignment wrapText="1"/>
    </xf>
    <xf numFmtId="0" fontId="18" fillId="0" borderId="62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right" vertical="center" wrapText="1"/>
    </xf>
    <xf numFmtId="4" fontId="4" fillId="3" borderId="0" xfId="0" applyNumberFormat="1" applyFont="1" applyFill="1" applyAlignment="1" applyProtection="1">
      <alignment horizontal="right" vertical="center" wrapText="1"/>
    </xf>
    <xf numFmtId="164" fontId="8" fillId="3" borderId="0" xfId="0" applyNumberFormat="1" applyFont="1" applyFill="1" applyAlignment="1" applyProtection="1">
      <alignment horizontal="right" vertical="center" wrapText="1"/>
    </xf>
    <xf numFmtId="0" fontId="17" fillId="3" borderId="0" xfId="0" applyFont="1" applyFill="1" applyAlignment="1" applyProtection="1">
      <alignment vertical="top"/>
    </xf>
    <xf numFmtId="0" fontId="21" fillId="3" borderId="0" xfId="0" applyFont="1" applyFill="1" applyAlignment="1" applyProtection="1">
      <alignment wrapText="1"/>
    </xf>
    <xf numFmtId="0" fontId="17" fillId="3" borderId="0" xfId="0" applyFont="1" applyFill="1" applyBorder="1" applyAlignment="1" applyProtection="1">
      <alignment horizontal="center"/>
    </xf>
    <xf numFmtId="0" fontId="18" fillId="3" borderId="0" xfId="0" applyFont="1" applyFill="1" applyProtection="1"/>
    <xf numFmtId="164" fontId="20" fillId="7" borderId="9" xfId="0" applyNumberFormat="1" applyFont="1" applyFill="1" applyBorder="1" applyAlignment="1" applyProtection="1">
      <alignment vertical="center"/>
    </xf>
    <xf numFmtId="0" fontId="18" fillId="3" borderId="10" xfId="14" applyFont="1" applyFill="1" applyBorder="1" applyAlignment="1" applyProtection="1">
      <alignment horizontal="left" vertical="center"/>
    </xf>
    <xf numFmtId="0" fontId="18" fillId="3" borderId="11" xfId="14" applyFont="1" applyFill="1" applyBorder="1" applyAlignment="1" applyProtection="1">
      <alignment horizontal="center" vertical="center" wrapText="1"/>
    </xf>
    <xf numFmtId="0" fontId="18" fillId="3" borderId="12" xfId="14" applyFont="1" applyFill="1" applyBorder="1" applyAlignment="1" applyProtection="1">
      <alignment horizontal="center" vertical="center" wrapText="1"/>
    </xf>
    <xf numFmtId="0" fontId="18" fillId="3" borderId="13" xfId="14" applyFont="1" applyFill="1" applyBorder="1" applyAlignment="1" applyProtection="1">
      <alignment horizontal="left" vertical="center"/>
    </xf>
    <xf numFmtId="0" fontId="18" fillId="3" borderId="1" xfId="14" applyFont="1" applyFill="1" applyBorder="1" applyAlignment="1" applyProtection="1">
      <alignment vertical="center"/>
    </xf>
    <xf numFmtId="164" fontId="18" fillId="3" borderId="14" xfId="14" applyNumberFormat="1" applyFont="1" applyFill="1" applyBorder="1" applyAlignment="1" applyProtection="1">
      <alignment vertical="center"/>
    </xf>
    <xf numFmtId="0" fontId="18" fillId="3" borderId="15" xfId="14" applyFont="1" applyFill="1" applyBorder="1" applyAlignment="1" applyProtection="1">
      <alignment horizontal="left" vertical="center"/>
    </xf>
    <xf numFmtId="0" fontId="18" fillId="3" borderId="2" xfId="14" applyFont="1" applyFill="1" applyBorder="1" applyAlignment="1" applyProtection="1">
      <alignment vertical="center"/>
    </xf>
    <xf numFmtId="164" fontId="18" fillId="3" borderId="16" xfId="14" applyNumberFormat="1" applyFont="1" applyFill="1" applyBorder="1" applyAlignment="1" applyProtection="1">
      <alignment vertical="center"/>
    </xf>
    <xf numFmtId="0" fontId="18" fillId="3" borderId="0" xfId="14" applyFont="1" applyFill="1" applyAlignment="1" applyProtection="1">
      <alignment horizontal="center" vertical="center"/>
    </xf>
    <xf numFmtId="0" fontId="18" fillId="3" borderId="0" xfId="14" applyFont="1" applyFill="1" applyAlignment="1" applyProtection="1">
      <alignment vertical="center"/>
    </xf>
    <xf numFmtId="0" fontId="18" fillId="3" borderId="12" xfId="14" applyFont="1" applyFill="1" applyBorder="1" applyAlignment="1" applyProtection="1">
      <alignment horizontal="center" vertical="center"/>
    </xf>
    <xf numFmtId="164" fontId="20" fillId="3" borderId="12" xfId="14" applyNumberFormat="1" applyFont="1" applyFill="1" applyBorder="1" applyAlignment="1" applyProtection="1">
      <alignment vertical="center"/>
    </xf>
    <xf numFmtId="164" fontId="17" fillId="3" borderId="14" xfId="14" applyNumberFormat="1" applyFont="1" applyFill="1" applyBorder="1" applyAlignment="1" applyProtection="1">
      <alignment vertical="center"/>
    </xf>
    <xf numFmtId="164" fontId="17" fillId="3" borderId="16" xfId="14" applyNumberFormat="1" applyFont="1" applyFill="1" applyBorder="1" applyAlignment="1" applyProtection="1">
      <alignment vertical="center"/>
    </xf>
    <xf numFmtId="0" fontId="17" fillId="3" borderId="0" xfId="14" applyFont="1" applyFill="1" applyAlignment="1" applyProtection="1">
      <alignment horizontal="center" vertical="center"/>
    </xf>
    <xf numFmtId="0" fontId="17" fillId="3" borderId="0" xfId="14" applyFont="1" applyFill="1" applyAlignment="1" applyProtection="1">
      <alignment horizontal="left" vertical="center"/>
    </xf>
    <xf numFmtId="0" fontId="17" fillId="3" borderId="0" xfId="14" applyFont="1" applyFill="1" applyAlignment="1" applyProtection="1">
      <alignment vertical="center"/>
    </xf>
    <xf numFmtId="0" fontId="17" fillId="3" borderId="0" xfId="14" applyFont="1" applyFill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/>
    </xf>
    <xf numFmtId="2" fontId="17" fillId="3" borderId="0" xfId="0" applyNumberFormat="1" applyFont="1" applyFill="1" applyProtection="1"/>
    <xf numFmtId="2" fontId="7" fillId="7" borderId="15" xfId="0" applyNumberFormat="1" applyFont="1" applyFill="1" applyBorder="1" applyAlignment="1" applyProtection="1">
      <alignment horizontal="center" vertical="center" textRotation="90" wrapText="1"/>
    </xf>
    <xf numFmtId="2" fontId="7" fillId="7" borderId="16" xfId="0" applyNumberFormat="1" applyFont="1" applyFill="1" applyBorder="1" applyAlignment="1" applyProtection="1">
      <alignment horizontal="center" textRotation="90" wrapText="1"/>
    </xf>
    <xf numFmtId="2" fontId="35" fillId="10" borderId="43" xfId="0" applyNumberFormat="1" applyFont="1" applyFill="1" applyBorder="1" applyAlignment="1" applyProtection="1">
      <alignment horizontal="center" vertical="center" wrapText="1"/>
    </xf>
    <xf numFmtId="2" fontId="17" fillId="3" borderId="0" xfId="0" applyNumberFormat="1" applyFont="1" applyFill="1" applyAlignment="1" applyProtection="1">
      <alignment vertical="center"/>
    </xf>
    <xf numFmtId="0" fontId="18" fillId="0" borderId="13" xfId="0" applyNumberFormat="1" applyFont="1" applyBorder="1" applyAlignment="1" applyProtection="1">
      <alignment horizontal="center" vertical="center"/>
    </xf>
    <xf numFmtId="2" fontId="18" fillId="0" borderId="29" xfId="0" applyNumberFormat="1" applyFont="1" applyBorder="1" applyAlignment="1" applyProtection="1">
      <alignment vertical="center" wrapText="1"/>
    </xf>
    <xf numFmtId="2" fontId="18" fillId="0" borderId="1" xfId="0" applyNumberFormat="1" applyFont="1" applyBorder="1" applyAlignment="1" applyProtection="1">
      <alignment vertical="center" wrapText="1"/>
    </xf>
    <xf numFmtId="1" fontId="18" fillId="0" borderId="1" xfId="0" applyNumberFormat="1" applyFont="1" applyBorder="1" applyAlignment="1" applyProtection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</xf>
    <xf numFmtId="44" fontId="18" fillId="0" borderId="14" xfId="0" applyNumberFormat="1" applyFont="1" applyBorder="1" applyAlignment="1" applyProtection="1">
      <alignment horizontal="center" vertical="center"/>
    </xf>
    <xf numFmtId="2" fontId="17" fillId="3" borderId="0" xfId="0" applyNumberFormat="1" applyFont="1" applyFill="1" applyAlignment="1" applyProtection="1">
      <alignment vertical="center" wrapText="1"/>
    </xf>
    <xf numFmtId="0" fontId="18" fillId="0" borderId="24" xfId="0" applyNumberFormat="1" applyFont="1" applyBorder="1" applyAlignment="1" applyProtection="1">
      <alignment horizontal="center" vertical="center"/>
    </xf>
    <xf numFmtId="2" fontId="18" fillId="0" borderId="29" xfId="0" applyNumberFormat="1" applyFont="1" applyBorder="1" applyAlignment="1" applyProtection="1">
      <alignment vertical="center"/>
    </xf>
    <xf numFmtId="1" fontId="18" fillId="0" borderId="3" xfId="0" applyNumberFormat="1" applyFont="1" applyBorder="1" applyAlignment="1" applyProtection="1">
      <alignment horizontal="center" vertical="center"/>
    </xf>
    <xf numFmtId="2" fontId="18" fillId="0" borderId="3" xfId="0" applyNumberFormat="1" applyFont="1" applyBorder="1" applyAlignment="1" applyProtection="1">
      <alignment horizontal="center" vertical="center"/>
    </xf>
    <xf numFmtId="2" fontId="18" fillId="0" borderId="3" xfId="0" applyNumberFormat="1" applyFont="1" applyBorder="1" applyAlignment="1" applyProtection="1">
      <alignment vertical="center" wrapText="1"/>
    </xf>
    <xf numFmtId="0" fontId="18" fillId="0" borderId="15" xfId="0" applyNumberFormat="1" applyFont="1" applyBorder="1" applyAlignment="1" applyProtection="1">
      <alignment horizontal="center" vertical="center"/>
    </xf>
    <xf numFmtId="2" fontId="18" fillId="0" borderId="30" xfId="0" applyNumberFormat="1" applyFont="1" applyBorder="1" applyAlignment="1" applyProtection="1">
      <alignment vertical="center"/>
    </xf>
    <xf numFmtId="2" fontId="18" fillId="0" borderId="2" xfId="0" applyNumberFormat="1" applyFont="1" applyBorder="1" applyAlignment="1" applyProtection="1">
      <alignment vertical="center"/>
    </xf>
    <xf numFmtId="1" fontId="18" fillId="0" borderId="2" xfId="0" applyNumberFormat="1" applyFont="1" applyBorder="1" applyAlignment="1" applyProtection="1">
      <alignment horizontal="center" vertical="center"/>
    </xf>
    <xf numFmtId="2" fontId="18" fillId="0" borderId="2" xfId="0" applyNumberFormat="1" applyFont="1" applyBorder="1" applyAlignment="1" applyProtection="1">
      <alignment horizontal="center" vertical="center"/>
    </xf>
    <xf numFmtId="44" fontId="18" fillId="0" borderId="16" xfId="0" applyNumberFormat="1" applyFont="1" applyBorder="1" applyAlignment="1" applyProtection="1">
      <alignment horizontal="center" vertical="center"/>
    </xf>
    <xf numFmtId="2" fontId="28" fillId="3" borderId="0" xfId="0" applyNumberFormat="1" applyFont="1" applyFill="1" applyAlignment="1" applyProtection="1">
      <alignment vertical="center"/>
    </xf>
    <xf numFmtId="2" fontId="18" fillId="3" borderId="0" xfId="0" applyNumberFormat="1" applyFont="1" applyFill="1" applyAlignment="1" applyProtection="1">
      <alignment horizontal="center"/>
    </xf>
    <xf numFmtId="2" fontId="35" fillId="3" borderId="46" xfId="0" applyNumberFormat="1" applyFont="1" applyFill="1" applyBorder="1" applyAlignment="1" applyProtection="1">
      <alignment horizontal="left"/>
    </xf>
    <xf numFmtId="44" fontId="35" fillId="3" borderId="48" xfId="0" applyNumberFormat="1" applyFont="1" applyFill="1" applyBorder="1" applyAlignment="1" applyProtection="1">
      <alignment horizontal="center"/>
    </xf>
    <xf numFmtId="2" fontId="18" fillId="3" borderId="0" xfId="0" applyNumberFormat="1" applyFont="1" applyFill="1" applyProtection="1"/>
    <xf numFmtId="2" fontId="35" fillId="3" borderId="0" xfId="0" applyNumberFormat="1" applyFont="1" applyFill="1" applyAlignment="1" applyProtection="1">
      <alignment horizontal="left"/>
    </xf>
    <xf numFmtId="2" fontId="35" fillId="3" borderId="0" xfId="0" applyNumberFormat="1" applyFont="1" applyFill="1" applyProtection="1"/>
    <xf numFmtId="44" fontId="18" fillId="3" borderId="20" xfId="0" applyNumberFormat="1" applyFont="1" applyFill="1" applyBorder="1" applyAlignment="1" applyProtection="1">
      <alignment vertical="center"/>
    </xf>
    <xf numFmtId="0" fontId="18" fillId="3" borderId="0" xfId="0" applyFont="1" applyFill="1" applyAlignment="1" applyProtection="1">
      <alignment horizontal="right"/>
    </xf>
    <xf numFmtId="0" fontId="35" fillId="3" borderId="0" xfId="0" applyFont="1" applyFill="1" applyAlignment="1" applyProtection="1">
      <alignment horizontal="right"/>
    </xf>
    <xf numFmtId="4" fontId="18" fillId="3" borderId="0" xfId="0" applyNumberFormat="1" applyFont="1" applyFill="1" applyProtection="1"/>
    <xf numFmtId="0" fontId="35" fillId="7" borderId="18" xfId="0" applyFont="1" applyFill="1" applyBorder="1" applyAlignment="1" applyProtection="1">
      <alignment vertical="center"/>
    </xf>
    <xf numFmtId="2" fontId="17" fillId="3" borderId="0" xfId="0" applyNumberFormat="1" applyFont="1" applyFill="1" applyAlignment="1" applyProtection="1">
      <alignment horizontal="center"/>
    </xf>
    <xf numFmtId="0" fontId="20" fillId="7" borderId="10" xfId="0" applyFont="1" applyFill="1" applyBorder="1" applyAlignment="1" applyProtection="1">
      <alignment horizontal="left" vertical="center" wrapText="1"/>
    </xf>
    <xf numFmtId="0" fontId="20" fillId="3" borderId="13" xfId="0" applyFont="1" applyFill="1" applyBorder="1" applyAlignment="1" applyProtection="1">
      <alignment horizontal="left" vertical="center" wrapText="1"/>
    </xf>
    <xf numFmtId="0" fontId="20" fillId="3" borderId="15" xfId="0" applyFont="1" applyFill="1" applyBorder="1" applyAlignment="1" applyProtection="1">
      <alignment horizontal="left" vertical="center" wrapText="1"/>
    </xf>
    <xf numFmtId="0" fontId="17" fillId="3" borderId="78" xfId="0" applyFont="1" applyFill="1" applyBorder="1" applyAlignment="1" applyProtection="1">
      <alignment horizontal="left" vertical="center" wrapText="1"/>
    </xf>
    <xf numFmtId="44" fontId="17" fillId="3" borderId="78" xfId="0" applyNumberFormat="1" applyFont="1" applyFill="1" applyBorder="1" applyProtection="1"/>
    <xf numFmtId="0" fontId="17" fillId="3" borderId="0" xfId="0" applyFont="1" applyFill="1" applyBorder="1" applyAlignment="1" applyProtection="1">
      <alignment horizontal="left" vertical="center" wrapText="1"/>
    </xf>
    <xf numFmtId="44" fontId="17" fillId="3" borderId="48" xfId="0" applyNumberFormat="1" applyFont="1" applyFill="1" applyBorder="1" applyProtection="1"/>
    <xf numFmtId="44" fontId="20" fillId="3" borderId="48" xfId="0" applyNumberFormat="1" applyFont="1" applyFill="1" applyBorder="1" applyProtection="1"/>
    <xf numFmtId="0" fontId="20" fillId="3" borderId="27" xfId="0" applyFont="1" applyFill="1" applyBorder="1" applyProtection="1"/>
    <xf numFmtId="0" fontId="17" fillId="3" borderId="0" xfId="0" applyFont="1" applyFill="1" applyAlignment="1" applyProtection="1">
      <alignment wrapText="1"/>
    </xf>
    <xf numFmtId="4" fontId="18" fillId="6" borderId="1" xfId="0" applyNumberFormat="1" applyFont="1" applyFill="1" applyBorder="1" applyAlignment="1" applyProtection="1">
      <alignment vertical="center" wrapText="1"/>
      <protection locked="0"/>
    </xf>
    <xf numFmtId="0" fontId="18" fillId="6" borderId="3" xfId="0" applyFont="1" applyFill="1" applyBorder="1" applyAlignment="1" applyProtection="1">
      <alignment vertical="center" wrapText="1"/>
      <protection locked="0"/>
    </xf>
    <xf numFmtId="0" fontId="18" fillId="6" borderId="62" xfId="0" applyFont="1" applyFill="1" applyBorder="1" applyAlignment="1" applyProtection="1">
      <alignment vertical="center" wrapText="1"/>
      <protection locked="0"/>
    </xf>
    <xf numFmtId="0" fontId="18" fillId="6" borderId="29" xfId="0" applyFont="1" applyFill="1" applyBorder="1" applyAlignment="1" applyProtection="1">
      <alignment vertical="center" wrapText="1"/>
      <protection locked="0"/>
    </xf>
    <xf numFmtId="0" fontId="18" fillId="6" borderId="2" xfId="0" applyFont="1" applyFill="1" applyBorder="1" applyAlignment="1" applyProtection="1">
      <alignment vertical="center" wrapText="1"/>
      <protection locked="0"/>
    </xf>
    <xf numFmtId="0" fontId="18" fillId="6" borderId="30" xfId="0" applyFont="1" applyFill="1" applyBorder="1" applyAlignment="1" applyProtection="1">
      <alignment vertical="center" wrapText="1"/>
      <protection locked="0"/>
    </xf>
    <xf numFmtId="0" fontId="18" fillId="6" borderId="25" xfId="0" applyFont="1" applyFill="1" applyBorder="1" applyAlignment="1" applyProtection="1">
      <alignment horizontal="left" vertical="center" wrapText="1"/>
      <protection locked="0"/>
    </xf>
    <xf numFmtId="44" fontId="18" fillId="4" borderId="12" xfId="15" applyFont="1" applyFill="1" applyBorder="1" applyAlignment="1" applyProtection="1">
      <alignment vertical="center"/>
      <protection locked="0"/>
    </xf>
    <xf numFmtId="44" fontId="18" fillId="4" borderId="16" xfId="15" applyFont="1" applyFill="1" applyBorder="1" applyAlignment="1" applyProtection="1">
      <alignment vertical="center"/>
      <protection locked="0"/>
    </xf>
    <xf numFmtId="44" fontId="18" fillId="4" borderId="51" xfId="15" applyFont="1" applyFill="1" applyBorder="1" applyAlignment="1" applyProtection="1">
      <alignment vertical="center"/>
      <protection locked="0"/>
    </xf>
    <xf numFmtId="44" fontId="18" fillId="4" borderId="29" xfId="15" applyFont="1" applyFill="1" applyBorder="1" applyAlignment="1" applyProtection="1">
      <alignment vertical="center"/>
      <protection locked="0"/>
    </xf>
    <xf numFmtId="44" fontId="18" fillId="4" borderId="30" xfId="15" applyFont="1" applyFill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vertical="center" wrapText="1"/>
    </xf>
    <xf numFmtId="0" fontId="18" fillId="0" borderId="13" xfId="0" applyNumberFormat="1" applyFont="1" applyBorder="1" applyAlignment="1" applyProtection="1">
      <alignment horizontal="center" vertical="center" wrapText="1"/>
    </xf>
    <xf numFmtId="0" fontId="18" fillId="3" borderId="13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 applyProtection="1">
      <alignment horizontal="center" vertical="center" wrapText="1"/>
    </xf>
    <xf numFmtId="0" fontId="11" fillId="5" borderId="52" xfId="0" applyFont="1" applyFill="1" applyBorder="1" applyAlignment="1" applyProtection="1">
      <alignment vertical="center" wrapText="1"/>
    </xf>
    <xf numFmtId="0" fontId="11" fillId="5" borderId="53" xfId="0" applyFont="1" applyFill="1" applyBorder="1" applyAlignment="1" applyProtection="1">
      <alignment vertical="center" wrapText="1"/>
    </xf>
    <xf numFmtId="0" fontId="7" fillId="0" borderId="45" xfId="0" applyFont="1" applyBorder="1" applyAlignment="1" applyProtection="1">
      <alignment vertical="center" wrapText="1"/>
    </xf>
    <xf numFmtId="0" fontId="7" fillId="0" borderId="47" xfId="0" applyFont="1" applyBorder="1" applyAlignment="1" applyProtection="1">
      <alignment vertical="center" wrapText="1"/>
    </xf>
    <xf numFmtId="0" fontId="7" fillId="0" borderId="48" xfId="0" applyFont="1" applyBorder="1" applyAlignment="1" applyProtection="1">
      <alignment vertical="center" wrapText="1"/>
    </xf>
    <xf numFmtId="0" fontId="7" fillId="3" borderId="40" xfId="0" applyFont="1" applyFill="1" applyBorder="1" applyAlignment="1" applyProtection="1">
      <alignment vertical="center" wrapText="1"/>
    </xf>
    <xf numFmtId="0" fontId="7" fillId="3" borderId="41" xfId="0" applyFont="1" applyFill="1" applyBorder="1" applyAlignment="1" applyProtection="1">
      <alignment vertical="center" wrapText="1"/>
    </xf>
    <xf numFmtId="0" fontId="8" fillId="5" borderId="1" xfId="4" applyFont="1" applyFill="1" applyBorder="1" applyAlignment="1" applyProtection="1">
      <alignment horizontal="left" vertical="center" wrapText="1"/>
    </xf>
    <xf numFmtId="0" fontId="8" fillId="5" borderId="2" xfId="4" applyFont="1" applyFill="1" applyBorder="1" applyAlignment="1" applyProtection="1">
      <alignment horizontal="left" vertical="center" wrapText="1"/>
    </xf>
    <xf numFmtId="0" fontId="8" fillId="5" borderId="11" xfId="4" applyFont="1" applyFill="1" applyBorder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right" vertical="top" wrapText="1"/>
    </xf>
    <xf numFmtId="0" fontId="17" fillId="3" borderId="0" xfId="0" applyFont="1" applyFill="1" applyAlignment="1" applyProtection="1">
      <alignment horizontal="right" vertical="top"/>
    </xf>
    <xf numFmtId="0" fontId="21" fillId="3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left" vertical="center" wrapText="1"/>
    </xf>
    <xf numFmtId="0" fontId="18" fillId="3" borderId="0" xfId="14" applyFont="1" applyFill="1" applyAlignment="1" applyProtection="1">
      <alignment horizontal="left" vertical="center"/>
    </xf>
    <xf numFmtId="0" fontId="8" fillId="0" borderId="51" xfId="4" applyFont="1" applyFill="1" applyBorder="1" applyAlignment="1" applyProtection="1">
      <alignment vertical="center" wrapText="1"/>
    </xf>
    <xf numFmtId="0" fontId="8" fillId="0" borderId="52" xfId="4" applyFont="1" applyFill="1" applyBorder="1" applyAlignment="1" applyProtection="1">
      <alignment vertical="center" wrapText="1"/>
    </xf>
    <xf numFmtId="0" fontId="8" fillId="0" borderId="53" xfId="4" applyFont="1" applyFill="1" applyBorder="1" applyAlignment="1" applyProtection="1">
      <alignment vertical="center" wrapText="1"/>
    </xf>
    <xf numFmtId="0" fontId="8" fillId="3" borderId="51" xfId="4" applyFont="1" applyFill="1" applyBorder="1" applyAlignment="1" applyProtection="1">
      <alignment vertical="center" wrapText="1"/>
    </xf>
    <xf numFmtId="0" fontId="8" fillId="3" borderId="52" xfId="4" applyFont="1" applyFill="1" applyBorder="1" applyAlignment="1" applyProtection="1">
      <alignment vertical="center" wrapText="1"/>
    </xf>
    <xf numFmtId="0" fontId="8" fillId="3" borderId="53" xfId="4" applyFont="1" applyFill="1" applyBorder="1" applyAlignment="1" applyProtection="1">
      <alignment vertical="center" wrapText="1"/>
    </xf>
    <xf numFmtId="0" fontId="7" fillId="0" borderId="74" xfId="0" applyFont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vertical="center" wrapText="1"/>
    </xf>
    <xf numFmtId="0" fontId="10" fillId="5" borderId="12" xfId="0" applyFont="1" applyFill="1" applyBorder="1" applyAlignment="1" applyProtection="1">
      <alignment vertical="center" wrapText="1"/>
    </xf>
    <xf numFmtId="0" fontId="11" fillId="5" borderId="11" xfId="0" applyFont="1" applyFill="1" applyBorder="1" applyAlignment="1" applyProtection="1">
      <alignment vertical="center" wrapText="1"/>
    </xf>
    <xf numFmtId="0" fontId="11" fillId="0" borderId="59" xfId="0" applyFont="1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7" fillId="0" borderId="54" xfId="0" applyFont="1" applyBorder="1" applyAlignment="1" applyProtection="1">
      <alignment vertical="center" wrapText="1"/>
    </xf>
    <xf numFmtId="0" fontId="7" fillId="0" borderId="29" xfId="8" applyFont="1" applyBorder="1" applyAlignment="1" applyProtection="1">
      <alignment vertical="center" wrapText="1"/>
    </xf>
    <xf numFmtId="0" fontId="7" fillId="0" borderId="54" xfId="8" applyFont="1" applyBorder="1" applyAlignment="1" applyProtection="1">
      <alignment vertical="center" wrapText="1"/>
    </xf>
    <xf numFmtId="0" fontId="7" fillId="0" borderId="29" xfId="0" applyFont="1" applyBorder="1" applyAlignment="1" applyProtection="1">
      <alignment wrapText="1"/>
    </xf>
    <xf numFmtId="0" fontId="7" fillId="0" borderId="54" xfId="0" applyFont="1" applyBorder="1" applyAlignment="1" applyProtection="1">
      <alignment wrapText="1"/>
    </xf>
    <xf numFmtId="0" fontId="22" fillId="7" borderId="11" xfId="0" applyFont="1" applyFill="1" applyBorder="1" applyAlignment="1" applyProtection="1">
      <alignment vertical="center" wrapText="1"/>
    </xf>
    <xf numFmtId="0" fontId="22" fillId="7" borderId="12" xfId="0" applyFont="1" applyFill="1" applyBorder="1" applyAlignment="1" applyProtection="1">
      <alignment vertical="center" wrapText="1"/>
    </xf>
    <xf numFmtId="0" fontId="22" fillId="7" borderId="7" xfId="0" applyFont="1" applyFill="1" applyBorder="1" applyAlignment="1" applyProtection="1">
      <alignment vertical="center" wrapText="1"/>
    </xf>
    <xf numFmtId="0" fontId="22" fillId="7" borderId="9" xfId="0" applyFont="1" applyFill="1" applyBorder="1" applyAlignment="1" applyProtection="1">
      <alignment vertical="center" wrapText="1"/>
    </xf>
    <xf numFmtId="0" fontId="22" fillId="7" borderId="25" xfId="0" applyFont="1" applyFill="1" applyBorder="1" applyAlignment="1" applyProtection="1">
      <alignment vertical="center" wrapText="1"/>
    </xf>
    <xf numFmtId="0" fontId="22" fillId="7" borderId="26" xfId="0" applyFont="1" applyFill="1" applyBorder="1" applyAlignment="1" applyProtection="1">
      <alignment vertical="center" wrapText="1"/>
    </xf>
    <xf numFmtId="0" fontId="42" fillId="3" borderId="2" xfId="0" applyFont="1" applyFill="1" applyBorder="1" applyAlignment="1" applyProtection="1">
      <alignment vertical="center" wrapText="1"/>
    </xf>
    <xf numFmtId="0" fontId="42" fillId="3" borderId="16" xfId="0" applyFont="1" applyFill="1" applyBorder="1" applyAlignment="1" applyProtection="1">
      <alignment vertical="center" wrapText="1"/>
    </xf>
    <xf numFmtId="0" fontId="22" fillId="7" borderId="75" xfId="0" applyFont="1" applyFill="1" applyBorder="1" applyAlignment="1" applyProtection="1">
      <alignment vertical="center" wrapText="1"/>
    </xf>
    <xf numFmtId="0" fontId="22" fillId="7" borderId="76" xfId="0" applyFont="1" applyFill="1" applyBorder="1" applyAlignment="1" applyProtection="1">
      <alignment vertical="center" wrapText="1"/>
    </xf>
    <xf numFmtId="0" fontId="22" fillId="7" borderId="52" xfId="0" applyFont="1" applyFill="1" applyBorder="1" applyAlignment="1" applyProtection="1">
      <alignment vertical="center" wrapText="1"/>
    </xf>
    <xf numFmtId="0" fontId="22" fillId="7" borderId="53" xfId="0" applyFont="1" applyFill="1" applyBorder="1" applyAlignment="1" applyProtection="1">
      <alignment vertical="center" wrapText="1"/>
    </xf>
    <xf numFmtId="0" fontId="17" fillId="3" borderId="0" xfId="0" applyFont="1" applyFill="1" applyAlignment="1" applyProtection="1">
      <alignment horizontal="right" vertical="top" wrapText="1"/>
    </xf>
    <xf numFmtId="0" fontId="17" fillId="3" borderId="0" xfId="0" applyFont="1" applyFill="1" applyAlignment="1" applyProtection="1">
      <alignment horizontal="right" vertical="top"/>
    </xf>
    <xf numFmtId="0" fontId="21" fillId="3" borderId="0" xfId="0" applyFont="1" applyFill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vertical="center" wrapText="1"/>
    </xf>
    <xf numFmtId="0" fontId="7" fillId="3" borderId="54" xfId="0" applyFont="1" applyFill="1" applyBorder="1" applyAlignment="1" applyProtection="1">
      <alignment vertical="center" wrapText="1"/>
    </xf>
    <xf numFmtId="0" fontId="11" fillId="5" borderId="52" xfId="7" applyFont="1" applyFill="1" applyBorder="1" applyAlignment="1" applyProtection="1">
      <alignment vertical="center" wrapText="1"/>
    </xf>
    <xf numFmtId="44" fontId="8" fillId="3" borderId="0" xfId="0" applyNumberFormat="1" applyFont="1" applyFill="1" applyAlignment="1" applyProtection="1">
      <alignment vertical="center" wrapText="1"/>
    </xf>
    <xf numFmtId="0" fontId="8" fillId="5" borderId="29" xfId="0" applyFont="1" applyFill="1" applyBorder="1" applyAlignment="1" applyProtection="1">
      <alignment horizontal="center" vertical="center" wrapText="1"/>
    </xf>
    <xf numFmtId="4" fontId="8" fillId="5" borderId="62" xfId="0" applyNumberFormat="1" applyFont="1" applyFill="1" applyBorder="1" applyAlignment="1" applyProtection="1">
      <alignment horizontal="right" vertical="center" wrapText="1"/>
    </xf>
    <xf numFmtId="0" fontId="8" fillId="5" borderId="22" xfId="7" applyFont="1" applyFill="1" applyBorder="1" applyAlignment="1" applyProtection="1">
      <alignment horizontal="center" wrapText="1"/>
    </xf>
    <xf numFmtId="0" fontId="11" fillId="5" borderId="75" xfId="7" applyFont="1" applyFill="1" applyBorder="1" applyAlignment="1" applyProtection="1">
      <alignment wrapText="1"/>
    </xf>
    <xf numFmtId="0" fontId="8" fillId="5" borderId="22" xfId="0" applyFont="1" applyFill="1" applyBorder="1" applyAlignment="1" applyProtection="1">
      <alignment horizontal="center" vertical="center" wrapText="1"/>
    </xf>
    <xf numFmtId="0" fontId="11" fillId="5" borderId="75" xfId="0" applyFont="1" applyFill="1" applyBorder="1" applyAlignment="1" applyProtection="1">
      <alignment vertical="center" wrapText="1"/>
    </xf>
    <xf numFmtId="44" fontId="17" fillId="3" borderId="0" xfId="0" applyNumberFormat="1" applyFont="1" applyFill="1" applyAlignment="1" applyProtection="1">
      <alignment wrapText="1"/>
      <protection locked="0"/>
    </xf>
    <xf numFmtId="44" fontId="0" fillId="3" borderId="0" xfId="0" applyNumberFormat="1" applyFill="1" applyProtection="1">
      <protection locked="0"/>
    </xf>
    <xf numFmtId="0" fontId="11" fillId="5" borderId="52" xfId="0" applyFont="1" applyFill="1" applyBorder="1" applyAlignment="1" applyProtection="1">
      <alignment vertical="center" wrapText="1"/>
      <protection locked="0"/>
    </xf>
    <xf numFmtId="0" fontId="11" fillId="5" borderId="11" xfId="0" applyFont="1" applyFill="1" applyBorder="1" applyAlignment="1" applyProtection="1">
      <alignment vertical="center" wrapText="1"/>
      <protection locked="0"/>
    </xf>
    <xf numFmtId="0" fontId="11" fillId="0" borderId="59" xfId="0" applyFont="1" applyBorder="1" applyAlignment="1" applyProtection="1">
      <alignment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0" fontId="7" fillId="0" borderId="54" xfId="8" applyFont="1" applyBorder="1" applyAlignment="1" applyProtection="1">
      <alignment vertical="center" wrapText="1"/>
      <protection locked="0"/>
    </xf>
    <xf numFmtId="0" fontId="7" fillId="0" borderId="54" xfId="0" applyFont="1" applyBorder="1" applyAlignment="1" applyProtection="1">
      <alignment wrapText="1"/>
      <protection locked="0"/>
    </xf>
    <xf numFmtId="0" fontId="7" fillId="3" borderId="54" xfId="0" applyFont="1" applyFill="1" applyBorder="1" applyAlignment="1" applyProtection="1">
      <alignment vertical="center" wrapText="1"/>
      <protection locked="0"/>
    </xf>
    <xf numFmtId="4" fontId="8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 vertical="center"/>
    </xf>
    <xf numFmtId="49" fontId="35" fillId="7" borderId="6" xfId="0" applyNumberFormat="1" applyFont="1" applyFill="1" applyBorder="1" applyAlignment="1" applyProtection="1">
      <alignment horizontal="center" vertical="center"/>
    </xf>
    <xf numFmtId="49" fontId="18" fillId="0" borderId="10" xfId="0" applyNumberFormat="1" applyFont="1" applyBorder="1" applyAlignment="1" applyProtection="1">
      <alignment horizontal="center" vertical="center"/>
    </xf>
    <xf numFmtId="0" fontId="34" fillId="12" borderId="11" xfId="0" applyFont="1" applyFill="1" applyBorder="1" applyAlignment="1" applyProtection="1">
      <alignment vertical="center" wrapText="1"/>
    </xf>
    <xf numFmtId="0" fontId="34" fillId="13" borderId="11" xfId="0" applyFont="1" applyFill="1" applyBorder="1" applyAlignment="1" applyProtection="1">
      <alignment horizontal="center" vertical="center"/>
    </xf>
    <xf numFmtId="0" fontId="18" fillId="7" borderId="11" xfId="0" applyFont="1" applyFill="1" applyBorder="1" applyAlignment="1" applyProtection="1">
      <alignment horizontal="center" vertical="center"/>
    </xf>
    <xf numFmtId="44" fontId="18" fillId="0" borderId="53" xfId="0" applyNumberFormat="1" applyFont="1" applyBorder="1" applyAlignment="1" applyProtection="1">
      <alignment horizontal="center" vertical="center"/>
    </xf>
    <xf numFmtId="0" fontId="34" fillId="7" borderId="66" xfId="0" applyFont="1" applyFill="1" applyBorder="1" applyAlignment="1" applyProtection="1">
      <alignment horizontal="center" vertical="center"/>
    </xf>
    <xf numFmtId="0" fontId="34" fillId="7" borderId="11" xfId="0" applyFont="1" applyFill="1" applyBorder="1" applyAlignment="1" applyProtection="1">
      <alignment horizontal="center" vertical="center"/>
    </xf>
    <xf numFmtId="0" fontId="34" fillId="7" borderId="12" xfId="0" applyFont="1" applyFill="1" applyBorder="1" applyAlignment="1" applyProtection="1">
      <alignment horizontal="center" vertical="center"/>
    </xf>
    <xf numFmtId="0" fontId="34" fillId="7" borderId="53" xfId="0" applyFont="1" applyFill="1" applyBorder="1" applyAlignment="1" applyProtection="1">
      <alignment horizontal="center" vertical="center"/>
    </xf>
    <xf numFmtId="0" fontId="18" fillId="7" borderId="53" xfId="0" applyFont="1" applyFill="1" applyBorder="1" applyProtection="1"/>
    <xf numFmtId="49" fontId="18" fillId="0" borderId="13" xfId="0" applyNumberFormat="1" applyFont="1" applyBorder="1" applyAlignment="1" applyProtection="1">
      <alignment horizontal="center" vertical="center"/>
    </xf>
    <xf numFmtId="0" fontId="34" fillId="12" borderId="1" xfId="0" applyFont="1" applyFill="1" applyBorder="1" applyAlignment="1" applyProtection="1">
      <alignment vertical="center" wrapText="1"/>
    </xf>
    <xf numFmtId="0" fontId="34" fillId="13" borderId="1" xfId="0" applyFont="1" applyFill="1" applyBorder="1" applyAlignment="1" applyProtection="1">
      <alignment horizontal="center" vertical="center"/>
    </xf>
    <xf numFmtId="0" fontId="18" fillId="7" borderId="1" xfId="0" applyFont="1" applyFill="1" applyBorder="1" applyAlignment="1" applyProtection="1">
      <alignment horizontal="center" vertical="center"/>
    </xf>
    <xf numFmtId="44" fontId="18" fillId="0" borderId="55" xfId="0" applyNumberFormat="1" applyFont="1" applyBorder="1" applyAlignment="1" applyProtection="1">
      <alignment horizontal="center" vertical="center"/>
    </xf>
    <xf numFmtId="0" fontId="34" fillId="7" borderId="62" xfId="0" applyFont="1" applyFill="1" applyBorder="1" applyAlignment="1" applyProtection="1">
      <alignment horizontal="center" vertical="center"/>
    </xf>
    <xf numFmtId="0" fontId="34" fillId="7" borderId="1" xfId="0" applyFont="1" applyFill="1" applyBorder="1" applyAlignment="1" applyProtection="1">
      <alignment horizontal="center" vertical="center"/>
    </xf>
    <xf numFmtId="0" fontId="34" fillId="7" borderId="14" xfId="0" applyFont="1" applyFill="1" applyBorder="1" applyAlignment="1" applyProtection="1">
      <alignment horizontal="center" vertical="center"/>
    </xf>
    <xf numFmtId="0" fontId="34" fillId="7" borderId="55" xfId="0" applyFont="1" applyFill="1" applyBorder="1" applyAlignment="1" applyProtection="1">
      <alignment horizontal="center" vertical="center"/>
    </xf>
    <xf numFmtId="0" fontId="18" fillId="7" borderId="55" xfId="0" applyFont="1" applyFill="1" applyBorder="1" applyProtection="1"/>
    <xf numFmtId="0" fontId="34" fillId="7" borderId="57" xfId="0" applyFont="1" applyFill="1" applyBorder="1" applyAlignment="1" applyProtection="1">
      <alignment horizontal="center" vertical="center"/>
    </xf>
    <xf numFmtId="0" fontId="34" fillId="7" borderId="3" xfId="0" applyFont="1" applyFill="1" applyBorder="1" applyAlignment="1" applyProtection="1">
      <alignment horizontal="center" vertical="center"/>
    </xf>
    <xf numFmtId="0" fontId="34" fillId="7" borderId="21" xfId="0" applyFont="1" applyFill="1" applyBorder="1" applyAlignment="1" applyProtection="1">
      <alignment horizontal="center" vertical="center"/>
    </xf>
    <xf numFmtId="0" fontId="34" fillId="7" borderId="72" xfId="0" applyFont="1" applyFill="1" applyBorder="1" applyAlignment="1" applyProtection="1">
      <alignment horizontal="center" vertical="center"/>
    </xf>
    <xf numFmtId="0" fontId="18" fillId="7" borderId="72" xfId="0" applyFont="1" applyFill="1" applyBorder="1" applyProtection="1"/>
    <xf numFmtId="0" fontId="34" fillId="0" borderId="1" xfId="0" applyFont="1" applyBorder="1" applyAlignment="1" applyProtection="1">
      <alignment vertical="center" wrapText="1"/>
    </xf>
    <xf numFmtId="0" fontId="34" fillId="0" borderId="54" xfId="0" applyFont="1" applyBorder="1" applyAlignment="1" applyProtection="1">
      <alignment vertical="center" wrapText="1"/>
    </xf>
    <xf numFmtId="0" fontId="34" fillId="0" borderId="79" xfId="0" applyFont="1" applyBorder="1" applyAlignment="1" applyProtection="1">
      <alignment vertical="top" wrapText="1"/>
    </xf>
    <xf numFmtId="0" fontId="34" fillId="11" borderId="1" xfId="0" applyFont="1" applyFill="1" applyBorder="1" applyAlignment="1" applyProtection="1">
      <alignment horizontal="center" vertical="center"/>
    </xf>
    <xf numFmtId="0" fontId="34" fillId="0" borderId="80" xfId="0" applyFont="1" applyBorder="1" applyAlignment="1" applyProtection="1">
      <alignment vertical="top" wrapText="1"/>
    </xf>
    <xf numFmtId="49" fontId="18" fillId="0" borderId="15" xfId="0" applyNumberFormat="1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vertical="center" wrapText="1"/>
    </xf>
    <xf numFmtId="0" fontId="34" fillId="13" borderId="2" xfId="0" applyFont="1" applyFill="1" applyBorder="1" applyAlignment="1" applyProtection="1">
      <alignment horizontal="center" vertical="center"/>
    </xf>
    <xf numFmtId="0" fontId="34" fillId="11" borderId="2" xfId="0" applyFont="1" applyFill="1" applyBorder="1" applyAlignment="1" applyProtection="1">
      <alignment horizontal="center" vertical="center"/>
    </xf>
    <xf numFmtId="44" fontId="18" fillId="0" borderId="60" xfId="0" applyNumberFormat="1" applyFont="1" applyBorder="1" applyAlignment="1" applyProtection="1">
      <alignment horizontal="center" vertical="center"/>
    </xf>
    <xf numFmtId="0" fontId="34" fillId="7" borderId="31" xfId="0" applyFont="1" applyFill="1" applyBorder="1" applyAlignment="1" applyProtection="1">
      <alignment horizontal="center" vertical="center"/>
    </xf>
    <xf numFmtId="0" fontId="34" fillId="7" borderId="2" xfId="0" applyFont="1" applyFill="1" applyBorder="1" applyAlignment="1" applyProtection="1">
      <alignment horizontal="center" vertical="center"/>
    </xf>
    <xf numFmtId="0" fontId="34" fillId="7" borderId="16" xfId="0" applyFont="1" applyFill="1" applyBorder="1" applyAlignment="1" applyProtection="1">
      <alignment horizontal="center" vertical="center"/>
    </xf>
    <xf numFmtId="0" fontId="34" fillId="7" borderId="60" xfId="0" applyFont="1" applyFill="1" applyBorder="1" applyAlignment="1" applyProtection="1">
      <alignment horizontal="center" vertical="center"/>
    </xf>
    <xf numFmtId="0" fontId="18" fillId="7" borderId="60" xfId="0" applyFont="1" applyFill="1" applyBorder="1" applyProtection="1"/>
    <xf numFmtId="0" fontId="35" fillId="7" borderId="6" xfId="0" applyFont="1" applyFill="1" applyBorder="1" applyAlignment="1" applyProtection="1">
      <alignment horizontal="center" vertical="center"/>
    </xf>
    <xf numFmtId="44" fontId="18" fillId="0" borderId="69" xfId="0" applyNumberFormat="1" applyFont="1" applyBorder="1" applyAlignment="1" applyProtection="1">
      <alignment horizontal="center" vertical="center"/>
    </xf>
    <xf numFmtId="0" fontId="34" fillId="7" borderId="51" xfId="0" applyFont="1" applyFill="1" applyBorder="1" applyAlignment="1" applyProtection="1">
      <alignment horizontal="center" vertical="center"/>
    </xf>
    <xf numFmtId="0" fontId="34" fillId="7" borderId="69" xfId="0" applyFont="1" applyFill="1" applyBorder="1" applyAlignment="1" applyProtection="1">
      <alignment horizontal="center" vertical="center"/>
    </xf>
    <xf numFmtId="44" fontId="18" fillId="0" borderId="70" xfId="0" applyNumberFormat="1" applyFont="1" applyBorder="1" applyAlignment="1" applyProtection="1">
      <alignment horizontal="center" vertical="center"/>
    </xf>
    <xf numFmtId="0" fontId="34" fillId="7" borderId="29" xfId="0" applyFont="1" applyFill="1" applyBorder="1" applyAlignment="1" applyProtection="1">
      <alignment horizontal="center" vertical="center"/>
    </xf>
    <xf numFmtId="0" fontId="34" fillId="7" borderId="70" xfId="0" applyFont="1" applyFill="1" applyBorder="1" applyAlignment="1" applyProtection="1">
      <alignment horizontal="center" vertical="center"/>
    </xf>
    <xf numFmtId="0" fontId="8" fillId="7" borderId="62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0" fontId="8" fillId="7" borderId="29" xfId="0" applyFont="1" applyFill="1" applyBorder="1" applyAlignment="1" applyProtection="1">
      <alignment horizontal="center" vertical="center"/>
    </xf>
    <xf numFmtId="0" fontId="8" fillId="7" borderId="70" xfId="0" applyFont="1" applyFill="1" applyBorder="1" applyAlignment="1" applyProtection="1">
      <alignment horizontal="center" vertical="center"/>
    </xf>
    <xf numFmtId="0" fontId="8" fillId="7" borderId="55" xfId="0" applyFont="1" applyFill="1" applyBorder="1" applyAlignment="1" applyProtection="1">
      <alignment horizontal="center" vertical="center"/>
    </xf>
    <xf numFmtId="0" fontId="18" fillId="7" borderId="2" xfId="0" applyFont="1" applyFill="1" applyBorder="1" applyAlignment="1" applyProtection="1">
      <alignment horizontal="center" vertical="center"/>
    </xf>
    <xf numFmtId="44" fontId="18" fillId="0" borderId="71" xfId="0" applyNumberFormat="1" applyFont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</xf>
    <xf numFmtId="0" fontId="8" fillId="7" borderId="71" xfId="0" applyFont="1" applyFill="1" applyBorder="1" applyAlignment="1" applyProtection="1">
      <alignment horizontal="center" vertical="center"/>
    </xf>
    <xf numFmtId="0" fontId="8" fillId="7" borderId="60" xfId="0" applyFont="1" applyFill="1" applyBorder="1" applyAlignment="1" applyProtection="1">
      <alignment horizontal="center" vertical="center"/>
    </xf>
    <xf numFmtId="44" fontId="17" fillId="3" borderId="20" xfId="0" applyNumberFormat="1" applyFont="1" applyFill="1" applyBorder="1" applyAlignment="1" applyProtection="1">
      <alignment vertical="center"/>
    </xf>
    <xf numFmtId="0" fontId="17" fillId="3" borderId="0" xfId="0" applyFont="1" applyFill="1" applyAlignment="1" applyProtection="1">
      <alignment horizontal="right"/>
    </xf>
    <xf numFmtId="0" fontId="37" fillId="3" borderId="0" xfId="0" applyFont="1" applyFill="1" applyAlignment="1" applyProtection="1">
      <alignment horizontal="center" vertical="center" wrapText="1"/>
    </xf>
    <xf numFmtId="0" fontId="17" fillId="3" borderId="0" xfId="0" applyFont="1" applyFill="1" applyAlignment="1" applyProtection="1">
      <alignment wrapText="1"/>
    </xf>
    <xf numFmtId="0" fontId="20" fillId="4" borderId="27" xfId="0" applyFont="1" applyFill="1" applyBorder="1" applyProtection="1">
      <protection locked="0"/>
    </xf>
    <xf numFmtId="0" fontId="20" fillId="7" borderId="17" xfId="0" applyFont="1" applyFill="1" applyBorder="1" applyAlignment="1" applyProtection="1">
      <alignment horizontal="center" vertical="center"/>
    </xf>
    <xf numFmtId="0" fontId="20" fillId="7" borderId="17" xfId="0" applyFont="1" applyFill="1" applyBorder="1" applyAlignment="1" applyProtection="1">
      <alignment horizontal="center" vertical="center" wrapText="1"/>
    </xf>
    <xf numFmtId="0" fontId="21" fillId="3" borderId="44" xfId="0" applyFont="1" applyFill="1" applyBorder="1" applyAlignment="1" applyProtection="1">
      <alignment vertical="center"/>
    </xf>
    <xf numFmtId="2" fontId="21" fillId="3" borderId="17" xfId="0" applyNumberFormat="1" applyFont="1" applyFill="1" applyBorder="1" applyAlignment="1" applyProtection="1">
      <alignment horizontal="center" vertical="center"/>
    </xf>
    <xf numFmtId="44" fontId="17" fillId="3" borderId="0" xfId="0" applyNumberFormat="1" applyFont="1" applyFill="1" applyAlignment="1" applyProtection="1">
      <alignment wrapText="1"/>
    </xf>
    <xf numFmtId="0" fontId="11" fillId="5" borderId="51" xfId="0" applyFont="1" applyFill="1" applyBorder="1" applyAlignment="1" applyProtection="1">
      <alignment horizontal="left" vertical="center" wrapText="1"/>
    </xf>
    <xf numFmtId="0" fontId="11" fillId="5" borderId="52" xfId="0" applyFont="1" applyFill="1" applyBorder="1" applyAlignment="1" applyProtection="1">
      <alignment horizontal="left" vertical="center" wrapText="1"/>
    </xf>
    <xf numFmtId="0" fontId="11" fillId="5" borderId="19" xfId="0" applyFont="1" applyFill="1" applyBorder="1" applyAlignment="1" applyProtection="1">
      <alignment vertical="center" wrapText="1"/>
    </xf>
    <xf numFmtId="0" fontId="17" fillId="3" borderId="0" xfId="0" applyFont="1" applyFill="1" applyAlignment="1" applyProtection="1">
      <alignment wrapText="1"/>
    </xf>
    <xf numFmtId="0" fontId="11" fillId="5" borderId="53" xfId="0" applyFont="1" applyFill="1" applyBorder="1" applyAlignment="1" applyProtection="1">
      <alignment vertical="center" wrapText="1"/>
      <protection locked="0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vertical="center" wrapText="1"/>
      <protection locked="0"/>
    </xf>
    <xf numFmtId="0" fontId="8" fillId="6" borderId="36" xfId="0" applyFont="1" applyFill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vertical="center" wrapText="1"/>
      <protection locked="0"/>
    </xf>
    <xf numFmtId="49" fontId="8" fillId="6" borderId="16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0" xfId="0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vertical="center" wrapText="1"/>
      <protection locked="0"/>
    </xf>
    <xf numFmtId="0" fontId="7" fillId="0" borderId="55" xfId="8" applyFont="1" applyBorder="1" applyAlignment="1" applyProtection="1">
      <alignment vertical="center" wrapText="1"/>
      <protection locked="0"/>
    </xf>
    <xf numFmtId="3" fontId="8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14" xfId="0" applyFont="1" applyFill="1" applyBorder="1" applyAlignment="1" applyProtection="1">
      <alignment horizontal="center" vertical="center" wrapText="1"/>
      <protection locked="0"/>
    </xf>
    <xf numFmtId="0" fontId="35" fillId="6" borderId="16" xfId="0" applyFont="1" applyFill="1" applyBorder="1" applyAlignment="1" applyProtection="1">
      <alignment horizontal="center" vertical="center" wrapText="1"/>
      <protection locked="0"/>
    </xf>
    <xf numFmtId="3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wrapText="1"/>
      <protection locked="0"/>
    </xf>
    <xf numFmtId="0" fontId="7" fillId="3" borderId="55" xfId="0" applyFont="1" applyFill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</xf>
    <xf numFmtId="0" fontId="7" fillId="3" borderId="47" xfId="0" applyFont="1" applyFill="1" applyBorder="1" applyAlignment="1" applyProtection="1">
      <alignment vertical="center" wrapText="1"/>
    </xf>
    <xf numFmtId="0" fontId="7" fillId="3" borderId="47" xfId="0" applyFont="1" applyFill="1" applyBorder="1" applyAlignment="1" applyProtection="1">
      <alignment vertical="center" wrapText="1"/>
      <protection locked="0"/>
    </xf>
    <xf numFmtId="0" fontId="7" fillId="3" borderId="48" xfId="0" applyFont="1" applyFill="1" applyBorder="1" applyAlignment="1" applyProtection="1">
      <alignment vertical="center" wrapText="1"/>
      <protection locked="0"/>
    </xf>
    <xf numFmtId="3" fontId="8" fillId="6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 applyProtection="1">
      <alignment vertical="center" wrapText="1"/>
    </xf>
    <xf numFmtId="49" fontId="8" fillId="3" borderId="0" xfId="0" applyNumberFormat="1" applyFont="1" applyFill="1" applyAlignment="1" applyProtection="1">
      <alignment vertical="center" wrapText="1"/>
    </xf>
    <xf numFmtId="0" fontId="11" fillId="5" borderId="12" xfId="0" applyFont="1" applyFill="1" applyBorder="1" applyAlignment="1" applyProtection="1">
      <alignment vertical="center" wrapText="1"/>
    </xf>
    <xf numFmtId="49" fontId="8" fillId="3" borderId="0" xfId="7" applyNumberFormat="1" applyFont="1" applyFill="1" applyAlignment="1" applyProtection="1">
      <alignment vertical="center" wrapText="1"/>
    </xf>
    <xf numFmtId="49" fontId="8" fillId="3" borderId="0" xfId="7" applyNumberFormat="1" applyFont="1" applyFill="1" applyBorder="1" applyAlignment="1" applyProtection="1">
      <alignment vertical="center" wrapText="1"/>
    </xf>
    <xf numFmtId="49" fontId="9" fillId="3" borderId="0" xfId="0" applyNumberFormat="1" applyFont="1" applyFill="1" applyBorder="1" applyAlignment="1" applyProtection="1">
      <alignment vertical="center" wrapText="1"/>
    </xf>
    <xf numFmtId="49" fontId="8" fillId="3" borderId="0" xfId="0" applyNumberFormat="1" applyFont="1" applyFill="1" applyBorder="1" applyAlignment="1" applyProtection="1">
      <alignment vertical="center" wrapText="1"/>
    </xf>
    <xf numFmtId="0" fontId="7" fillId="3" borderId="55" xfId="0" applyFont="1" applyFill="1" applyBorder="1" applyAlignment="1" applyProtection="1">
      <alignment vertical="center" wrapText="1"/>
    </xf>
    <xf numFmtId="0" fontId="11" fillId="5" borderId="53" xfId="7" applyFont="1" applyFill="1" applyBorder="1" applyAlignment="1" applyProtection="1">
      <alignment vertical="center" wrapText="1"/>
    </xf>
    <xf numFmtId="4" fontId="8" fillId="5" borderId="63" xfId="0" applyNumberFormat="1" applyFont="1" applyFill="1" applyBorder="1" applyAlignment="1" applyProtection="1">
      <alignment horizontal="right" vertical="center" wrapText="1"/>
    </xf>
    <xf numFmtId="0" fontId="11" fillId="5" borderId="76" xfId="7" applyFont="1" applyFill="1" applyBorder="1" applyAlignment="1" applyProtection="1">
      <alignment wrapText="1"/>
    </xf>
    <xf numFmtId="0" fontId="11" fillId="5" borderId="76" xfId="0" applyFont="1" applyFill="1" applyBorder="1" applyAlignment="1" applyProtection="1">
      <alignment vertical="center" wrapText="1"/>
    </xf>
    <xf numFmtId="0" fontId="21" fillId="3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right" vertical="top"/>
      <protection locked="0"/>
    </xf>
    <xf numFmtId="0" fontId="17" fillId="3" borderId="0" xfId="0" applyFont="1" applyFill="1" applyAlignment="1" applyProtection="1">
      <alignment horizontal="center" vertical="center" wrapText="1"/>
    </xf>
    <xf numFmtId="0" fontId="44" fillId="0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Protection="1"/>
    <xf numFmtId="0" fontId="8" fillId="5" borderId="7" xfId="4" applyFont="1" applyFill="1" applyBorder="1" applyAlignment="1" applyProtection="1">
      <alignment horizontal="left" vertical="center" wrapText="1"/>
    </xf>
    <xf numFmtId="0" fontId="8" fillId="5" borderId="63" xfId="4" applyFont="1" applyFill="1" applyBorder="1" applyAlignment="1" applyProtection="1">
      <alignment horizontal="left" vertical="center" wrapText="1"/>
    </xf>
    <xf numFmtId="0" fontId="8" fillId="5" borderId="35" xfId="4" applyFont="1" applyFill="1" applyBorder="1" applyAlignment="1" applyProtection="1">
      <alignment horizontal="left" vertical="center" wrapText="1"/>
    </xf>
    <xf numFmtId="49" fontId="7" fillId="0" borderId="0" xfId="0" applyNumberFormat="1" applyFont="1" applyAlignment="1" applyProtection="1">
      <alignment horizontal="center" vertical="center" wrapText="1"/>
    </xf>
    <xf numFmtId="49" fontId="7" fillId="0" borderId="40" xfId="0" applyNumberFormat="1" applyFont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horizontal="left" vertical="center" wrapText="1"/>
    </xf>
    <xf numFmtId="0" fontId="7" fillId="0" borderId="47" xfId="0" applyFont="1" applyBorder="1" applyAlignment="1" applyProtection="1">
      <alignment horizontal="left" vertical="center" wrapText="1"/>
    </xf>
    <xf numFmtId="0" fontId="8" fillId="5" borderId="25" xfId="4" applyFont="1" applyFill="1" applyBorder="1" applyAlignment="1" applyProtection="1">
      <alignment horizontal="left" vertical="center" wrapText="1"/>
    </xf>
    <xf numFmtId="0" fontId="8" fillId="5" borderId="1" xfId="4" applyFont="1" applyFill="1" applyBorder="1" applyAlignment="1" applyProtection="1">
      <alignment horizontal="left" vertical="center" wrapText="1"/>
    </xf>
    <xf numFmtId="0" fontId="8" fillId="5" borderId="2" xfId="4" applyFont="1" applyFill="1" applyBorder="1" applyAlignment="1" applyProtection="1">
      <alignment horizontal="left" vertical="center" wrapText="1"/>
    </xf>
    <xf numFmtId="0" fontId="8" fillId="5" borderId="11" xfId="4" applyFont="1" applyFill="1" applyBorder="1" applyAlignment="1" applyProtection="1">
      <alignment horizontal="left" vertical="center" wrapText="1"/>
    </xf>
    <xf numFmtId="49" fontId="8" fillId="5" borderId="25" xfId="0" applyNumberFormat="1" applyFont="1" applyFill="1" applyBorder="1" applyAlignment="1" applyProtection="1">
      <alignment horizontal="left" vertical="center" wrapText="1"/>
    </xf>
    <xf numFmtId="49" fontId="8" fillId="5" borderId="1" xfId="0" applyNumberFormat="1" applyFont="1" applyFill="1" applyBorder="1" applyAlignment="1" applyProtection="1">
      <alignment horizontal="left" vertical="center" wrapText="1"/>
    </xf>
    <xf numFmtId="49" fontId="8" fillId="5" borderId="3" xfId="0" applyNumberFormat="1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4" fillId="5" borderId="63" xfId="0" applyFont="1" applyFill="1" applyBorder="1" applyAlignment="1" applyProtection="1">
      <alignment horizontal="left" vertical="center" wrapText="1"/>
    </xf>
    <xf numFmtId="0" fontId="4" fillId="5" borderId="35" xfId="0" applyFont="1" applyFill="1" applyBorder="1" applyAlignment="1" applyProtection="1">
      <alignment horizontal="left" vertical="center" wrapText="1"/>
    </xf>
    <xf numFmtId="0" fontId="7" fillId="3" borderId="46" xfId="0" applyFont="1" applyFill="1" applyBorder="1" applyAlignment="1" applyProtection="1">
      <alignment horizontal="left" vertical="center" wrapText="1"/>
    </xf>
    <xf numFmtId="0" fontId="7" fillId="3" borderId="47" xfId="0" applyFont="1" applyFill="1" applyBorder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right" vertical="top" wrapText="1"/>
    </xf>
    <xf numFmtId="0" fontId="17" fillId="3" borderId="0" xfId="0" applyFont="1" applyFill="1" applyAlignment="1" applyProtection="1">
      <alignment horizontal="right" vertical="top"/>
    </xf>
    <xf numFmtId="0" fontId="21" fillId="3" borderId="0" xfId="0" applyFont="1" applyFill="1" applyAlignment="1" applyProtection="1">
      <alignment horizontal="left" vertical="center" wrapText="1"/>
    </xf>
    <xf numFmtId="0" fontId="8" fillId="5" borderId="7" xfId="0" applyFont="1" applyFill="1" applyBorder="1" applyAlignment="1" applyProtection="1">
      <alignment horizontal="left" vertical="center" wrapText="1"/>
    </xf>
    <xf numFmtId="0" fontId="8" fillId="5" borderId="63" xfId="0" applyFont="1" applyFill="1" applyBorder="1" applyAlignment="1" applyProtection="1">
      <alignment horizontal="left" vertical="center" wrapText="1"/>
    </xf>
    <xf numFmtId="0" fontId="8" fillId="5" borderId="35" xfId="0" applyFont="1" applyFill="1" applyBorder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center" wrapText="1"/>
    </xf>
    <xf numFmtId="0" fontId="21" fillId="3" borderId="0" xfId="0" applyFont="1" applyFill="1" applyAlignment="1" applyProtection="1">
      <alignment horizontal="center" vertical="center" wrapText="1"/>
    </xf>
    <xf numFmtId="0" fontId="17" fillId="3" borderId="28" xfId="0" applyFont="1" applyFill="1" applyBorder="1" applyAlignment="1" applyProtection="1">
      <alignment horizontal="left"/>
    </xf>
    <xf numFmtId="0" fontId="20" fillId="14" borderId="49" xfId="0" applyFont="1" applyFill="1" applyBorder="1" applyAlignment="1" applyProtection="1">
      <alignment horizontal="left"/>
    </xf>
    <xf numFmtId="0" fontId="20" fillId="14" borderId="41" xfId="0" applyFont="1" applyFill="1" applyBorder="1" applyAlignment="1" applyProtection="1">
      <alignment horizontal="left"/>
    </xf>
    <xf numFmtId="0" fontId="17" fillId="3" borderId="0" xfId="0" applyFont="1" applyFill="1" applyAlignment="1" applyProtection="1">
      <alignment horizontal="right" vertical="top" wrapText="1"/>
      <protection locked="0"/>
    </xf>
    <xf numFmtId="0" fontId="17" fillId="3" borderId="0" xfId="0" applyFont="1" applyFill="1" applyAlignment="1" applyProtection="1">
      <alignment horizontal="right" vertical="top"/>
      <protection locked="0"/>
    </xf>
    <xf numFmtId="0" fontId="21" fillId="3" borderId="0" xfId="0" applyFont="1" applyFill="1" applyAlignment="1" applyProtection="1">
      <alignment horizontal="left" vertical="top" wrapText="1"/>
    </xf>
    <xf numFmtId="49" fontId="8" fillId="5" borderId="8" xfId="0" applyNumberFormat="1" applyFont="1" applyFill="1" applyBorder="1" applyAlignment="1" applyProtection="1">
      <alignment horizontal="left" vertical="center" wrapText="1"/>
    </xf>
    <xf numFmtId="49" fontId="8" fillId="5" borderId="33" xfId="0" applyNumberFormat="1" applyFont="1" applyFill="1" applyBorder="1" applyAlignment="1" applyProtection="1">
      <alignment horizontal="left" vertical="center" wrapText="1"/>
    </xf>
    <xf numFmtId="49" fontId="8" fillId="5" borderId="61" xfId="0" applyNumberFormat="1" applyFont="1" applyFill="1" applyBorder="1" applyAlignment="1" applyProtection="1">
      <alignment horizontal="left" vertical="center" wrapText="1"/>
    </xf>
    <xf numFmtId="0" fontId="7" fillId="0" borderId="46" xfId="0" applyFont="1" applyBorder="1" applyAlignment="1" applyProtection="1">
      <alignment horizontal="left" vertical="center"/>
    </xf>
    <xf numFmtId="0" fontId="7" fillId="0" borderId="47" xfId="0" applyFont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 wrapText="1"/>
    </xf>
    <xf numFmtId="0" fontId="10" fillId="5" borderId="51" xfId="0" applyFont="1" applyFill="1" applyBorder="1" applyAlignment="1" applyProtection="1">
      <alignment horizontal="left" vertical="center" wrapText="1"/>
    </xf>
    <xf numFmtId="0" fontId="10" fillId="5" borderId="66" xfId="0" applyFont="1" applyFill="1" applyBorder="1" applyAlignment="1" applyProtection="1">
      <alignment horizontal="left" vertical="center" wrapText="1"/>
    </xf>
    <xf numFmtId="0" fontId="11" fillId="5" borderId="51" xfId="0" applyFont="1" applyFill="1" applyBorder="1" applyAlignment="1" applyProtection="1">
      <alignment horizontal="left" vertical="center" wrapText="1"/>
    </xf>
    <xf numFmtId="0" fontId="11" fillId="5" borderId="52" xfId="0" applyFont="1" applyFill="1" applyBorder="1" applyAlignment="1" applyProtection="1">
      <alignment horizontal="left" vertical="center" wrapText="1"/>
    </xf>
    <xf numFmtId="0" fontId="11" fillId="5" borderId="66" xfId="0" applyFont="1" applyFill="1" applyBorder="1" applyAlignment="1" applyProtection="1">
      <alignment horizontal="left" vertical="center" wrapText="1"/>
    </xf>
    <xf numFmtId="0" fontId="8" fillId="3" borderId="40" xfId="0" applyFont="1" applyFill="1" applyBorder="1" applyAlignment="1" applyProtection="1">
      <alignment horizontal="left" vertical="center" wrapText="1"/>
    </xf>
    <xf numFmtId="0" fontId="7" fillId="3" borderId="23" xfId="0" applyFont="1" applyFill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3" borderId="56" xfId="0" applyFont="1" applyFill="1" applyBorder="1" applyAlignment="1" applyProtection="1">
      <alignment horizontal="center" vertical="center" wrapText="1"/>
    </xf>
    <xf numFmtId="0" fontId="8" fillId="3" borderId="57" xfId="0" applyFont="1" applyFill="1" applyBorder="1" applyAlignment="1" applyProtection="1">
      <alignment horizontal="center" vertical="center" wrapText="1"/>
    </xf>
    <xf numFmtId="0" fontId="8" fillId="3" borderId="37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11" fillId="5" borderId="35" xfId="4" applyFont="1" applyFill="1" applyBorder="1" applyAlignment="1" applyProtection="1">
      <alignment horizontal="left" vertical="center" wrapText="1"/>
    </xf>
    <xf numFmtId="0" fontId="11" fillId="5" borderId="19" xfId="4" applyFont="1" applyFill="1" applyBorder="1" applyAlignment="1" applyProtection="1">
      <alignment horizontal="left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1" fillId="5" borderId="35" xfId="0" applyFont="1" applyFill="1" applyBorder="1" applyAlignment="1" applyProtection="1">
      <alignment horizontal="left" vertical="center" wrapText="1"/>
    </xf>
    <xf numFmtId="0" fontId="17" fillId="3" borderId="28" xfId="0" applyFont="1" applyFill="1" applyBorder="1" applyAlignment="1" applyProtection="1">
      <alignment horizontal="center"/>
    </xf>
    <xf numFmtId="0" fontId="8" fillId="0" borderId="56" xfId="0" applyFont="1" applyBorder="1" applyAlignment="1" applyProtection="1">
      <alignment horizontal="center" vertical="center" wrapText="1"/>
    </xf>
    <xf numFmtId="0" fontId="8" fillId="0" borderId="57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 wrapText="1"/>
    </xf>
    <xf numFmtId="0" fontId="11" fillId="5" borderId="23" xfId="0" applyFont="1" applyFill="1" applyBorder="1" applyAlignment="1" applyProtection="1">
      <alignment horizontal="left" vertical="center" wrapText="1"/>
    </xf>
    <xf numFmtId="0" fontId="11" fillId="5" borderId="4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left" vertical="center" wrapText="1"/>
    </xf>
    <xf numFmtId="0" fontId="11" fillId="0" borderId="30" xfId="0" applyFont="1" applyBorder="1" applyAlignment="1" applyProtection="1">
      <alignment horizontal="left" vertical="center" wrapText="1"/>
    </xf>
    <xf numFmtId="0" fontId="11" fillId="0" borderId="59" xfId="0" applyFont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8" fillId="3" borderId="13" xfId="7" applyFont="1" applyFill="1" applyBorder="1" applyAlignment="1" applyProtection="1">
      <alignment horizontal="center" wrapText="1"/>
    </xf>
    <xf numFmtId="0" fontId="8" fillId="3" borderId="1" xfId="7" applyFont="1" applyFill="1" applyBorder="1" applyAlignment="1" applyProtection="1">
      <alignment horizontal="center" wrapText="1"/>
    </xf>
    <xf numFmtId="0" fontId="8" fillId="3" borderId="24" xfId="7" applyFont="1" applyFill="1" applyBorder="1" applyAlignment="1" applyProtection="1">
      <alignment horizontal="center" wrapText="1"/>
    </xf>
    <xf numFmtId="0" fontId="8" fillId="3" borderId="3" xfId="7" applyFont="1" applyFill="1" applyBorder="1" applyAlignment="1" applyProtection="1">
      <alignment horizont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left" vertical="center" wrapText="1"/>
    </xf>
    <xf numFmtId="0" fontId="8" fillId="0" borderId="15" xfId="7" applyFont="1" applyBorder="1" applyAlignment="1" applyProtection="1">
      <alignment horizontal="center" wrapText="1"/>
    </xf>
    <xf numFmtId="0" fontId="8" fillId="0" borderId="2" xfId="7" applyFont="1" applyBorder="1" applyAlignment="1" applyProtection="1">
      <alignment horizont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8" fillId="0" borderId="13" xfId="7" applyFont="1" applyBorder="1" applyAlignment="1" applyProtection="1">
      <alignment horizontal="center" wrapText="1"/>
    </xf>
    <xf numFmtId="0" fontId="8" fillId="0" borderId="1" xfId="7" applyFont="1" applyBorder="1" applyAlignment="1" applyProtection="1">
      <alignment horizontal="center" wrapText="1"/>
    </xf>
    <xf numFmtId="0" fontId="11" fillId="5" borderId="51" xfId="7" applyFont="1" applyFill="1" applyBorder="1" applyAlignment="1" applyProtection="1">
      <alignment horizontal="left" vertical="center" wrapText="1"/>
    </xf>
    <xf numFmtId="0" fontId="11" fillId="5" borderId="52" xfId="7" applyFont="1" applyFill="1" applyBorder="1" applyAlignment="1" applyProtection="1">
      <alignment horizontal="left" vertical="center" wrapText="1"/>
    </xf>
    <xf numFmtId="0" fontId="11" fillId="5" borderId="81" xfId="7" applyFont="1" applyFill="1" applyBorder="1" applyAlignment="1" applyProtection="1">
      <alignment horizontal="left" wrapText="1"/>
    </xf>
    <xf numFmtId="0" fontId="11" fillId="5" borderId="75" xfId="7" applyFont="1" applyFill="1" applyBorder="1" applyAlignment="1" applyProtection="1">
      <alignment horizontal="left" wrapText="1"/>
    </xf>
    <xf numFmtId="0" fontId="11" fillId="5" borderId="81" xfId="0" applyFont="1" applyFill="1" applyBorder="1" applyAlignment="1" applyProtection="1">
      <alignment horizontal="left" vertical="center" wrapText="1"/>
    </xf>
    <xf numFmtId="0" fontId="11" fillId="5" borderId="75" xfId="0" applyFont="1" applyFill="1" applyBorder="1" applyAlignment="1" applyProtection="1">
      <alignment horizontal="left" vertical="center" wrapText="1"/>
    </xf>
    <xf numFmtId="0" fontId="11" fillId="5" borderId="19" xfId="0" applyFont="1" applyFill="1" applyBorder="1" applyAlignment="1" applyProtection="1">
      <alignment vertical="center" wrapText="1"/>
    </xf>
    <xf numFmtId="0" fontId="14" fillId="3" borderId="46" xfId="0" applyFont="1" applyFill="1" applyBorder="1" applyAlignment="1" applyProtection="1">
      <alignment horizontal="left" wrapText="1"/>
    </xf>
    <xf numFmtId="0" fontId="14" fillId="3" borderId="47" xfId="0" applyFont="1" applyFill="1" applyBorder="1" applyAlignment="1" applyProtection="1">
      <alignment horizontal="left" wrapText="1"/>
    </xf>
    <xf numFmtId="0" fontId="14" fillId="3" borderId="48" xfId="0" applyFont="1" applyFill="1" applyBorder="1" applyAlignment="1" applyProtection="1">
      <alignment horizontal="left" wrapText="1"/>
    </xf>
    <xf numFmtId="0" fontId="41" fillId="3" borderId="0" xfId="0" applyFont="1" applyFill="1" applyBorder="1" applyAlignment="1" applyProtection="1">
      <alignment horizontal="left" wrapText="1"/>
    </xf>
    <xf numFmtId="0" fontId="42" fillId="3" borderId="39" xfId="0" applyFont="1" applyFill="1" applyBorder="1" applyAlignment="1" applyProtection="1">
      <alignment horizontal="left" vertical="center" wrapText="1"/>
    </xf>
    <xf numFmtId="0" fontId="42" fillId="3" borderId="59" xfId="0" applyFont="1" applyFill="1" applyBorder="1" applyAlignment="1" applyProtection="1">
      <alignment horizontal="left" vertical="center" wrapText="1"/>
    </xf>
    <xf numFmtId="0" fontId="42" fillId="3" borderId="31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52" xfId="0" applyFont="1" applyFill="1" applyBorder="1" applyAlignment="1" applyProtection="1">
      <alignment horizontal="left" vertical="center" wrapText="1"/>
    </xf>
    <xf numFmtId="0" fontId="22" fillId="7" borderId="66" xfId="0" applyFont="1" applyFill="1" applyBorder="1" applyAlignment="1" applyProtection="1">
      <alignment horizontal="left" vertical="center" wrapText="1"/>
    </xf>
    <xf numFmtId="0" fontId="22" fillId="7" borderId="10" xfId="0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18" fillId="3" borderId="0" xfId="14" applyFont="1" applyFill="1" applyAlignment="1" applyProtection="1">
      <alignment horizontal="left" vertical="center"/>
    </xf>
    <xf numFmtId="0" fontId="20" fillId="3" borderId="38" xfId="14" applyFont="1" applyFill="1" applyBorder="1" applyAlignment="1" applyProtection="1">
      <alignment horizontal="right" vertical="center"/>
    </xf>
    <xf numFmtId="0" fontId="20" fillId="3" borderId="54" xfId="14" applyFont="1" applyFill="1" applyBorder="1" applyAlignment="1" applyProtection="1">
      <alignment horizontal="right" vertical="center"/>
    </xf>
    <xf numFmtId="0" fontId="20" fillId="3" borderId="62" xfId="14" applyFont="1" applyFill="1" applyBorder="1" applyAlignment="1" applyProtection="1">
      <alignment horizontal="right" vertical="center"/>
    </xf>
    <xf numFmtId="0" fontId="20" fillId="7" borderId="49" xfId="0" applyFont="1" applyFill="1" applyBorder="1" applyAlignment="1" applyProtection="1">
      <alignment horizontal="center" vertical="center" wrapText="1"/>
    </xf>
    <xf numFmtId="0" fontId="20" fillId="7" borderId="40" xfId="0" applyFont="1" applyFill="1" applyBorder="1" applyAlignment="1" applyProtection="1">
      <alignment horizontal="center" vertical="center" wrapText="1"/>
    </xf>
    <xf numFmtId="0" fontId="20" fillId="7" borderId="77" xfId="0" applyFont="1" applyFill="1" applyBorder="1" applyAlignment="1" applyProtection="1">
      <alignment horizontal="center" vertical="center" wrapText="1"/>
    </xf>
    <xf numFmtId="0" fontId="17" fillId="3" borderId="39" xfId="14" applyFont="1" applyFill="1" applyBorder="1" applyAlignment="1" applyProtection="1">
      <alignment horizontal="right" vertical="center"/>
    </xf>
    <xf numFmtId="0" fontId="17" fillId="3" borderId="59" xfId="14" applyFont="1" applyFill="1" applyBorder="1" applyAlignment="1" applyProtection="1">
      <alignment horizontal="right" vertical="center"/>
    </xf>
    <xf numFmtId="0" fontId="17" fillId="3" borderId="31" xfId="14" applyFont="1" applyFill="1" applyBorder="1" applyAlignment="1" applyProtection="1">
      <alignment horizontal="right" vertical="center"/>
    </xf>
    <xf numFmtId="0" fontId="20" fillId="3" borderId="43" xfId="14" applyFont="1" applyFill="1" applyBorder="1" applyAlignment="1" applyProtection="1">
      <alignment horizontal="right" vertical="center"/>
    </xf>
    <xf numFmtId="0" fontId="20" fillId="3" borderId="52" xfId="14" applyFont="1" applyFill="1" applyBorder="1" applyAlignment="1" applyProtection="1">
      <alignment horizontal="right" vertical="center"/>
    </xf>
    <xf numFmtId="0" fontId="20" fillId="3" borderId="66" xfId="14" applyFont="1" applyFill="1" applyBorder="1" applyAlignment="1" applyProtection="1">
      <alignment horizontal="right" vertical="center"/>
    </xf>
    <xf numFmtId="0" fontId="35" fillId="3" borderId="38" xfId="14" applyFont="1" applyFill="1" applyBorder="1" applyAlignment="1" applyProtection="1">
      <alignment horizontal="center" vertical="center"/>
    </xf>
    <xf numFmtId="0" fontId="35" fillId="3" borderId="54" xfId="14" applyFont="1" applyFill="1" applyBorder="1" applyAlignment="1" applyProtection="1">
      <alignment horizontal="center" vertical="center"/>
    </xf>
    <xf numFmtId="0" fontId="35" fillId="3" borderId="55" xfId="14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left"/>
    </xf>
    <xf numFmtId="0" fontId="35" fillId="7" borderId="53" xfId="0" applyFont="1" applyFill="1" applyBorder="1" applyAlignment="1" applyProtection="1">
      <alignment horizontal="center" vertical="center"/>
    </xf>
    <xf numFmtId="0" fontId="35" fillId="7" borderId="55" xfId="0" applyFont="1" applyFill="1" applyBorder="1" applyAlignment="1" applyProtection="1">
      <alignment horizontal="center" vertical="center"/>
    </xf>
    <xf numFmtId="0" fontId="35" fillId="7" borderId="60" xfId="0" applyFont="1" applyFill="1" applyBorder="1" applyAlignment="1" applyProtection="1">
      <alignment horizontal="center" vertical="center"/>
    </xf>
    <xf numFmtId="0" fontId="35" fillId="3" borderId="46" xfId="0" applyFont="1" applyFill="1" applyBorder="1" applyAlignment="1" applyProtection="1">
      <alignment horizontal="center" vertical="center"/>
    </xf>
    <xf numFmtId="0" fontId="35" fillId="3" borderId="47" xfId="0" applyFont="1" applyFill="1" applyBorder="1" applyAlignment="1" applyProtection="1">
      <alignment horizontal="center" vertical="center"/>
    </xf>
    <xf numFmtId="0" fontId="35" fillId="3" borderId="48" xfId="0" applyFont="1" applyFill="1" applyBorder="1" applyAlignment="1" applyProtection="1">
      <alignment horizontal="center" vertical="center"/>
    </xf>
    <xf numFmtId="0" fontId="35" fillId="7" borderId="43" xfId="0" applyFont="1" applyFill="1" applyBorder="1" applyAlignment="1" applyProtection="1">
      <alignment horizontal="center" vertical="center" wrapText="1"/>
    </xf>
    <xf numFmtId="0" fontId="35" fillId="7" borderId="38" xfId="0" applyFont="1" applyFill="1" applyBorder="1" applyAlignment="1" applyProtection="1">
      <alignment horizontal="center" vertical="center"/>
    </xf>
    <xf numFmtId="0" fontId="35" fillId="7" borderId="39" xfId="0" applyFont="1" applyFill="1" applyBorder="1" applyAlignment="1" applyProtection="1">
      <alignment horizontal="center" vertical="center"/>
    </xf>
    <xf numFmtId="0" fontId="35" fillId="7" borderId="43" xfId="0" applyFont="1" applyFill="1" applyBorder="1" applyAlignment="1" applyProtection="1">
      <alignment horizontal="center" vertical="center"/>
    </xf>
    <xf numFmtId="0" fontId="35" fillId="7" borderId="69" xfId="0" applyFont="1" applyFill="1" applyBorder="1" applyAlignment="1" applyProtection="1">
      <alignment horizontal="center" vertical="center" wrapText="1"/>
    </xf>
    <xf numFmtId="0" fontId="35" fillId="7" borderId="70" xfId="0" applyFont="1" applyFill="1" applyBorder="1" applyAlignment="1" applyProtection="1">
      <alignment horizontal="center" vertical="center" wrapText="1"/>
    </xf>
    <xf numFmtId="0" fontId="35" fillId="7" borderId="71" xfId="0" applyFont="1" applyFill="1" applyBorder="1" applyAlignment="1" applyProtection="1">
      <alignment horizontal="center" vertical="center" wrapText="1"/>
    </xf>
    <xf numFmtId="0" fontId="35" fillId="7" borderId="67" xfId="0" applyFont="1" applyFill="1" applyBorder="1" applyAlignment="1" applyProtection="1">
      <alignment horizontal="center" vertical="center" wrapText="1"/>
    </xf>
    <xf numFmtId="0" fontId="35" fillId="7" borderId="68" xfId="0" applyFont="1" applyFill="1" applyBorder="1" applyAlignment="1" applyProtection="1">
      <alignment horizontal="center" vertical="center"/>
    </xf>
    <xf numFmtId="0" fontId="35" fillId="7" borderId="32" xfId="0" applyFont="1" applyFill="1" applyBorder="1" applyAlignment="1" applyProtection="1">
      <alignment horizontal="center" vertical="center"/>
    </xf>
    <xf numFmtId="44" fontId="35" fillId="7" borderId="69" xfId="15" applyFont="1" applyFill="1" applyBorder="1" applyAlignment="1" applyProtection="1">
      <alignment horizontal="center" vertical="center" wrapText="1"/>
    </xf>
    <xf numFmtId="44" fontId="35" fillId="7" borderId="70" xfId="15" applyFont="1" applyFill="1" applyBorder="1" applyAlignment="1" applyProtection="1">
      <alignment horizontal="center" vertical="center" wrapText="1"/>
    </xf>
    <xf numFmtId="44" fontId="35" fillId="7" borderId="71" xfId="15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17" fillId="3" borderId="0" xfId="0" applyFont="1" applyFill="1" applyAlignment="1" applyProtection="1">
      <alignment wrapText="1"/>
    </xf>
    <xf numFmtId="0" fontId="33" fillId="11" borderId="7" xfId="0" applyFont="1" applyFill="1" applyBorder="1" applyAlignment="1" applyProtection="1">
      <alignment horizontal="left" vertical="center" wrapText="1"/>
    </xf>
    <xf numFmtId="0" fontId="33" fillId="11" borderId="8" xfId="0" applyFont="1" applyFill="1" applyBorder="1" applyAlignment="1" applyProtection="1">
      <alignment horizontal="left" vertical="center" wrapText="1"/>
    </xf>
    <xf numFmtId="0" fontId="33" fillId="11" borderId="9" xfId="0" applyFont="1" applyFill="1" applyBorder="1" applyAlignment="1" applyProtection="1">
      <alignment horizontal="left" vertical="center" wrapText="1"/>
    </xf>
    <xf numFmtId="0" fontId="35" fillId="11" borderId="7" xfId="0" applyFont="1" applyFill="1" applyBorder="1" applyAlignment="1" applyProtection="1">
      <alignment horizontal="left" vertical="center" wrapText="1"/>
    </xf>
    <xf numFmtId="0" fontId="35" fillId="11" borderId="8" xfId="0" applyFont="1" applyFill="1" applyBorder="1" applyAlignment="1" applyProtection="1">
      <alignment horizontal="left" vertical="center" wrapText="1"/>
    </xf>
    <xf numFmtId="0" fontId="35" fillId="11" borderId="9" xfId="0" applyFont="1" applyFill="1" applyBorder="1" applyAlignment="1" applyProtection="1">
      <alignment horizontal="left" vertical="center" wrapText="1"/>
    </xf>
    <xf numFmtId="0" fontId="20" fillId="3" borderId="49" xfId="0" applyFont="1" applyFill="1" applyBorder="1" applyAlignment="1" applyProtection="1">
      <alignment horizontal="center" vertical="center"/>
    </xf>
    <xf numFmtId="0" fontId="20" fillId="3" borderId="41" xfId="0" applyFont="1" applyFill="1" applyBorder="1" applyAlignment="1" applyProtection="1">
      <alignment horizontal="center" vertical="center"/>
    </xf>
    <xf numFmtId="0" fontId="20" fillId="7" borderId="46" xfId="0" applyFont="1" applyFill="1" applyBorder="1" applyAlignment="1" applyProtection="1">
      <alignment horizontal="center" vertical="center"/>
    </xf>
    <xf numFmtId="0" fontId="20" fillId="7" borderId="47" xfId="0" applyFont="1" applyFill="1" applyBorder="1" applyAlignment="1" applyProtection="1">
      <alignment horizontal="center" vertical="center"/>
    </xf>
    <xf numFmtId="0" fontId="20" fillId="7" borderId="42" xfId="0" applyFont="1" applyFill="1" applyBorder="1" applyAlignment="1" applyProtection="1">
      <alignment horizontal="center" vertical="center"/>
    </xf>
    <xf numFmtId="0" fontId="17" fillId="7" borderId="46" xfId="0" applyFont="1" applyFill="1" applyBorder="1" applyAlignment="1" applyProtection="1">
      <alignment horizontal="center" vertical="center"/>
    </xf>
    <xf numFmtId="0" fontId="17" fillId="7" borderId="47" xfId="0" applyFont="1" applyFill="1" applyBorder="1" applyAlignment="1" applyProtection="1">
      <alignment horizontal="center" vertical="center"/>
    </xf>
    <xf numFmtId="0" fontId="17" fillId="7" borderId="42" xfId="0" applyFont="1" applyFill="1" applyBorder="1" applyAlignment="1" applyProtection="1">
      <alignment horizontal="center" vertical="center"/>
    </xf>
    <xf numFmtId="2" fontId="35" fillId="7" borderId="52" xfId="0" applyNumberFormat="1" applyFont="1" applyFill="1" applyBorder="1" applyAlignment="1" applyProtection="1">
      <alignment horizontal="left" vertical="center" wrapText="1"/>
    </xf>
    <xf numFmtId="2" fontId="35" fillId="7" borderId="53" xfId="0" applyNumberFormat="1" applyFont="1" applyFill="1" applyBorder="1" applyAlignment="1" applyProtection="1">
      <alignment horizontal="left" vertical="center" wrapText="1"/>
    </xf>
    <xf numFmtId="2" fontId="17" fillId="0" borderId="0" xfId="0" applyNumberFormat="1" applyFont="1" applyAlignment="1" applyProtection="1">
      <alignment horizontal="left"/>
    </xf>
    <xf numFmtId="2" fontId="7" fillId="7" borderId="67" xfId="0" applyNumberFormat="1" applyFont="1" applyFill="1" applyBorder="1" applyAlignment="1" applyProtection="1">
      <alignment horizontal="center" vertical="center" wrapText="1"/>
    </xf>
    <xf numFmtId="2" fontId="7" fillId="7" borderId="68" xfId="0" applyNumberFormat="1" applyFont="1" applyFill="1" applyBorder="1" applyAlignment="1" applyProtection="1">
      <alignment horizontal="center" vertical="center"/>
    </xf>
    <xf numFmtId="2" fontId="7" fillId="7" borderId="67" xfId="0" applyNumberFormat="1" applyFont="1" applyFill="1" applyBorder="1" applyAlignment="1" applyProtection="1">
      <alignment horizontal="center" vertical="center"/>
    </xf>
    <xf numFmtId="2" fontId="7" fillId="7" borderId="68" xfId="0" applyNumberFormat="1" applyFont="1" applyFill="1" applyBorder="1" applyAlignment="1" applyProtection="1">
      <alignment horizontal="center" vertical="center" wrapText="1"/>
    </xf>
    <xf numFmtId="2" fontId="7" fillId="7" borderId="49" xfId="0" applyNumberFormat="1" applyFont="1" applyFill="1" applyBorder="1" applyAlignment="1" applyProtection="1">
      <alignment horizontal="center" vertical="center" wrapText="1"/>
    </xf>
    <xf numFmtId="2" fontId="7" fillId="7" borderId="37" xfId="0" applyNumberFormat="1" applyFont="1" applyFill="1" applyBorder="1" applyAlignment="1" applyProtection="1">
      <alignment horizontal="center" vertical="center" wrapText="1"/>
    </xf>
    <xf numFmtId="2" fontId="7" fillId="7" borderId="49" xfId="0" applyNumberFormat="1" applyFont="1" applyFill="1" applyBorder="1" applyAlignment="1" applyProtection="1">
      <alignment horizontal="center" vertical="center"/>
    </xf>
    <xf numFmtId="2" fontId="7" fillId="7" borderId="41" xfId="0" applyNumberFormat="1" applyFont="1" applyFill="1" applyBorder="1" applyAlignment="1" applyProtection="1">
      <alignment horizontal="center" vertical="center"/>
    </xf>
    <xf numFmtId="2" fontId="7" fillId="7" borderId="37" xfId="0" applyNumberFormat="1" applyFont="1" applyFill="1" applyBorder="1" applyAlignment="1" applyProtection="1">
      <alignment horizontal="center" vertical="center"/>
    </xf>
    <xf numFmtId="2" fontId="7" fillId="7" borderId="4" xfId="0" applyNumberFormat="1" applyFont="1" applyFill="1" applyBorder="1" applyAlignment="1" applyProtection="1">
      <alignment horizontal="center" vertical="center"/>
    </xf>
    <xf numFmtId="2" fontId="35" fillId="7" borderId="41" xfId="0" applyNumberFormat="1" applyFont="1" applyFill="1" applyBorder="1" applyAlignment="1" applyProtection="1">
      <alignment horizontal="center" vertical="center" wrapText="1"/>
    </xf>
    <xf numFmtId="2" fontId="35" fillId="7" borderId="4" xfId="0" applyNumberFormat="1" applyFont="1" applyFill="1" applyBorder="1" applyAlignment="1" applyProtection="1">
      <alignment horizontal="center" vertical="center" wrapText="1"/>
    </xf>
    <xf numFmtId="2" fontId="35" fillId="7" borderId="67" xfId="0" applyNumberFormat="1" applyFont="1" applyFill="1" applyBorder="1" applyAlignment="1" applyProtection="1">
      <alignment horizontal="center" vertical="center" wrapText="1"/>
    </xf>
    <xf numFmtId="2" fontId="35" fillId="7" borderId="68" xfId="0" applyNumberFormat="1" applyFont="1" applyFill="1" applyBorder="1" applyAlignment="1" applyProtection="1">
      <alignment horizontal="center" vertical="center" wrapText="1"/>
    </xf>
    <xf numFmtId="2" fontId="18" fillId="3" borderId="0" xfId="0" applyNumberFormat="1" applyFont="1" applyFill="1" applyAlignment="1" applyProtection="1">
      <alignment horizontal="left"/>
    </xf>
    <xf numFmtId="0" fontId="35" fillId="7" borderId="49" xfId="0" applyFont="1" applyFill="1" applyBorder="1" applyAlignment="1" applyProtection="1">
      <alignment horizontal="center" vertical="center"/>
    </xf>
    <xf numFmtId="0" fontId="35" fillId="7" borderId="41" xfId="0" applyFont="1" applyFill="1" applyBorder="1" applyAlignment="1" applyProtection="1">
      <alignment horizontal="center" vertical="center"/>
    </xf>
    <xf numFmtId="0" fontId="35" fillId="7" borderId="46" xfId="0" applyFont="1" applyFill="1" applyBorder="1" applyAlignment="1" applyProtection="1">
      <alignment horizontal="left" vertical="center"/>
    </xf>
    <xf numFmtId="0" fontId="35" fillId="7" borderId="47" xfId="0" applyFont="1" applyFill="1" applyBorder="1" applyAlignment="1" applyProtection="1">
      <alignment horizontal="left" vertical="center"/>
    </xf>
    <xf numFmtId="0" fontId="35" fillId="7" borderId="42" xfId="0" applyFont="1" applyFill="1" applyBorder="1" applyAlignment="1" applyProtection="1">
      <alignment horizontal="left" vertical="center"/>
    </xf>
    <xf numFmtId="0" fontId="17" fillId="7" borderId="46" xfId="0" applyFont="1" applyFill="1" applyBorder="1" applyAlignment="1" applyProtection="1">
      <alignment horizontal="right"/>
    </xf>
    <xf numFmtId="0" fontId="17" fillId="7" borderId="48" xfId="0" applyFont="1" applyFill="1" applyBorder="1" applyAlignment="1" applyProtection="1">
      <alignment horizontal="right"/>
    </xf>
    <xf numFmtId="44" fontId="20" fillId="3" borderId="29" xfId="0" applyNumberFormat="1" applyFont="1" applyFill="1" applyBorder="1" applyAlignment="1" applyProtection="1">
      <alignment horizontal="center" vertical="center"/>
    </xf>
    <xf numFmtId="44" fontId="20" fillId="3" borderId="55" xfId="0" applyNumberFormat="1" applyFont="1" applyFill="1" applyBorder="1" applyAlignment="1" applyProtection="1">
      <alignment horizontal="center" vertical="center"/>
    </xf>
    <xf numFmtId="0" fontId="20" fillId="7" borderId="46" xfId="0" applyFont="1" applyFill="1" applyBorder="1" applyAlignment="1" applyProtection="1">
      <alignment horizontal="right"/>
    </xf>
    <xf numFmtId="0" fontId="20" fillId="7" borderId="48" xfId="0" applyFont="1" applyFill="1" applyBorder="1" applyAlignment="1" applyProtection="1">
      <alignment horizontal="right"/>
    </xf>
    <xf numFmtId="44" fontId="20" fillId="3" borderId="30" xfId="0" applyNumberFormat="1" applyFont="1" applyFill="1" applyBorder="1" applyAlignment="1" applyProtection="1">
      <alignment horizontal="center" vertical="center"/>
    </xf>
    <xf numFmtId="44" fontId="20" fillId="3" borderId="60" xfId="0" applyNumberFormat="1" applyFont="1" applyFill="1" applyBorder="1" applyAlignment="1" applyProtection="1">
      <alignment horizontal="center" vertical="center"/>
    </xf>
    <xf numFmtId="0" fontId="20" fillId="7" borderId="51" xfId="0" applyFont="1" applyFill="1" applyBorder="1" applyAlignment="1" applyProtection="1">
      <alignment horizontal="center" vertical="center" wrapText="1"/>
    </xf>
    <xf numFmtId="0" fontId="20" fillId="7" borderId="53" xfId="0" applyFont="1" applyFill="1" applyBorder="1" applyAlignment="1" applyProtection="1">
      <alignment horizontal="center" vertical="center" wrapText="1"/>
    </xf>
    <xf numFmtId="0" fontId="38" fillId="3" borderId="0" xfId="0" applyFont="1" applyFill="1" applyAlignment="1" applyProtection="1">
      <alignment horizontal="left"/>
    </xf>
  </cellXfs>
  <cellStyles count="16">
    <cellStyle name="Mena" xfId="15" builtinId="4"/>
    <cellStyle name="meny_Nový protokol o vyk.serv.prác 2007" xfId="1" xr:uid="{00000000-0005-0000-0000-000001000000}"/>
    <cellStyle name="Normal_Cerberus 01.04" xfId="2" xr:uid="{00000000-0005-0000-0000-000002000000}"/>
    <cellStyle name="Normal_EPS-SSC" xfId="3" xr:uid="{00000000-0005-0000-0000-000003000000}"/>
    <cellStyle name="Normal_Kamery-SSC" xfId="4" xr:uid="{00000000-0005-0000-0000-000004000000}"/>
    <cellStyle name="Normal_Kamery-SSC 2" xfId="13" xr:uid="{00000000-0005-0000-0000-000005000000}"/>
    <cellStyle name="Normálna" xfId="0" builtinId="0"/>
    <cellStyle name="Normálna 2" xfId="14" xr:uid="{00000000-0005-0000-0000-000007000000}"/>
    <cellStyle name="Normálna 3" xfId="5" xr:uid="{00000000-0005-0000-0000-000008000000}"/>
    <cellStyle name="normálne 3" xfId="6" xr:uid="{00000000-0005-0000-0000-000009000000}"/>
    <cellStyle name="normálne_Lichvár - Návrh servisu - tunel (2)" xfId="7" xr:uid="{00000000-0005-0000-0000-00000A000000}"/>
    <cellStyle name="normálne_Nový protokol o vyk.serv.prác 2007" xfId="8" xr:uid="{00000000-0005-0000-0000-00000B000000}"/>
    <cellStyle name="Normální 2" xfId="12" xr:uid="{00000000-0005-0000-0000-00000C000000}"/>
    <cellStyle name="normální_Ibdn2001_Cenik_2001" xfId="9" xr:uid="{00000000-0005-0000-0000-00000D000000}"/>
    <cellStyle name="normální_VykazVymer050912v" xfId="10" xr:uid="{00000000-0005-0000-0000-00000E000000}"/>
    <cellStyle name="Štýl 1" xfId="11" xr:uid="{00000000-0005-0000-0000-00000F000000}"/>
  </cellStyles>
  <dxfs count="0"/>
  <tableStyles count="0" defaultTableStyle="TableStyleMedium9" defaultPivotStyle="PivotStyleLight16"/>
  <colors>
    <mruColors>
      <color rgb="FFA8FC20"/>
      <color rgb="FFFF5B11"/>
      <color rgb="FFF7A889"/>
      <color rgb="FF8EE303"/>
      <color rgb="FFB5FC56"/>
      <color rgb="FF98F303"/>
      <color rgb="FFBEFC6C"/>
      <color rgb="FFDBFF93"/>
      <color rgb="FFCDFD0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3FE34E9C-2864-4C8B-A42D-100B44B91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5" name="Obrázok 3">
          <a:extLst>
            <a:ext uri="{FF2B5EF4-FFF2-40B4-BE49-F238E27FC236}">
              <a16:creationId xmlns:a16="http://schemas.microsoft.com/office/drawing/2014/main" id="{65CF4015-2933-458F-818F-46156FF2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4" name="Obrázok 3">
          <a:extLst>
            <a:ext uri="{FF2B5EF4-FFF2-40B4-BE49-F238E27FC236}">
              <a16:creationId xmlns:a16="http://schemas.microsoft.com/office/drawing/2014/main" id="{1614976D-069E-4156-A385-F2F9067B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C8CD9FB3-5018-426C-B9DE-DE202410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3" name="Obrázok 3">
          <a:extLst>
            <a:ext uri="{FF2B5EF4-FFF2-40B4-BE49-F238E27FC236}">
              <a16:creationId xmlns:a16="http://schemas.microsoft.com/office/drawing/2014/main" id="{E4576409-C8A2-4BE9-BF59-70B31AB2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2AF1DB24-75E4-4E93-ACD8-595994DE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3" name="Obrázok 3">
          <a:extLst>
            <a:ext uri="{FF2B5EF4-FFF2-40B4-BE49-F238E27FC236}">
              <a16:creationId xmlns:a16="http://schemas.microsoft.com/office/drawing/2014/main" id="{2C9EAF56-DF00-47F3-B8EA-60BD74C6E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A8CD9F9E-25F3-4C20-A9C8-E29920CC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3" name="Obrázok 3">
          <a:extLst>
            <a:ext uri="{FF2B5EF4-FFF2-40B4-BE49-F238E27FC236}">
              <a16:creationId xmlns:a16="http://schemas.microsoft.com/office/drawing/2014/main" id="{F1484115-98F8-4E6D-8BA1-4DD2B53DA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4CB7D77D-2C9B-422E-A397-BFA76F41E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3" name="Obrázok 3">
          <a:extLst>
            <a:ext uri="{FF2B5EF4-FFF2-40B4-BE49-F238E27FC236}">
              <a16:creationId xmlns:a16="http://schemas.microsoft.com/office/drawing/2014/main" id="{EE68D010-3F85-4992-B6F1-378439F72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F663648B-1B35-47B6-B753-C0F1105B7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3" name="Obrázok 3">
          <a:extLst>
            <a:ext uri="{FF2B5EF4-FFF2-40B4-BE49-F238E27FC236}">
              <a16:creationId xmlns:a16="http://schemas.microsoft.com/office/drawing/2014/main" id="{A6B45900-C551-43BA-A87B-05849283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2" name="Obrázok 3">
          <a:extLst>
            <a:ext uri="{FF2B5EF4-FFF2-40B4-BE49-F238E27FC236}">
              <a16:creationId xmlns:a16="http://schemas.microsoft.com/office/drawing/2014/main" id="{BF76DF76-D7CB-408F-9CE2-F44182B79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</xdr:colOff>
      <xdr:row>0</xdr:row>
      <xdr:rowOff>4</xdr:rowOff>
    </xdr:from>
    <xdr:ext cx="4051455" cy="1120324"/>
    <xdr:pic>
      <xdr:nvPicPr>
        <xdr:cNvPr id="3" name="Obrázok 3">
          <a:extLst>
            <a:ext uri="{FF2B5EF4-FFF2-40B4-BE49-F238E27FC236}">
              <a16:creationId xmlns:a16="http://schemas.microsoft.com/office/drawing/2014/main" id="{E4997314-6B8A-4709-821E-A90060B2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" y="4"/>
          <a:ext cx="4051455" cy="112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D61NM-CH/VYMERY/CENOV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cts"/>
      <sheetName val="Total"/>
      <sheetName val="Database"/>
    </sheetNames>
    <sheetDataSet>
      <sheetData sheetId="0">
        <row r="6">
          <cell r="A6" t="str">
            <v>100-00</v>
          </cell>
          <cell r="C6" t="str">
            <v>Všeobecné položky</v>
          </cell>
          <cell r="D6">
            <v>0</v>
          </cell>
          <cell r="F6">
            <v>0</v>
          </cell>
          <cell r="G6">
            <v>0</v>
          </cell>
          <cell r="H6" t="str">
            <v xml:space="preserve"> </v>
          </cell>
        </row>
        <row r="7">
          <cell r="A7" t="str">
            <v>100-00</v>
          </cell>
          <cell r="B7" t="str">
            <v>100-01</v>
          </cell>
          <cell r="C7" t="str">
            <v>Zariadenie staveniska</v>
          </cell>
          <cell r="D7" t="str">
            <v>ks</v>
          </cell>
          <cell r="E7">
            <v>1</v>
          </cell>
          <cell r="F7">
            <v>1</v>
          </cell>
          <cell r="G7">
            <v>1</v>
          </cell>
          <cell r="H7" t="str">
            <v xml:space="preserve"> </v>
          </cell>
        </row>
        <row r="8">
          <cell r="A8" t="str">
            <v>100-00</v>
          </cell>
          <cell r="B8" t="str">
            <v>100-02</v>
          </cell>
          <cell r="C8" t="str">
            <v>Realizačná dokumentácia</v>
          </cell>
          <cell r="D8" t="str">
            <v>ks</v>
          </cell>
          <cell r="E8">
            <v>1</v>
          </cell>
          <cell r="F8">
            <v>1</v>
          </cell>
          <cell r="G8">
            <v>1</v>
          </cell>
          <cell r="H8" t="str">
            <v xml:space="preserve"> </v>
          </cell>
        </row>
        <row r="9">
          <cell r="A9" t="str">
            <v>100-00</v>
          </cell>
          <cell r="B9" t="str">
            <v>100-03</v>
          </cell>
          <cell r="C9" t="str">
            <v>Dokumentácia skutočného vyhotovenia</v>
          </cell>
          <cell r="D9" t="str">
            <v>ks</v>
          </cell>
          <cell r="E9">
            <v>1</v>
          </cell>
          <cell r="F9">
            <v>1</v>
          </cell>
          <cell r="G9">
            <v>1</v>
          </cell>
          <cell r="H9" t="str">
            <v xml:space="preserve"> </v>
          </cell>
        </row>
        <row r="10">
          <cell r="A10" t="str">
            <v>100-00</v>
          </cell>
          <cell r="B10" t="str">
            <v>999</v>
          </cell>
          <cell r="C10" t="str">
            <v>Spolu</v>
          </cell>
          <cell r="D10">
            <v>0</v>
          </cell>
          <cell r="F10">
            <v>0</v>
          </cell>
          <cell r="G10">
            <v>0</v>
          </cell>
          <cell r="H10">
            <v>3</v>
          </cell>
        </row>
        <row r="11">
          <cell r="C11" t="str">
            <v xml:space="preserve"> </v>
          </cell>
          <cell r="D11">
            <v>0</v>
          </cell>
          <cell r="F11">
            <v>0</v>
          </cell>
          <cell r="G11">
            <v>0</v>
          </cell>
          <cell r="H11" t="str">
            <v xml:space="preserve"> </v>
          </cell>
        </row>
        <row r="12">
          <cell r="C12" t="str">
            <v xml:space="preserve"> </v>
          </cell>
          <cell r="D12">
            <v>0</v>
          </cell>
          <cell r="F12">
            <v>0</v>
          </cell>
          <cell r="G12">
            <v>0</v>
          </cell>
          <cell r="H12" t="str">
            <v xml:space="preserve"> </v>
          </cell>
        </row>
        <row r="13">
          <cell r="C13" t="str">
            <v xml:space="preserve"> </v>
          </cell>
          <cell r="D13">
            <v>0</v>
          </cell>
          <cell r="F13">
            <v>0</v>
          </cell>
          <cell r="G13">
            <v>0</v>
          </cell>
          <cell r="H13" t="str">
            <v xml:space="preserve"> </v>
          </cell>
        </row>
        <row r="14">
          <cell r="C14" t="str">
            <v xml:space="preserve"> </v>
          </cell>
          <cell r="D14">
            <v>0</v>
          </cell>
          <cell r="F14">
            <v>0</v>
          </cell>
          <cell r="G14">
            <v>0</v>
          </cell>
          <cell r="H14" t="str">
            <v xml:space="preserve"> </v>
          </cell>
        </row>
        <row r="15">
          <cell r="C15" t="str">
            <v xml:space="preserve"> </v>
          </cell>
          <cell r="D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C16" t="str">
            <v xml:space="preserve"> </v>
          </cell>
          <cell r="D16">
            <v>0</v>
          </cell>
          <cell r="F16">
            <v>0</v>
          </cell>
          <cell r="G16">
            <v>0</v>
          </cell>
          <cell r="H16" t="str">
            <v xml:space="preserve"> </v>
          </cell>
        </row>
        <row r="17">
          <cell r="C17" t="str">
            <v xml:space="preserve"> </v>
          </cell>
          <cell r="D17">
            <v>0</v>
          </cell>
          <cell r="F17">
            <v>0</v>
          </cell>
          <cell r="G17">
            <v>0</v>
          </cell>
          <cell r="H17" t="str">
            <v xml:space="preserve"> </v>
          </cell>
        </row>
        <row r="18">
          <cell r="C18" t="str">
            <v xml:space="preserve"> </v>
          </cell>
          <cell r="D18">
            <v>0</v>
          </cell>
          <cell r="F18">
            <v>0</v>
          </cell>
          <cell r="G18">
            <v>0</v>
          </cell>
          <cell r="H18" t="str">
            <v xml:space="preserve"> </v>
          </cell>
        </row>
        <row r="19">
          <cell r="C19" t="str">
            <v xml:space="preserve"> </v>
          </cell>
          <cell r="D19">
            <v>0</v>
          </cell>
          <cell r="F19">
            <v>0</v>
          </cell>
          <cell r="G19">
            <v>0</v>
          </cell>
          <cell r="H19" t="str">
            <v xml:space="preserve"> </v>
          </cell>
        </row>
        <row r="20">
          <cell r="C20" t="str">
            <v xml:space="preserve"> </v>
          </cell>
          <cell r="D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C21" t="str">
            <v xml:space="preserve"> </v>
          </cell>
          <cell r="D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C22" t="str">
            <v xml:space="preserve"> </v>
          </cell>
          <cell r="D22">
            <v>0</v>
          </cell>
          <cell r="F22">
            <v>0</v>
          </cell>
          <cell r="G22">
            <v>0</v>
          </cell>
          <cell r="H22" t="str">
            <v xml:space="preserve"> </v>
          </cell>
        </row>
        <row r="23">
          <cell r="C23" t="str">
            <v xml:space="preserve"> </v>
          </cell>
          <cell r="D23">
            <v>0</v>
          </cell>
          <cell r="F23">
            <v>0</v>
          </cell>
          <cell r="G23">
            <v>0</v>
          </cell>
          <cell r="H23" t="str">
            <v xml:space="preserve"> </v>
          </cell>
        </row>
        <row r="24">
          <cell r="C24" t="str">
            <v xml:space="preserve"> </v>
          </cell>
          <cell r="D24">
            <v>0</v>
          </cell>
          <cell r="F24">
            <v>0</v>
          </cell>
          <cell r="G24">
            <v>0</v>
          </cell>
          <cell r="H24" t="str">
            <v xml:space="preserve"> </v>
          </cell>
        </row>
        <row r="25">
          <cell r="C25" t="str">
            <v xml:space="preserve"> </v>
          </cell>
          <cell r="D25">
            <v>0</v>
          </cell>
          <cell r="F25">
            <v>0</v>
          </cell>
          <cell r="G25">
            <v>0</v>
          </cell>
          <cell r="H25" t="str">
            <v xml:space="preserve"> </v>
          </cell>
        </row>
        <row r="26">
          <cell r="C26" t="str">
            <v xml:space="preserve"> </v>
          </cell>
          <cell r="D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C27" t="str">
            <v xml:space="preserve"> </v>
          </cell>
          <cell r="D27">
            <v>0</v>
          </cell>
          <cell r="F27">
            <v>0</v>
          </cell>
          <cell r="G27">
            <v>0</v>
          </cell>
          <cell r="H27" t="str">
            <v xml:space="preserve"> </v>
          </cell>
        </row>
        <row r="28">
          <cell r="C28" t="str">
            <v xml:space="preserve"> </v>
          </cell>
          <cell r="D28">
            <v>0</v>
          </cell>
          <cell r="F28">
            <v>0</v>
          </cell>
          <cell r="G28">
            <v>0</v>
          </cell>
          <cell r="H28" t="str">
            <v xml:space="preserve"> </v>
          </cell>
        </row>
        <row r="29">
          <cell r="C29" t="str">
            <v xml:space="preserve"> </v>
          </cell>
          <cell r="D29">
            <v>0</v>
          </cell>
          <cell r="F29">
            <v>0</v>
          </cell>
          <cell r="G29">
            <v>0</v>
          </cell>
          <cell r="H29" t="str">
            <v xml:space="preserve"> </v>
          </cell>
        </row>
        <row r="30">
          <cell r="C30" t="str">
            <v xml:space="preserve"> </v>
          </cell>
          <cell r="D30">
            <v>0</v>
          </cell>
          <cell r="F30">
            <v>0</v>
          </cell>
          <cell r="G30">
            <v>0</v>
          </cell>
          <cell r="H30" t="str">
            <v xml:space="preserve"> </v>
          </cell>
        </row>
        <row r="31">
          <cell r="C31" t="str">
            <v xml:space="preserve"> </v>
          </cell>
          <cell r="D31">
            <v>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C32" t="str">
            <v xml:space="preserve"> </v>
          </cell>
          <cell r="D32">
            <v>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C33" t="str">
            <v xml:space="preserve"> </v>
          </cell>
          <cell r="D33">
            <v>0</v>
          </cell>
          <cell r="F33">
            <v>0</v>
          </cell>
          <cell r="G33">
            <v>0</v>
          </cell>
          <cell r="H33" t="str">
            <v xml:space="preserve"> </v>
          </cell>
        </row>
        <row r="34">
          <cell r="C34" t="str">
            <v xml:space="preserve"> </v>
          </cell>
          <cell r="D34">
            <v>0</v>
          </cell>
          <cell r="F34">
            <v>0</v>
          </cell>
          <cell r="G34">
            <v>0</v>
          </cell>
          <cell r="H34" t="str">
            <v xml:space="preserve"> </v>
          </cell>
        </row>
        <row r="35">
          <cell r="C35" t="str">
            <v xml:space="preserve"> </v>
          </cell>
          <cell r="D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C36" t="str">
            <v xml:space="preserve"> </v>
          </cell>
          <cell r="D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C37" t="str">
            <v xml:space="preserve"> </v>
          </cell>
          <cell r="D37">
            <v>0</v>
          </cell>
          <cell r="F37">
            <v>0</v>
          </cell>
          <cell r="G37">
            <v>0</v>
          </cell>
          <cell r="H37" t="str">
            <v xml:space="preserve"> </v>
          </cell>
        </row>
        <row r="38">
          <cell r="C38" t="str">
            <v xml:space="preserve"> </v>
          </cell>
          <cell r="D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105-00a</v>
          </cell>
          <cell r="C39" t="str">
            <v>Spevnené plochy pravé odpočívadlo Beckov</v>
          </cell>
          <cell r="D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105-00a</v>
          </cell>
          <cell r="B40" t="str">
            <v>5</v>
          </cell>
          <cell r="C40" t="str">
            <v>KOMUNIKÁCIA</v>
          </cell>
          <cell r="D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105-00a</v>
          </cell>
          <cell r="B41" t="str">
            <v>561 26.1</v>
          </cell>
          <cell r="C41" t="str">
            <v>Podklad zo zeminy stabilizovanej cementom hr. do 200 mm po zhutnení so spracovaním zmesi v miešacom centre z materiálu nakupovaného</v>
          </cell>
          <cell r="D41" t="str">
            <v>m2</v>
          </cell>
          <cell r="E41">
            <v>2469</v>
          </cell>
          <cell r="F41">
            <v>1</v>
          </cell>
          <cell r="G41">
            <v>2469</v>
          </cell>
          <cell r="H41" t="str">
            <v xml:space="preserve"> </v>
          </cell>
        </row>
        <row r="42">
          <cell r="A42" t="str">
            <v>105-00a</v>
          </cell>
          <cell r="B42" t="str">
            <v>561 26.2</v>
          </cell>
          <cell r="C42" t="str">
            <v>Zemina spevnená cementom hr. do 200 mm po zhutnení</v>
          </cell>
          <cell r="D42" t="str">
            <v>m2</v>
          </cell>
          <cell r="E42">
            <v>2014</v>
          </cell>
          <cell r="F42">
            <v>1</v>
          </cell>
          <cell r="G42">
            <v>2014</v>
          </cell>
          <cell r="H42" t="str">
            <v xml:space="preserve"> </v>
          </cell>
        </row>
        <row r="43">
          <cell r="A43" t="str">
            <v>105-00a</v>
          </cell>
          <cell r="B43" t="str">
            <v>564 75.1</v>
          </cell>
          <cell r="C43" t="str">
            <v>Podklad z vibrovaného štrku hr. cez 120 do 150 mm</v>
          </cell>
          <cell r="D43" t="str">
            <v>m2</v>
          </cell>
          <cell r="E43">
            <v>1307</v>
          </cell>
          <cell r="F43">
            <v>1</v>
          </cell>
          <cell r="G43">
            <v>1307</v>
          </cell>
          <cell r="H43" t="str">
            <v xml:space="preserve"> </v>
          </cell>
        </row>
        <row r="44">
          <cell r="A44" t="str">
            <v>105-00a</v>
          </cell>
          <cell r="B44" t="str">
            <v>564 85.1</v>
          </cell>
          <cell r="C44" t="str">
            <v>Podklad zo štrkodrvy hr. cez 120 do 150 mm po zhutnení</v>
          </cell>
          <cell r="D44" t="str">
            <v>m2</v>
          </cell>
          <cell r="E44">
            <v>2906</v>
          </cell>
          <cell r="F44">
            <v>1</v>
          </cell>
          <cell r="G44">
            <v>2906</v>
          </cell>
          <cell r="H44" t="str">
            <v xml:space="preserve"> </v>
          </cell>
        </row>
        <row r="45">
          <cell r="A45" t="str">
            <v>105-00a</v>
          </cell>
          <cell r="B45" t="str">
            <v>565 14.1</v>
          </cell>
          <cell r="C45" t="str">
            <v>Podklad vozovky z asfaltom obaľovaného kameniva hr. 60 mm po zhutnení</v>
          </cell>
          <cell r="D45" t="str">
            <v>m2</v>
          </cell>
          <cell r="E45">
            <v>2014</v>
          </cell>
          <cell r="F45">
            <v>1</v>
          </cell>
          <cell r="G45">
            <v>2014</v>
          </cell>
          <cell r="H45" t="str">
            <v xml:space="preserve"> </v>
          </cell>
        </row>
        <row r="46">
          <cell r="A46" t="str">
            <v>105-00a</v>
          </cell>
          <cell r="B46" t="str">
            <v>567 12.1</v>
          </cell>
          <cell r="C46" t="str">
            <v>Podklad vozovky z betónu prostého hr.do 150 mm po zhutnení</v>
          </cell>
          <cell r="D46" t="str">
            <v>m2</v>
          </cell>
          <cell r="E46">
            <v>455</v>
          </cell>
          <cell r="F46">
            <v>1</v>
          </cell>
          <cell r="G46">
            <v>455</v>
          </cell>
          <cell r="H46" t="str">
            <v xml:space="preserve"> </v>
          </cell>
        </row>
        <row r="47">
          <cell r="A47" t="str">
            <v>105-00a</v>
          </cell>
          <cell r="B47" t="str">
            <v>573 11</v>
          </cell>
          <cell r="C47" t="str">
            <v>Infiltračný postrek</v>
          </cell>
          <cell r="D47" t="str">
            <v>m2</v>
          </cell>
          <cell r="E47">
            <v>6042</v>
          </cell>
          <cell r="F47">
            <v>1</v>
          </cell>
          <cell r="G47">
            <v>6042</v>
          </cell>
          <cell r="H47" t="str">
            <v xml:space="preserve"> </v>
          </cell>
        </row>
        <row r="48">
          <cell r="A48" t="str">
            <v>105-00a</v>
          </cell>
          <cell r="B48" t="str">
            <v>577 14.2</v>
          </cell>
          <cell r="C48" t="str">
            <v>Betón asfaltový hr. 50 mm po zhutnení - modifikovaný</v>
          </cell>
          <cell r="D48" t="str">
            <v>m2</v>
          </cell>
          <cell r="E48">
            <v>2014</v>
          </cell>
          <cell r="F48">
            <v>1</v>
          </cell>
          <cell r="G48">
            <v>2014</v>
          </cell>
          <cell r="H48" t="str">
            <v xml:space="preserve"> </v>
          </cell>
        </row>
        <row r="49">
          <cell r="A49" t="str">
            <v>105-00a</v>
          </cell>
          <cell r="B49" t="str">
            <v>577 14.3</v>
          </cell>
          <cell r="C49" t="str">
            <v xml:space="preserve">Asfaltový koberec mastixový hr. 50 mm po zhutnení - modifikovaný </v>
          </cell>
          <cell r="D49" t="str">
            <v>m2</v>
          </cell>
          <cell r="E49">
            <v>2014</v>
          </cell>
          <cell r="F49">
            <v>1</v>
          </cell>
          <cell r="G49">
            <v>2014</v>
          </cell>
          <cell r="H49" t="str">
            <v xml:space="preserve"> </v>
          </cell>
        </row>
        <row r="50">
          <cell r="A50" t="str">
            <v>105-00a</v>
          </cell>
          <cell r="B50" t="str">
            <v>591 20.1</v>
          </cell>
          <cell r="C50" t="str">
            <v>Kryt vozovky dláždený</v>
          </cell>
          <cell r="D50" t="str">
            <v>m2</v>
          </cell>
          <cell r="E50">
            <v>892</v>
          </cell>
          <cell r="F50">
            <v>1</v>
          </cell>
          <cell r="G50">
            <v>892</v>
          </cell>
          <cell r="H50" t="str">
            <v xml:space="preserve"> </v>
          </cell>
        </row>
        <row r="51">
          <cell r="A51" t="str">
            <v>105-00a</v>
          </cell>
          <cell r="B51" t="str">
            <v>596 29.1</v>
          </cell>
          <cell r="C51" t="str">
            <v>Kryt komunikácií pre peších dláždený</v>
          </cell>
          <cell r="D51" t="str">
            <v>m2</v>
          </cell>
          <cell r="E51">
            <v>870</v>
          </cell>
          <cell r="F51">
            <v>1</v>
          </cell>
          <cell r="G51">
            <v>870</v>
          </cell>
          <cell r="H51" t="str">
            <v xml:space="preserve"> </v>
          </cell>
        </row>
        <row r="52">
          <cell r="A52" t="str">
            <v>105-00a</v>
          </cell>
          <cell r="B52" t="str">
            <v>9</v>
          </cell>
          <cell r="C52" t="str">
            <v>OSTATNÉ KONŠTRUKCIE</v>
          </cell>
          <cell r="D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105-00a</v>
          </cell>
          <cell r="B53" t="str">
            <v>917 86.1</v>
          </cell>
          <cell r="C53" t="str">
            <v>Chodníkové obrubníky betónové</v>
          </cell>
          <cell r="D53" t="str">
            <v>m</v>
          </cell>
          <cell r="E53">
            <v>1048</v>
          </cell>
          <cell r="F53">
            <v>1</v>
          </cell>
          <cell r="G53">
            <v>1048</v>
          </cell>
          <cell r="H53" t="str">
            <v xml:space="preserve"> </v>
          </cell>
        </row>
        <row r="54">
          <cell r="A54" t="str">
            <v>105-00a</v>
          </cell>
          <cell r="B54" t="str">
            <v>999</v>
          </cell>
          <cell r="C54" t="str">
            <v>Spolu</v>
          </cell>
          <cell r="D54">
            <v>0</v>
          </cell>
          <cell r="F54">
            <v>0</v>
          </cell>
          <cell r="G54">
            <v>0</v>
          </cell>
          <cell r="H54">
            <v>24045</v>
          </cell>
        </row>
        <row r="55">
          <cell r="C55" t="str">
            <v xml:space="preserve"> </v>
          </cell>
          <cell r="D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105-00b</v>
          </cell>
          <cell r="C56" t="str">
            <v>Spevnené plochy ľavé odpočívadlo Beckov</v>
          </cell>
          <cell r="D56">
            <v>0</v>
          </cell>
          <cell r="F56">
            <v>0</v>
          </cell>
          <cell r="G56">
            <v>0</v>
          </cell>
          <cell r="H56" t="str">
            <v xml:space="preserve"> </v>
          </cell>
        </row>
        <row r="57">
          <cell r="A57" t="str">
            <v>105-00b</v>
          </cell>
          <cell r="B57" t="str">
            <v>5</v>
          </cell>
          <cell r="C57" t="str">
            <v>KOMUNIKÁCIA</v>
          </cell>
          <cell r="D57">
            <v>0</v>
          </cell>
          <cell r="F57">
            <v>0</v>
          </cell>
          <cell r="G57">
            <v>0</v>
          </cell>
          <cell r="H57" t="str">
            <v xml:space="preserve"> </v>
          </cell>
        </row>
        <row r="58">
          <cell r="A58" t="str">
            <v>105-00b</v>
          </cell>
          <cell r="B58" t="str">
            <v>561 26.1</v>
          </cell>
          <cell r="C58" t="str">
            <v>Podklad zo zeminy stabilizovanej cementom hr. do 200 mm po zhutnení so spracovaním zmesi v miešacom centre z materiálu nakupovaného</v>
          </cell>
          <cell r="D58" t="str">
            <v>m2</v>
          </cell>
          <cell r="E58">
            <v>2544</v>
          </cell>
          <cell r="F58">
            <v>1</v>
          </cell>
          <cell r="G58">
            <v>2544</v>
          </cell>
          <cell r="H58" t="str">
            <v xml:space="preserve"> </v>
          </cell>
        </row>
        <row r="59">
          <cell r="A59" t="str">
            <v>105-00b</v>
          </cell>
          <cell r="B59" t="str">
            <v>561 26.2</v>
          </cell>
          <cell r="C59" t="str">
            <v>Zemina spevnená cementom hr. do 200 mm po zhutnení</v>
          </cell>
          <cell r="D59" t="str">
            <v>m2</v>
          </cell>
          <cell r="E59">
            <v>2089</v>
          </cell>
          <cell r="F59">
            <v>1</v>
          </cell>
          <cell r="G59">
            <v>2089</v>
          </cell>
          <cell r="H59" t="str">
            <v xml:space="preserve"> </v>
          </cell>
        </row>
        <row r="60">
          <cell r="A60" t="str">
            <v>105-00b</v>
          </cell>
          <cell r="B60" t="str">
            <v>564 75.1</v>
          </cell>
          <cell r="C60" t="str">
            <v>Podklad z vibrovaného štrku hr. cez 120 do 150 mm</v>
          </cell>
          <cell r="D60" t="str">
            <v>m2</v>
          </cell>
          <cell r="E60">
            <v>1558</v>
          </cell>
          <cell r="F60">
            <v>1</v>
          </cell>
          <cell r="G60">
            <v>1558</v>
          </cell>
          <cell r="H60" t="str">
            <v xml:space="preserve"> </v>
          </cell>
        </row>
        <row r="61">
          <cell r="A61" t="str">
            <v>105-00b</v>
          </cell>
          <cell r="B61" t="str">
            <v>564 85.1</v>
          </cell>
          <cell r="C61" t="str">
            <v>Podklad zo štrkodrvy hr. cez 120 do 150 mm po zhutnení</v>
          </cell>
          <cell r="D61" t="str">
            <v>m2</v>
          </cell>
          <cell r="E61">
            <v>3232</v>
          </cell>
          <cell r="F61">
            <v>1</v>
          </cell>
          <cell r="G61">
            <v>3232</v>
          </cell>
          <cell r="H61" t="str">
            <v xml:space="preserve"> </v>
          </cell>
        </row>
        <row r="62">
          <cell r="A62" t="str">
            <v>105-00b</v>
          </cell>
          <cell r="B62" t="str">
            <v>565 14.1</v>
          </cell>
          <cell r="C62" t="str">
            <v>Podklad vozovky z asfaltom obaľovaného kameniva hr. 60 mm po zhutnení</v>
          </cell>
          <cell r="D62" t="str">
            <v>m2</v>
          </cell>
          <cell r="E62">
            <v>2089</v>
          </cell>
          <cell r="F62">
            <v>1</v>
          </cell>
          <cell r="G62">
            <v>2089</v>
          </cell>
          <cell r="H62" t="str">
            <v xml:space="preserve"> </v>
          </cell>
        </row>
        <row r="63">
          <cell r="A63" t="str">
            <v>105-00b</v>
          </cell>
          <cell r="B63" t="str">
            <v>567 12.1</v>
          </cell>
          <cell r="C63" t="str">
            <v>Podklad vozovky z betónu prostého hr.do 150 mm po zhutnení</v>
          </cell>
          <cell r="D63" t="str">
            <v>m2</v>
          </cell>
          <cell r="E63">
            <v>455</v>
          </cell>
          <cell r="F63">
            <v>1</v>
          </cell>
          <cell r="G63">
            <v>455</v>
          </cell>
          <cell r="H63" t="str">
            <v xml:space="preserve"> </v>
          </cell>
        </row>
        <row r="64">
          <cell r="A64" t="str">
            <v>105-00b</v>
          </cell>
          <cell r="B64" t="str">
            <v>573 11</v>
          </cell>
          <cell r="C64" t="str">
            <v>Infiltračný postrek</v>
          </cell>
          <cell r="D64" t="str">
            <v>m2</v>
          </cell>
          <cell r="E64">
            <v>6267</v>
          </cell>
          <cell r="F64">
            <v>1</v>
          </cell>
          <cell r="G64">
            <v>6267</v>
          </cell>
          <cell r="H64" t="str">
            <v xml:space="preserve"> </v>
          </cell>
        </row>
        <row r="65">
          <cell r="A65" t="str">
            <v>105-00b</v>
          </cell>
          <cell r="B65" t="str">
            <v>577 14.2</v>
          </cell>
          <cell r="C65" t="str">
            <v>Betón asfaltový hr. 50 mm po zhutnení - modifikovaný</v>
          </cell>
          <cell r="D65" t="str">
            <v>m2</v>
          </cell>
          <cell r="E65">
            <v>2089</v>
          </cell>
          <cell r="F65">
            <v>1</v>
          </cell>
          <cell r="G65">
            <v>2089</v>
          </cell>
          <cell r="H65" t="str">
            <v xml:space="preserve"> </v>
          </cell>
        </row>
        <row r="66">
          <cell r="A66" t="str">
            <v>105-00b</v>
          </cell>
          <cell r="B66" t="str">
            <v>577 14.3</v>
          </cell>
          <cell r="C66" t="str">
            <v xml:space="preserve">Asfaltový koberec mastixový hr. 50 mm po zhutnení - modifikovaný </v>
          </cell>
          <cell r="D66" t="str">
            <v>m2</v>
          </cell>
          <cell r="E66">
            <v>2089</v>
          </cell>
          <cell r="F66">
            <v>1</v>
          </cell>
          <cell r="G66">
            <v>2089</v>
          </cell>
          <cell r="H66" t="str">
            <v xml:space="preserve"> </v>
          </cell>
        </row>
        <row r="67">
          <cell r="A67" t="str">
            <v>105-00b</v>
          </cell>
          <cell r="B67" t="str">
            <v>591 20.1</v>
          </cell>
          <cell r="C67" t="str">
            <v>Kryt vozovky dláždený</v>
          </cell>
          <cell r="D67" t="str">
            <v>m2</v>
          </cell>
          <cell r="E67">
            <v>1143</v>
          </cell>
          <cell r="F67">
            <v>1</v>
          </cell>
          <cell r="G67">
            <v>1143</v>
          </cell>
          <cell r="H67" t="str">
            <v xml:space="preserve"> </v>
          </cell>
        </row>
        <row r="68">
          <cell r="A68" t="str">
            <v>105-00b</v>
          </cell>
          <cell r="B68" t="str">
            <v>596 29.1</v>
          </cell>
          <cell r="C68" t="str">
            <v>Kryt komunikácií pre peších dláždený</v>
          </cell>
          <cell r="D68" t="str">
            <v>m2</v>
          </cell>
          <cell r="E68">
            <v>870</v>
          </cell>
          <cell r="F68">
            <v>1</v>
          </cell>
          <cell r="G68">
            <v>870</v>
          </cell>
          <cell r="H68" t="str">
            <v xml:space="preserve"> </v>
          </cell>
        </row>
        <row r="69">
          <cell r="A69" t="str">
            <v>105-00b</v>
          </cell>
          <cell r="B69" t="str">
            <v>9</v>
          </cell>
          <cell r="C69" t="str">
            <v>OSTATNÉ KONŠTRUKCIE</v>
          </cell>
          <cell r="D69">
            <v>0</v>
          </cell>
          <cell r="F69">
            <v>0</v>
          </cell>
          <cell r="G69">
            <v>0</v>
          </cell>
          <cell r="H69" t="str">
            <v xml:space="preserve"> </v>
          </cell>
        </row>
        <row r="70">
          <cell r="A70" t="str">
            <v>105-00b</v>
          </cell>
          <cell r="B70" t="str">
            <v>917 86.1</v>
          </cell>
          <cell r="C70" t="str">
            <v>Chodníkové obrubníky betónové</v>
          </cell>
          <cell r="D70" t="str">
            <v>m</v>
          </cell>
          <cell r="E70">
            <v>998</v>
          </cell>
          <cell r="F70">
            <v>1</v>
          </cell>
          <cell r="G70">
            <v>998</v>
          </cell>
          <cell r="H70" t="str">
            <v xml:space="preserve"> </v>
          </cell>
        </row>
        <row r="71">
          <cell r="A71" t="str">
            <v>105-00b</v>
          </cell>
          <cell r="B71" t="str">
            <v>999</v>
          </cell>
          <cell r="C71" t="str">
            <v>Spolu</v>
          </cell>
          <cell r="D71">
            <v>0</v>
          </cell>
          <cell r="F71">
            <v>0</v>
          </cell>
          <cell r="G71">
            <v>0</v>
          </cell>
          <cell r="H71">
            <v>25423</v>
          </cell>
        </row>
        <row r="72">
          <cell r="C72" t="str">
            <v xml:space="preserve"> </v>
          </cell>
          <cell r="D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106-00</v>
          </cell>
          <cell r="C73" t="str">
            <v>Spevnené plochy odpočívadlo Kostolná</v>
          </cell>
          <cell r="D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106-00</v>
          </cell>
          <cell r="B74" t="str">
            <v>5</v>
          </cell>
          <cell r="C74" t="str">
            <v>KOMUNIKÁCIA</v>
          </cell>
          <cell r="D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106-00</v>
          </cell>
          <cell r="B75" t="str">
            <v>561 26.1</v>
          </cell>
          <cell r="C75" t="str">
            <v>Podklad zo zeminy stabilizovanej cementom hr. do 200 mm po zhutnení so spracovaním zmesi v miešacom centre z materiálu nakupovaného</v>
          </cell>
          <cell r="D75" t="str">
            <v>m2</v>
          </cell>
          <cell r="E75">
            <v>2136</v>
          </cell>
          <cell r="F75">
            <v>1</v>
          </cell>
          <cell r="G75">
            <v>2136</v>
          </cell>
          <cell r="H75" t="str">
            <v xml:space="preserve"> </v>
          </cell>
        </row>
        <row r="76">
          <cell r="A76" t="str">
            <v>106-00</v>
          </cell>
          <cell r="B76" t="str">
            <v>561 26.2</v>
          </cell>
          <cell r="C76" t="str">
            <v>Zemina spevnená cementom hr. do 200 mm po zhutnení</v>
          </cell>
          <cell r="D76" t="str">
            <v>m2</v>
          </cell>
          <cell r="E76">
            <v>1768</v>
          </cell>
          <cell r="F76">
            <v>1</v>
          </cell>
          <cell r="G76">
            <v>1768</v>
          </cell>
          <cell r="H76" t="str">
            <v xml:space="preserve"> </v>
          </cell>
        </row>
        <row r="77">
          <cell r="A77" t="str">
            <v>106-00</v>
          </cell>
          <cell r="B77" t="str">
            <v>564 75.1</v>
          </cell>
          <cell r="C77" t="str">
            <v>Podklad z vibrovaného štrku hr. cez 120 do 150 mm</v>
          </cell>
          <cell r="D77" t="str">
            <v>m2</v>
          </cell>
          <cell r="E77">
            <v>819</v>
          </cell>
          <cell r="F77">
            <v>1</v>
          </cell>
          <cell r="G77">
            <v>819</v>
          </cell>
          <cell r="H77" t="str">
            <v xml:space="preserve"> </v>
          </cell>
        </row>
        <row r="78">
          <cell r="A78" t="str">
            <v>106-00</v>
          </cell>
          <cell r="B78" t="str">
            <v>564 85.1</v>
          </cell>
          <cell r="C78" t="str">
            <v>Podklad zo štrkodrvy hr. cez 120 do 150 mm po zhutnení</v>
          </cell>
          <cell r="D78" t="str">
            <v>m2</v>
          </cell>
          <cell r="E78">
            <v>2406</v>
          </cell>
          <cell r="F78">
            <v>1</v>
          </cell>
          <cell r="G78">
            <v>2406</v>
          </cell>
          <cell r="H78" t="str">
            <v xml:space="preserve"> </v>
          </cell>
        </row>
        <row r="79">
          <cell r="A79" t="str">
            <v>106-00</v>
          </cell>
          <cell r="B79" t="str">
            <v>565 14.1</v>
          </cell>
          <cell r="C79" t="str">
            <v>Podklad vozovky z asfaltom obaľovaného kameniva hr. 60 mm po zhutnení</v>
          </cell>
          <cell r="D79" t="str">
            <v>m2</v>
          </cell>
          <cell r="E79">
            <v>1768</v>
          </cell>
          <cell r="F79">
            <v>1</v>
          </cell>
          <cell r="G79">
            <v>1768</v>
          </cell>
          <cell r="H79" t="str">
            <v xml:space="preserve"> </v>
          </cell>
        </row>
        <row r="80">
          <cell r="A80" t="str">
            <v>106-00</v>
          </cell>
          <cell r="B80" t="str">
            <v>567 12.1</v>
          </cell>
          <cell r="C80" t="str">
            <v>Podklad vozovky z betónu prostého hr.do 150 mm po zhutnení</v>
          </cell>
          <cell r="D80" t="str">
            <v>m2</v>
          </cell>
          <cell r="E80">
            <v>368</v>
          </cell>
          <cell r="F80">
            <v>1</v>
          </cell>
          <cell r="G80">
            <v>368</v>
          </cell>
          <cell r="H80" t="str">
            <v xml:space="preserve"> </v>
          </cell>
        </row>
        <row r="81">
          <cell r="A81" t="str">
            <v>106-00</v>
          </cell>
          <cell r="B81" t="str">
            <v>573 11</v>
          </cell>
          <cell r="C81" t="str">
            <v>Infiltračný postrek</v>
          </cell>
          <cell r="D81" t="str">
            <v>m2</v>
          </cell>
          <cell r="E81">
            <v>5304</v>
          </cell>
          <cell r="F81">
            <v>1</v>
          </cell>
          <cell r="G81">
            <v>5304</v>
          </cell>
          <cell r="H81" t="str">
            <v xml:space="preserve"> </v>
          </cell>
        </row>
        <row r="82">
          <cell r="A82" t="str">
            <v>106-00</v>
          </cell>
          <cell r="B82" t="str">
            <v>577 14.2</v>
          </cell>
          <cell r="C82" t="str">
            <v>Betón asfaltový hr. 50 mm po zhutnení - modifikovaný</v>
          </cell>
          <cell r="D82" t="str">
            <v>m2</v>
          </cell>
          <cell r="E82">
            <v>1768</v>
          </cell>
          <cell r="F82">
            <v>1</v>
          </cell>
          <cell r="G82">
            <v>1768</v>
          </cell>
          <cell r="H82" t="str">
            <v xml:space="preserve"> </v>
          </cell>
        </row>
        <row r="83">
          <cell r="A83" t="str">
            <v>106-00</v>
          </cell>
          <cell r="B83" t="str">
            <v>577 14.3</v>
          </cell>
          <cell r="C83" t="str">
            <v xml:space="preserve">Asfaltový koberec mastixový hr. 50 mm po zhutnení - modifikovaný </v>
          </cell>
          <cell r="D83" t="str">
            <v>m2</v>
          </cell>
          <cell r="E83">
            <v>1768</v>
          </cell>
          <cell r="F83">
            <v>1</v>
          </cell>
          <cell r="G83">
            <v>1768</v>
          </cell>
          <cell r="H83" t="str">
            <v xml:space="preserve"> </v>
          </cell>
        </row>
        <row r="84">
          <cell r="A84" t="str">
            <v>106-00</v>
          </cell>
          <cell r="B84" t="str">
            <v>591 20.1</v>
          </cell>
          <cell r="C84" t="str">
            <v>Kryt vozovky dláždený</v>
          </cell>
          <cell r="D84" t="str">
            <v>m2</v>
          </cell>
          <cell r="E84">
            <v>638</v>
          </cell>
          <cell r="F84">
            <v>1</v>
          </cell>
          <cell r="G84">
            <v>638</v>
          </cell>
          <cell r="H84" t="str">
            <v xml:space="preserve"> </v>
          </cell>
        </row>
        <row r="85">
          <cell r="A85" t="str">
            <v>106-00</v>
          </cell>
          <cell r="B85" t="str">
            <v>596 29.1</v>
          </cell>
          <cell r="C85" t="str">
            <v>Kryt komunikácií pre peších dláždený</v>
          </cell>
          <cell r="D85" t="str">
            <v>m2</v>
          </cell>
          <cell r="E85">
            <v>549</v>
          </cell>
          <cell r="F85">
            <v>1</v>
          </cell>
          <cell r="G85">
            <v>549</v>
          </cell>
          <cell r="H85" t="str">
            <v xml:space="preserve"> </v>
          </cell>
        </row>
        <row r="86">
          <cell r="A86" t="str">
            <v>106-00</v>
          </cell>
          <cell r="B86" t="str">
            <v>9</v>
          </cell>
          <cell r="C86" t="str">
            <v>OSTATNÉ KONŠTRUKCIE</v>
          </cell>
          <cell r="D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106-00</v>
          </cell>
          <cell r="B87" t="str">
            <v>917 86.1</v>
          </cell>
          <cell r="C87" t="str">
            <v>Chodníkové obrubníky betónové</v>
          </cell>
          <cell r="D87" t="str">
            <v>m</v>
          </cell>
          <cell r="E87">
            <v>809</v>
          </cell>
          <cell r="F87">
            <v>1</v>
          </cell>
          <cell r="G87">
            <v>809</v>
          </cell>
          <cell r="H87" t="str">
            <v xml:space="preserve"> </v>
          </cell>
        </row>
        <row r="88">
          <cell r="A88" t="str">
            <v>106-00</v>
          </cell>
          <cell r="B88" t="str">
            <v>999</v>
          </cell>
          <cell r="C88" t="str">
            <v>Spolu</v>
          </cell>
          <cell r="D88">
            <v>0</v>
          </cell>
          <cell r="F88">
            <v>0</v>
          </cell>
          <cell r="G88">
            <v>0</v>
          </cell>
          <cell r="H88">
            <v>20101</v>
          </cell>
        </row>
        <row r="89">
          <cell r="C89" t="str">
            <v xml:space="preserve"> </v>
          </cell>
          <cell r="D89">
            <v>0</v>
          </cell>
          <cell r="F89">
            <v>0</v>
          </cell>
          <cell r="G89">
            <v>0</v>
          </cell>
          <cell r="H89" t="str">
            <v xml:space="preserve"> </v>
          </cell>
        </row>
        <row r="90">
          <cell r="C90" t="str">
            <v xml:space="preserve"> </v>
          </cell>
          <cell r="D90">
            <v>0</v>
          </cell>
          <cell r="F90">
            <v>0</v>
          </cell>
          <cell r="G90">
            <v>0</v>
          </cell>
          <cell r="H90" t="str">
            <v xml:space="preserve"> </v>
          </cell>
        </row>
        <row r="91">
          <cell r="C91" t="str">
            <v xml:space="preserve"> </v>
          </cell>
          <cell r="D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C92" t="str">
            <v xml:space="preserve"> </v>
          </cell>
          <cell r="D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C93" t="str">
            <v xml:space="preserve"> </v>
          </cell>
          <cell r="D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F94">
            <v>0</v>
          </cell>
          <cell r="G94">
            <v>0</v>
          </cell>
          <cell r="H94" t="str">
            <v xml:space="preserve"> </v>
          </cell>
        </row>
        <row r="95">
          <cell r="C95" t="str">
            <v xml:space="preserve"> </v>
          </cell>
          <cell r="D95">
            <v>0</v>
          </cell>
          <cell r="F95">
            <v>0</v>
          </cell>
          <cell r="G95">
            <v>0</v>
          </cell>
          <cell r="H95" t="str">
            <v xml:space="preserve"> </v>
          </cell>
        </row>
        <row r="96">
          <cell r="C96" t="str">
            <v xml:space="preserve"> </v>
          </cell>
          <cell r="D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C97" t="str">
            <v xml:space="preserve"> </v>
          </cell>
          <cell r="D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C98" t="str">
            <v xml:space="preserve"> </v>
          </cell>
          <cell r="D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C99" t="str">
            <v xml:space="preserve"> </v>
          </cell>
          <cell r="D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C100" t="str">
            <v xml:space="preserve"> </v>
          </cell>
          <cell r="D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C101" t="str">
            <v xml:space="preserve"> </v>
          </cell>
          <cell r="D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C102" t="str">
            <v xml:space="preserve"> </v>
          </cell>
          <cell r="D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C103" t="str">
            <v xml:space="preserve"> </v>
          </cell>
          <cell r="D103">
            <v>0</v>
          </cell>
          <cell r="F103">
            <v>0</v>
          </cell>
          <cell r="G103">
            <v>0</v>
          </cell>
          <cell r="H103" t="str">
            <v xml:space="preserve"> </v>
          </cell>
        </row>
        <row r="104">
          <cell r="C104" t="str">
            <v xml:space="preserve"> </v>
          </cell>
          <cell r="D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C105" t="str">
            <v xml:space="preserve"> </v>
          </cell>
          <cell r="D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C106" t="str">
            <v xml:space="preserve"> </v>
          </cell>
          <cell r="D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125-00</v>
          </cell>
          <cell r="C107" t="str">
            <v>Prístupová komunikácia na pozemky PD Soblahov</v>
          </cell>
          <cell r="D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125-00</v>
          </cell>
          <cell r="B108" t="str">
            <v>1</v>
          </cell>
          <cell r="C108" t="str">
            <v>ZEMNÉ PRÁCE</v>
          </cell>
          <cell r="D108">
            <v>0</v>
          </cell>
          <cell r="F108">
            <v>0</v>
          </cell>
          <cell r="G108">
            <v>0</v>
          </cell>
          <cell r="H108" t="str">
            <v xml:space="preserve"> </v>
          </cell>
        </row>
        <row r="109">
          <cell r="A109" t="str">
            <v>125-00</v>
          </cell>
          <cell r="B109" t="str">
            <v>120 00.2</v>
          </cell>
          <cell r="C109" t="str">
            <v xml:space="preserve">Poplatok za získanie zeminy zo zemníka </v>
          </cell>
          <cell r="D109" t="str">
            <v>m3</v>
          </cell>
          <cell r="E109">
            <v>2</v>
          </cell>
          <cell r="F109">
            <v>1</v>
          </cell>
          <cell r="G109">
            <v>2</v>
          </cell>
          <cell r="H109" t="str">
            <v xml:space="preserve"> </v>
          </cell>
        </row>
        <row r="110">
          <cell r="A110" t="str">
            <v>125-00</v>
          </cell>
          <cell r="B110" t="str">
            <v>121 10.4</v>
          </cell>
          <cell r="C110" t="str">
            <v>Zobratie ornice</v>
          </cell>
          <cell r="D110" t="str">
            <v>m3</v>
          </cell>
          <cell r="E110">
            <v>2</v>
          </cell>
          <cell r="F110">
            <v>1</v>
          </cell>
          <cell r="G110">
            <v>2</v>
          </cell>
          <cell r="H110" t="str">
            <v xml:space="preserve"> </v>
          </cell>
        </row>
        <row r="111">
          <cell r="A111" t="str">
            <v>125-00</v>
          </cell>
          <cell r="B111" t="str">
            <v>122 75.2</v>
          </cell>
          <cell r="C111" t="str">
            <v>Odkopávky a prekopávky pre spodnú stavbu diaľnic</v>
          </cell>
          <cell r="D111" t="str">
            <v>m3</v>
          </cell>
          <cell r="E111">
            <v>2</v>
          </cell>
          <cell r="F111">
            <v>1</v>
          </cell>
          <cell r="G111">
            <v>2</v>
          </cell>
          <cell r="H111" t="str">
            <v xml:space="preserve"> </v>
          </cell>
        </row>
        <row r="112">
          <cell r="A112" t="str">
            <v>125-00</v>
          </cell>
          <cell r="B112" t="str">
            <v>162 32.4</v>
          </cell>
          <cell r="C112" t="str">
            <v>Vodorovné premiestnenie zeminy</v>
          </cell>
          <cell r="D112" t="str">
            <v>m3</v>
          </cell>
          <cell r="E112">
            <v>2</v>
          </cell>
          <cell r="F112">
            <v>1</v>
          </cell>
          <cell r="G112">
            <v>2</v>
          </cell>
          <cell r="H112" t="str">
            <v xml:space="preserve"> </v>
          </cell>
        </row>
        <row r="113">
          <cell r="A113" t="str">
            <v>125-00</v>
          </cell>
          <cell r="B113" t="str">
            <v>162 70.2</v>
          </cell>
          <cell r="C113" t="str">
            <v>Dovoz zeminy zo zemníka</v>
          </cell>
          <cell r="D113" t="str">
            <v>m3</v>
          </cell>
          <cell r="E113">
            <v>2</v>
          </cell>
          <cell r="F113">
            <v>1</v>
          </cell>
          <cell r="G113">
            <v>2</v>
          </cell>
          <cell r="H113" t="str">
            <v xml:space="preserve"> </v>
          </cell>
        </row>
        <row r="114">
          <cell r="A114" t="str">
            <v>125-00</v>
          </cell>
          <cell r="B114" t="str">
            <v>171 15.1</v>
          </cell>
          <cell r="C114" t="str">
            <v>Uloženie sypaniny do zhutnených násypov</v>
          </cell>
          <cell r="D114" t="str">
            <v>m3</v>
          </cell>
          <cell r="E114">
            <v>2</v>
          </cell>
          <cell r="F114">
            <v>1</v>
          </cell>
          <cell r="G114">
            <v>2</v>
          </cell>
          <cell r="H114" t="str">
            <v xml:space="preserve"> </v>
          </cell>
        </row>
        <row r="115">
          <cell r="A115" t="str">
            <v>125-00</v>
          </cell>
          <cell r="B115" t="str">
            <v>183 95.1</v>
          </cell>
          <cell r="C115" t="str">
            <v>Založenie trávnika hydroosevom</v>
          </cell>
          <cell r="D115" t="str">
            <v>m2</v>
          </cell>
          <cell r="E115">
            <v>2</v>
          </cell>
          <cell r="F115">
            <v>1</v>
          </cell>
          <cell r="G115">
            <v>2</v>
          </cell>
          <cell r="H115" t="str">
            <v xml:space="preserve"> </v>
          </cell>
        </row>
        <row r="116">
          <cell r="A116" t="str">
            <v>125-00</v>
          </cell>
          <cell r="B116" t="str">
            <v>5</v>
          </cell>
          <cell r="C116" t="str">
            <v>KOMUNIKÁCIA</v>
          </cell>
          <cell r="D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125-00</v>
          </cell>
          <cell r="B117" t="str">
            <v>564 27.1</v>
          </cell>
          <cell r="C117" t="str">
            <v>Podklad vozovky zo štrkopiesku hr. cez 200 do 250 mm po zhutnení</v>
          </cell>
          <cell r="D117" t="str">
            <v>m2</v>
          </cell>
          <cell r="E117">
            <v>2</v>
          </cell>
          <cell r="F117">
            <v>1</v>
          </cell>
          <cell r="G117">
            <v>2</v>
          </cell>
          <cell r="H117" t="str">
            <v xml:space="preserve"> </v>
          </cell>
        </row>
        <row r="118">
          <cell r="A118" t="str">
            <v>125-00</v>
          </cell>
          <cell r="B118" t="str">
            <v>564 75.1</v>
          </cell>
          <cell r="C118" t="str">
            <v>Podklad z vibrovaného štrku hr. cez 120 do 150 mm</v>
          </cell>
          <cell r="D118" t="str">
            <v>m2</v>
          </cell>
          <cell r="E118">
            <v>2</v>
          </cell>
          <cell r="F118">
            <v>1</v>
          </cell>
          <cell r="G118">
            <v>2</v>
          </cell>
          <cell r="H118" t="str">
            <v xml:space="preserve"> </v>
          </cell>
        </row>
        <row r="119">
          <cell r="A119" t="str">
            <v>125-00</v>
          </cell>
          <cell r="B119" t="str">
            <v>565 13.1</v>
          </cell>
          <cell r="C119" t="str">
            <v>Podklad vozovky z asfaltom obaľovaného kameniva hr. do 50 mm po zhutnení</v>
          </cell>
          <cell r="D119" t="str">
            <v>m2</v>
          </cell>
          <cell r="E119">
            <v>2</v>
          </cell>
          <cell r="F119">
            <v>1</v>
          </cell>
          <cell r="G119">
            <v>2</v>
          </cell>
          <cell r="H119" t="str">
            <v xml:space="preserve"> </v>
          </cell>
        </row>
        <row r="120">
          <cell r="A120" t="str">
            <v>125-00</v>
          </cell>
          <cell r="B120" t="str">
            <v>569 50.1</v>
          </cell>
          <cell r="C120" t="str">
            <v>Zriadenie zemných krajníc so zhutnením</v>
          </cell>
          <cell r="D120" t="str">
            <v>m3</v>
          </cell>
          <cell r="E120">
            <v>2</v>
          </cell>
          <cell r="F120">
            <v>1</v>
          </cell>
          <cell r="G120">
            <v>2</v>
          </cell>
          <cell r="H120" t="str">
            <v xml:space="preserve"> </v>
          </cell>
        </row>
        <row r="121">
          <cell r="A121" t="str">
            <v>125-00</v>
          </cell>
          <cell r="B121" t="str">
            <v>573 41</v>
          </cell>
          <cell r="C121" t="str">
            <v>Náter uzatvárací asfaltový</v>
          </cell>
          <cell r="D121" t="str">
            <v>m2</v>
          </cell>
          <cell r="E121">
            <v>2</v>
          </cell>
          <cell r="F121">
            <v>1</v>
          </cell>
          <cell r="G121">
            <v>2</v>
          </cell>
          <cell r="H121" t="str">
            <v xml:space="preserve"> </v>
          </cell>
        </row>
        <row r="122">
          <cell r="A122" t="str">
            <v>125-00</v>
          </cell>
          <cell r="B122" t="str">
            <v>9</v>
          </cell>
          <cell r="C122" t="str">
            <v>OSTATNÉ KONŠTRUKCIE</v>
          </cell>
          <cell r="D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125-00</v>
          </cell>
          <cell r="B123" t="str">
            <v>911 33.10</v>
          </cell>
          <cell r="C123" t="str">
            <v>Zvodidlo oceľové - zábradelné</v>
          </cell>
          <cell r="D123" t="str">
            <v>m</v>
          </cell>
          <cell r="E123">
            <v>2</v>
          </cell>
          <cell r="F123">
            <v>1</v>
          </cell>
          <cell r="G123">
            <v>2</v>
          </cell>
          <cell r="H123" t="str">
            <v xml:space="preserve"> </v>
          </cell>
        </row>
        <row r="124">
          <cell r="A124" t="str">
            <v>125-00</v>
          </cell>
          <cell r="B124" t="str">
            <v>913 34.1</v>
          </cell>
          <cell r="C124" t="str">
            <v>Medzníky z kameňa</v>
          </cell>
          <cell r="D124" t="str">
            <v>ks</v>
          </cell>
          <cell r="E124">
            <v>2</v>
          </cell>
          <cell r="F124">
            <v>1</v>
          </cell>
          <cell r="G124">
            <v>2</v>
          </cell>
          <cell r="H124" t="str">
            <v xml:space="preserve"> </v>
          </cell>
        </row>
        <row r="125">
          <cell r="A125" t="str">
            <v>125-00</v>
          </cell>
          <cell r="B125" t="str">
            <v>914 40.1</v>
          </cell>
          <cell r="C125" t="str">
            <v>Zvislé dopravné značky - s reflexnou fóliou</v>
          </cell>
          <cell r="D125" t="str">
            <v>ks</v>
          </cell>
          <cell r="E125">
            <v>2</v>
          </cell>
          <cell r="F125">
            <v>1</v>
          </cell>
          <cell r="G125">
            <v>2</v>
          </cell>
          <cell r="H125" t="str">
            <v xml:space="preserve"> </v>
          </cell>
        </row>
        <row r="126">
          <cell r="A126" t="str">
            <v>125-00</v>
          </cell>
          <cell r="B126" t="str">
            <v>999</v>
          </cell>
          <cell r="C126" t="str">
            <v>Spolu</v>
          </cell>
          <cell r="D126">
            <v>0</v>
          </cell>
          <cell r="F126">
            <v>0</v>
          </cell>
          <cell r="G126">
            <v>0</v>
          </cell>
          <cell r="H126">
            <v>30</v>
          </cell>
        </row>
        <row r="127">
          <cell r="C127" t="str">
            <v xml:space="preserve"> </v>
          </cell>
          <cell r="D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131-00</v>
          </cell>
          <cell r="C128" t="str">
            <v>Úprava poľnej cesty Beckov, km 3,400</v>
          </cell>
          <cell r="D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131-00</v>
          </cell>
          <cell r="B129" t="str">
            <v>1</v>
          </cell>
          <cell r="C129" t="str">
            <v>ZEMNÉ PRÁCE</v>
          </cell>
          <cell r="D129">
            <v>0</v>
          </cell>
          <cell r="F129">
            <v>0</v>
          </cell>
          <cell r="G129">
            <v>0</v>
          </cell>
          <cell r="H129" t="str">
            <v xml:space="preserve"> </v>
          </cell>
        </row>
        <row r="130">
          <cell r="A130" t="str">
            <v>131-00</v>
          </cell>
          <cell r="B130" t="str">
            <v>113 35.2</v>
          </cell>
          <cell r="C130" t="str">
            <v>Odstránenie podkladu vozovky z kameniva drveného hr. do 150 mm</v>
          </cell>
          <cell r="D130" t="str">
            <v>m3</v>
          </cell>
          <cell r="E130">
            <v>1</v>
          </cell>
          <cell r="F130">
            <v>1</v>
          </cell>
          <cell r="G130">
            <v>1</v>
          </cell>
          <cell r="H130" t="str">
            <v xml:space="preserve"> </v>
          </cell>
        </row>
        <row r="131">
          <cell r="A131" t="str">
            <v>131-00</v>
          </cell>
          <cell r="B131" t="str">
            <v>120 00.2</v>
          </cell>
          <cell r="C131" t="str">
            <v xml:space="preserve">Poplatok za získanie zeminy zo zemníka </v>
          </cell>
          <cell r="D131" t="str">
            <v>m3</v>
          </cell>
          <cell r="E131">
            <v>1</v>
          </cell>
          <cell r="F131">
            <v>1</v>
          </cell>
          <cell r="G131">
            <v>1</v>
          </cell>
          <cell r="H131" t="str">
            <v xml:space="preserve"> </v>
          </cell>
        </row>
        <row r="132">
          <cell r="A132" t="str">
            <v>131-00</v>
          </cell>
          <cell r="B132" t="str">
            <v>121 10.4</v>
          </cell>
          <cell r="C132" t="str">
            <v>Zobratie ornice</v>
          </cell>
          <cell r="D132" t="str">
            <v>m3</v>
          </cell>
          <cell r="E132">
            <v>1</v>
          </cell>
          <cell r="F132">
            <v>1</v>
          </cell>
          <cell r="G132">
            <v>1</v>
          </cell>
          <cell r="H132" t="str">
            <v xml:space="preserve"> </v>
          </cell>
        </row>
        <row r="133">
          <cell r="A133" t="str">
            <v>131-00</v>
          </cell>
          <cell r="B133" t="str">
            <v>122 75.2</v>
          </cell>
          <cell r="C133" t="str">
            <v>Odkopávky a prekopávky pre spodnú stavbu diaľnic</v>
          </cell>
          <cell r="D133" t="str">
            <v>m3</v>
          </cell>
          <cell r="E133">
            <v>1</v>
          </cell>
          <cell r="F133">
            <v>1</v>
          </cell>
          <cell r="G133">
            <v>1</v>
          </cell>
          <cell r="H133" t="str">
            <v xml:space="preserve"> </v>
          </cell>
        </row>
        <row r="134">
          <cell r="A134" t="str">
            <v>131-00</v>
          </cell>
          <cell r="B134" t="str">
            <v>162 32.4</v>
          </cell>
          <cell r="C134" t="str">
            <v>Vodorovné premiestnenie zeminy</v>
          </cell>
          <cell r="D134" t="str">
            <v>m3</v>
          </cell>
          <cell r="E134">
            <v>1</v>
          </cell>
          <cell r="F134">
            <v>1</v>
          </cell>
          <cell r="G134">
            <v>1</v>
          </cell>
          <cell r="H134" t="str">
            <v xml:space="preserve"> </v>
          </cell>
        </row>
        <row r="135">
          <cell r="A135" t="str">
            <v>131-00</v>
          </cell>
          <cell r="B135" t="str">
            <v>162 70.2</v>
          </cell>
          <cell r="C135" t="str">
            <v>Dovoz zeminy zo zemníka</v>
          </cell>
          <cell r="D135" t="str">
            <v>m3</v>
          </cell>
          <cell r="E135">
            <v>1</v>
          </cell>
          <cell r="F135">
            <v>1</v>
          </cell>
          <cell r="G135">
            <v>1</v>
          </cell>
          <cell r="H135" t="str">
            <v xml:space="preserve"> </v>
          </cell>
        </row>
        <row r="136">
          <cell r="A136" t="str">
            <v>131-00</v>
          </cell>
          <cell r="B136" t="str">
            <v>171 15.1</v>
          </cell>
          <cell r="C136" t="str">
            <v>Uloženie sypaniny do zhutnených násypov</v>
          </cell>
          <cell r="D136" t="str">
            <v>m3</v>
          </cell>
          <cell r="E136">
            <v>1</v>
          </cell>
          <cell r="F136">
            <v>1</v>
          </cell>
          <cell r="G136">
            <v>1</v>
          </cell>
          <cell r="H136" t="str">
            <v xml:space="preserve"> </v>
          </cell>
        </row>
        <row r="137">
          <cell r="A137" t="str">
            <v>131-00</v>
          </cell>
          <cell r="B137" t="str">
            <v>183 95.1</v>
          </cell>
          <cell r="C137" t="str">
            <v>Založenie trávnika hydroosevom</v>
          </cell>
          <cell r="D137" t="str">
            <v>m2</v>
          </cell>
          <cell r="E137">
            <v>1</v>
          </cell>
          <cell r="F137">
            <v>1</v>
          </cell>
          <cell r="G137">
            <v>1</v>
          </cell>
          <cell r="H137" t="str">
            <v xml:space="preserve"> </v>
          </cell>
        </row>
        <row r="138">
          <cell r="A138" t="str">
            <v>131-00</v>
          </cell>
          <cell r="B138" t="str">
            <v>5</v>
          </cell>
          <cell r="C138" t="str">
            <v>KOMUNIKÁCIA</v>
          </cell>
          <cell r="D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131-00</v>
          </cell>
          <cell r="B139" t="str">
            <v>564 27.1</v>
          </cell>
          <cell r="C139" t="str">
            <v>Podklad vozovky zo štrkopiesku hr. cez 200 do 250 mm po zhutnení</v>
          </cell>
          <cell r="D139" t="str">
            <v>m2</v>
          </cell>
          <cell r="E139">
            <v>1</v>
          </cell>
          <cell r="F139">
            <v>1</v>
          </cell>
          <cell r="G139">
            <v>1</v>
          </cell>
          <cell r="H139" t="str">
            <v xml:space="preserve"> </v>
          </cell>
        </row>
        <row r="140">
          <cell r="A140" t="str">
            <v>131-00</v>
          </cell>
          <cell r="B140" t="str">
            <v>564 75.1</v>
          </cell>
          <cell r="C140" t="str">
            <v>Podklad z vibrovaného štrku hr. cez 120 do 150 mm</v>
          </cell>
          <cell r="D140" t="str">
            <v>m2</v>
          </cell>
          <cell r="E140">
            <v>1</v>
          </cell>
          <cell r="F140">
            <v>1</v>
          </cell>
          <cell r="G140">
            <v>1</v>
          </cell>
          <cell r="H140" t="str">
            <v xml:space="preserve"> </v>
          </cell>
        </row>
        <row r="141">
          <cell r="A141" t="str">
            <v>131-00</v>
          </cell>
          <cell r="B141" t="str">
            <v>565 13.1</v>
          </cell>
          <cell r="C141" t="str">
            <v>Podklad vozovky z asfaltom obaľovaného kameniva hr. do 50 mm po zhutnení</v>
          </cell>
          <cell r="D141" t="str">
            <v>m2</v>
          </cell>
          <cell r="E141">
            <v>1</v>
          </cell>
          <cell r="F141">
            <v>1</v>
          </cell>
          <cell r="G141">
            <v>1</v>
          </cell>
          <cell r="H141" t="str">
            <v xml:space="preserve"> </v>
          </cell>
        </row>
        <row r="142">
          <cell r="A142" t="str">
            <v>131-00</v>
          </cell>
          <cell r="B142" t="str">
            <v>569 50.1</v>
          </cell>
          <cell r="C142" t="str">
            <v>Zriadenie zemných krajníc so zhutnením</v>
          </cell>
          <cell r="D142" t="str">
            <v>m3</v>
          </cell>
          <cell r="E142">
            <v>1</v>
          </cell>
          <cell r="F142">
            <v>1</v>
          </cell>
          <cell r="G142">
            <v>1</v>
          </cell>
          <cell r="H142" t="str">
            <v xml:space="preserve"> </v>
          </cell>
        </row>
        <row r="143">
          <cell r="A143" t="str">
            <v>131-00</v>
          </cell>
          <cell r="B143" t="str">
            <v>573 41</v>
          </cell>
          <cell r="C143" t="str">
            <v>Náter uzatvárací asfaltový</v>
          </cell>
          <cell r="D143" t="str">
            <v>m2</v>
          </cell>
          <cell r="E143">
            <v>1</v>
          </cell>
          <cell r="F143">
            <v>1</v>
          </cell>
          <cell r="G143">
            <v>1</v>
          </cell>
          <cell r="H143" t="str">
            <v xml:space="preserve"> </v>
          </cell>
        </row>
        <row r="144">
          <cell r="A144" t="str">
            <v>131-00</v>
          </cell>
          <cell r="B144" t="str">
            <v>9</v>
          </cell>
          <cell r="C144" t="str">
            <v>OSTATNÉ KONŠTRUKCIE</v>
          </cell>
          <cell r="D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131-00</v>
          </cell>
          <cell r="B145" t="str">
            <v>913 34.1</v>
          </cell>
          <cell r="C145" t="str">
            <v>Medzníky z kameňa</v>
          </cell>
          <cell r="D145" t="str">
            <v>ks</v>
          </cell>
          <cell r="E145">
            <v>1</v>
          </cell>
          <cell r="F145">
            <v>1</v>
          </cell>
          <cell r="G145">
            <v>1</v>
          </cell>
          <cell r="H145" t="str">
            <v xml:space="preserve"> </v>
          </cell>
        </row>
        <row r="146">
          <cell r="A146" t="str">
            <v>131-00</v>
          </cell>
          <cell r="B146" t="str">
            <v>960 00.1</v>
          </cell>
          <cell r="C146" t="str">
            <v>Poplatok za skládkovanie vybúraných hmôt, sutí a zeminy</v>
          </cell>
          <cell r="D146" t="str">
            <v>t</v>
          </cell>
          <cell r="E146">
            <v>1</v>
          </cell>
          <cell r="F146">
            <v>1</v>
          </cell>
          <cell r="G146">
            <v>1</v>
          </cell>
          <cell r="H146" t="str">
            <v xml:space="preserve"> </v>
          </cell>
        </row>
        <row r="147">
          <cell r="A147" t="str">
            <v>131-00</v>
          </cell>
          <cell r="B147" t="str">
            <v>999</v>
          </cell>
          <cell r="C147" t="str">
            <v>Spolu</v>
          </cell>
          <cell r="D147">
            <v>0</v>
          </cell>
          <cell r="F147">
            <v>0</v>
          </cell>
          <cell r="G147">
            <v>0</v>
          </cell>
          <cell r="H147">
            <v>15</v>
          </cell>
        </row>
        <row r="148">
          <cell r="C148" t="str">
            <v xml:space="preserve"> </v>
          </cell>
          <cell r="D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132-00</v>
          </cell>
          <cell r="C149" t="str">
            <v>Úprava poľnej cesty Ivanovce</v>
          </cell>
          <cell r="D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132-00</v>
          </cell>
          <cell r="B150" t="str">
            <v>1</v>
          </cell>
          <cell r="C150" t="str">
            <v>ZEMNÉ PRÁCE</v>
          </cell>
          <cell r="D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132-00</v>
          </cell>
          <cell r="B151" t="str">
            <v>113 15.2</v>
          </cell>
          <cell r="C151" t="str">
            <v>Odstránenie krytu vozovky živičnej hr. do 150 mm</v>
          </cell>
          <cell r="D151" t="str">
            <v>m2</v>
          </cell>
          <cell r="E151">
            <v>1</v>
          </cell>
          <cell r="F151">
            <v>1</v>
          </cell>
          <cell r="G151">
            <v>1</v>
          </cell>
          <cell r="H151" t="str">
            <v xml:space="preserve"> </v>
          </cell>
        </row>
        <row r="152">
          <cell r="A152" t="str">
            <v>132-00</v>
          </cell>
          <cell r="B152" t="str">
            <v>113 35.2</v>
          </cell>
          <cell r="C152" t="str">
            <v>Odstránenie podkladu vozovky z kameniva drveného hr. do 150 mm</v>
          </cell>
          <cell r="D152" t="str">
            <v>m3</v>
          </cell>
          <cell r="E152">
            <v>1</v>
          </cell>
          <cell r="F152">
            <v>1</v>
          </cell>
          <cell r="G152">
            <v>1</v>
          </cell>
          <cell r="H152" t="str">
            <v xml:space="preserve"> </v>
          </cell>
        </row>
        <row r="153">
          <cell r="A153" t="str">
            <v>132-00</v>
          </cell>
          <cell r="B153" t="str">
            <v>120 00.2</v>
          </cell>
          <cell r="C153" t="str">
            <v xml:space="preserve">Poplatok za získanie zeminy zo zemníka </v>
          </cell>
          <cell r="D153" t="str">
            <v>m3</v>
          </cell>
          <cell r="E153">
            <v>1</v>
          </cell>
          <cell r="F153">
            <v>1</v>
          </cell>
          <cell r="G153">
            <v>1</v>
          </cell>
          <cell r="H153" t="str">
            <v xml:space="preserve"> </v>
          </cell>
        </row>
        <row r="154">
          <cell r="A154" t="str">
            <v>132-00</v>
          </cell>
          <cell r="B154" t="str">
            <v>121 10.4</v>
          </cell>
          <cell r="C154" t="str">
            <v>Zobratie ornice</v>
          </cell>
          <cell r="D154" t="str">
            <v>m3</v>
          </cell>
          <cell r="E154">
            <v>1</v>
          </cell>
          <cell r="F154">
            <v>1</v>
          </cell>
          <cell r="G154">
            <v>1</v>
          </cell>
          <cell r="H154" t="str">
            <v xml:space="preserve"> </v>
          </cell>
        </row>
        <row r="155">
          <cell r="A155" t="str">
            <v>132-00</v>
          </cell>
          <cell r="B155" t="str">
            <v>122 75.2</v>
          </cell>
          <cell r="C155" t="str">
            <v>Odkopávky a prekopávky pre spodnú stavbu diaľnic</v>
          </cell>
          <cell r="D155" t="str">
            <v>m3</v>
          </cell>
          <cell r="E155">
            <v>1</v>
          </cell>
          <cell r="F155">
            <v>1</v>
          </cell>
          <cell r="G155">
            <v>1</v>
          </cell>
          <cell r="H155" t="str">
            <v xml:space="preserve"> </v>
          </cell>
        </row>
        <row r="156">
          <cell r="A156" t="str">
            <v>132-00</v>
          </cell>
          <cell r="B156" t="str">
            <v>162 32.4</v>
          </cell>
          <cell r="C156" t="str">
            <v>Vodorovné premiestnenie zeminy</v>
          </cell>
          <cell r="D156" t="str">
            <v>m3</v>
          </cell>
          <cell r="E156">
            <v>1</v>
          </cell>
          <cell r="F156">
            <v>1</v>
          </cell>
          <cell r="G156">
            <v>1</v>
          </cell>
          <cell r="H156" t="str">
            <v xml:space="preserve"> </v>
          </cell>
        </row>
        <row r="157">
          <cell r="A157" t="str">
            <v>132-00</v>
          </cell>
          <cell r="B157" t="str">
            <v>162 70.2</v>
          </cell>
          <cell r="C157" t="str">
            <v>Dovoz zeminy zo zemníka</v>
          </cell>
          <cell r="D157" t="str">
            <v>m3</v>
          </cell>
          <cell r="E157">
            <v>1</v>
          </cell>
          <cell r="F157">
            <v>1</v>
          </cell>
          <cell r="G157">
            <v>1</v>
          </cell>
          <cell r="H157" t="str">
            <v xml:space="preserve"> </v>
          </cell>
        </row>
        <row r="158">
          <cell r="A158" t="str">
            <v>132-00</v>
          </cell>
          <cell r="B158" t="str">
            <v>171 15.1</v>
          </cell>
          <cell r="C158" t="str">
            <v>Uloženie sypaniny do zhutnených násypov</v>
          </cell>
          <cell r="D158" t="str">
            <v>m3</v>
          </cell>
          <cell r="E158">
            <v>1</v>
          </cell>
          <cell r="F158">
            <v>1</v>
          </cell>
          <cell r="G158">
            <v>1</v>
          </cell>
          <cell r="H158" t="str">
            <v xml:space="preserve"> </v>
          </cell>
        </row>
        <row r="159">
          <cell r="A159" t="str">
            <v>132-00</v>
          </cell>
          <cell r="B159" t="str">
            <v>183 95.1</v>
          </cell>
          <cell r="C159" t="str">
            <v>Založenie trávnika hydroosevom</v>
          </cell>
          <cell r="D159" t="str">
            <v>m2</v>
          </cell>
          <cell r="E159">
            <v>1</v>
          </cell>
          <cell r="F159">
            <v>1</v>
          </cell>
          <cell r="G159">
            <v>1</v>
          </cell>
          <cell r="H159" t="str">
            <v xml:space="preserve"> </v>
          </cell>
        </row>
        <row r="160">
          <cell r="A160" t="str">
            <v>132-00</v>
          </cell>
          <cell r="B160" t="str">
            <v>5</v>
          </cell>
          <cell r="C160" t="str">
            <v>KOMUNIKÁCIA</v>
          </cell>
          <cell r="D160">
            <v>0</v>
          </cell>
          <cell r="F160">
            <v>0</v>
          </cell>
          <cell r="G160">
            <v>0</v>
          </cell>
          <cell r="H160" t="str">
            <v xml:space="preserve"> </v>
          </cell>
        </row>
        <row r="161">
          <cell r="A161" t="str">
            <v>132-00</v>
          </cell>
          <cell r="B161" t="str">
            <v>564 27.1</v>
          </cell>
          <cell r="C161" t="str">
            <v>Podklad vozovky zo štrkopiesku hr. cez 200 do 250 mm po zhutnení</v>
          </cell>
          <cell r="D161" t="str">
            <v>m2</v>
          </cell>
          <cell r="E161">
            <v>1</v>
          </cell>
          <cell r="F161">
            <v>1</v>
          </cell>
          <cell r="G161">
            <v>1</v>
          </cell>
          <cell r="H161" t="str">
            <v xml:space="preserve"> </v>
          </cell>
        </row>
        <row r="162">
          <cell r="A162" t="str">
            <v>132-00</v>
          </cell>
          <cell r="B162" t="str">
            <v>564 75.1</v>
          </cell>
          <cell r="C162" t="str">
            <v>Podklad z vibrovaného štrku hr. cez 120 do 150 mm</v>
          </cell>
          <cell r="D162" t="str">
            <v>m2</v>
          </cell>
          <cell r="E162">
            <v>1</v>
          </cell>
          <cell r="F162">
            <v>1</v>
          </cell>
          <cell r="G162">
            <v>1</v>
          </cell>
          <cell r="H162" t="str">
            <v xml:space="preserve"> </v>
          </cell>
        </row>
        <row r="163">
          <cell r="A163" t="str">
            <v>132-00</v>
          </cell>
          <cell r="B163" t="str">
            <v>565 13.1</v>
          </cell>
          <cell r="C163" t="str">
            <v>Podklad vozovky z asfaltom obaľovaného kameniva hr. do 50 mm po zhutnení</v>
          </cell>
          <cell r="D163" t="str">
            <v>m2</v>
          </cell>
          <cell r="E163">
            <v>1</v>
          </cell>
          <cell r="F163">
            <v>1</v>
          </cell>
          <cell r="G163">
            <v>1</v>
          </cell>
          <cell r="H163" t="str">
            <v xml:space="preserve"> </v>
          </cell>
        </row>
        <row r="164">
          <cell r="A164" t="str">
            <v>132-00</v>
          </cell>
          <cell r="B164" t="str">
            <v>569 50.1</v>
          </cell>
          <cell r="C164" t="str">
            <v>Zriadenie zemných krajníc so zhutnením</v>
          </cell>
          <cell r="D164" t="str">
            <v>m3</v>
          </cell>
          <cell r="E164">
            <v>1</v>
          </cell>
          <cell r="F164">
            <v>1</v>
          </cell>
          <cell r="G164">
            <v>1</v>
          </cell>
          <cell r="H164" t="str">
            <v xml:space="preserve"> </v>
          </cell>
        </row>
        <row r="165">
          <cell r="A165" t="str">
            <v>132-00</v>
          </cell>
          <cell r="B165" t="str">
            <v>573 41</v>
          </cell>
          <cell r="C165" t="str">
            <v>Náter uzatvárací asfaltový</v>
          </cell>
          <cell r="D165" t="str">
            <v>m2</v>
          </cell>
          <cell r="E165">
            <v>1</v>
          </cell>
          <cell r="F165">
            <v>1</v>
          </cell>
          <cell r="G165">
            <v>1</v>
          </cell>
          <cell r="H165" t="str">
            <v xml:space="preserve"> </v>
          </cell>
        </row>
        <row r="166">
          <cell r="A166" t="str">
            <v>132-00</v>
          </cell>
          <cell r="B166" t="str">
            <v>9</v>
          </cell>
          <cell r="C166" t="str">
            <v>OSTATNÉ KONŠTRUKCIE</v>
          </cell>
          <cell r="D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132-00</v>
          </cell>
          <cell r="B167" t="str">
            <v>911 33.1</v>
          </cell>
          <cell r="C167" t="str">
            <v>Zvodidlo oceľové cestné</v>
          </cell>
          <cell r="D167" t="str">
            <v>m</v>
          </cell>
          <cell r="E167">
            <v>1</v>
          </cell>
          <cell r="F167">
            <v>1</v>
          </cell>
          <cell r="G167">
            <v>1</v>
          </cell>
          <cell r="H167" t="str">
            <v xml:space="preserve"> </v>
          </cell>
        </row>
        <row r="168">
          <cell r="A168" t="str">
            <v>132-00</v>
          </cell>
          <cell r="B168" t="str">
            <v>913 34.1</v>
          </cell>
          <cell r="C168" t="str">
            <v>Medzníky z kameňa</v>
          </cell>
          <cell r="D168" t="str">
            <v>ks</v>
          </cell>
          <cell r="E168">
            <v>1</v>
          </cell>
          <cell r="F168">
            <v>1</v>
          </cell>
          <cell r="G168">
            <v>1</v>
          </cell>
          <cell r="H168" t="str">
            <v xml:space="preserve"> </v>
          </cell>
        </row>
        <row r="169">
          <cell r="A169" t="str">
            <v>132-00</v>
          </cell>
          <cell r="B169" t="str">
            <v>914 40.1</v>
          </cell>
          <cell r="C169" t="str">
            <v>Zvislé dopravné značky - s reflexnou fóliou</v>
          </cell>
          <cell r="D169" t="str">
            <v>ks</v>
          </cell>
          <cell r="E169">
            <v>2</v>
          </cell>
          <cell r="F169">
            <v>1</v>
          </cell>
          <cell r="G169">
            <v>2</v>
          </cell>
          <cell r="H169" t="str">
            <v xml:space="preserve"> </v>
          </cell>
        </row>
        <row r="170">
          <cell r="A170" t="str">
            <v>132-00</v>
          </cell>
          <cell r="B170" t="str">
            <v>960 00.1</v>
          </cell>
          <cell r="C170" t="str">
            <v>Poplatok za skládkovanie vybúraných hmôt, sutí a zeminy</v>
          </cell>
          <cell r="D170" t="str">
            <v>t</v>
          </cell>
          <cell r="E170">
            <v>1</v>
          </cell>
          <cell r="F170">
            <v>1</v>
          </cell>
          <cell r="G170">
            <v>1</v>
          </cell>
          <cell r="H170" t="str">
            <v xml:space="preserve"> </v>
          </cell>
        </row>
        <row r="171">
          <cell r="A171" t="str">
            <v>132-00</v>
          </cell>
          <cell r="B171" t="str">
            <v>999</v>
          </cell>
          <cell r="C171" t="str">
            <v>Spolu</v>
          </cell>
          <cell r="D171">
            <v>0</v>
          </cell>
          <cell r="F171">
            <v>0</v>
          </cell>
          <cell r="G171">
            <v>0</v>
          </cell>
          <cell r="H171">
            <v>19</v>
          </cell>
        </row>
        <row r="172">
          <cell r="C172" t="str">
            <v xml:space="preserve"> </v>
          </cell>
          <cell r="D172">
            <v>0</v>
          </cell>
          <cell r="F172">
            <v>0</v>
          </cell>
          <cell r="G172">
            <v>0</v>
          </cell>
          <cell r="H172" t="str">
            <v xml:space="preserve"> </v>
          </cell>
        </row>
        <row r="173">
          <cell r="A173" t="str">
            <v>133-00</v>
          </cell>
          <cell r="C173" t="str">
            <v>Úprava poľnej cesty Melčice</v>
          </cell>
          <cell r="D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133-00</v>
          </cell>
          <cell r="B174" t="str">
            <v>1</v>
          </cell>
          <cell r="C174" t="str">
            <v>ZEMNÉ PRÁCE</v>
          </cell>
          <cell r="D174">
            <v>0</v>
          </cell>
          <cell r="F174">
            <v>0</v>
          </cell>
          <cell r="G174">
            <v>0</v>
          </cell>
          <cell r="H174" t="str">
            <v xml:space="preserve"> </v>
          </cell>
        </row>
        <row r="175">
          <cell r="A175" t="str">
            <v>133-00</v>
          </cell>
          <cell r="B175" t="str">
            <v>113 35.2</v>
          </cell>
          <cell r="C175" t="str">
            <v>Odstránenie podkladu vozovky z kameniva drveného hr. do 150 mm</v>
          </cell>
          <cell r="D175" t="str">
            <v>m3</v>
          </cell>
          <cell r="E175">
            <v>1</v>
          </cell>
          <cell r="F175">
            <v>1</v>
          </cell>
          <cell r="G175">
            <v>1</v>
          </cell>
          <cell r="H175" t="str">
            <v xml:space="preserve"> </v>
          </cell>
        </row>
        <row r="176">
          <cell r="A176" t="str">
            <v>133-00</v>
          </cell>
          <cell r="B176" t="str">
            <v>120 00.2</v>
          </cell>
          <cell r="C176" t="str">
            <v xml:space="preserve">Poplatok za získanie zeminy zo zemníka </v>
          </cell>
          <cell r="D176" t="str">
            <v>m3</v>
          </cell>
          <cell r="E176">
            <v>1</v>
          </cell>
          <cell r="F176">
            <v>1</v>
          </cell>
          <cell r="G176">
            <v>1</v>
          </cell>
          <cell r="H176" t="str">
            <v xml:space="preserve"> </v>
          </cell>
        </row>
        <row r="177">
          <cell r="A177" t="str">
            <v>133-00</v>
          </cell>
          <cell r="B177" t="str">
            <v>121 10.4</v>
          </cell>
          <cell r="C177" t="str">
            <v>Zobratie ornice</v>
          </cell>
          <cell r="D177" t="str">
            <v>m3</v>
          </cell>
          <cell r="E177">
            <v>1</v>
          </cell>
          <cell r="F177">
            <v>1</v>
          </cell>
          <cell r="G177">
            <v>1</v>
          </cell>
          <cell r="H177" t="str">
            <v xml:space="preserve"> </v>
          </cell>
        </row>
        <row r="178">
          <cell r="A178" t="str">
            <v>133-00</v>
          </cell>
          <cell r="B178" t="str">
            <v>122 75.2</v>
          </cell>
          <cell r="C178" t="str">
            <v>Odkopávky a prekopávky pre spodnú stavbu diaľnic</v>
          </cell>
          <cell r="D178" t="str">
            <v>m3</v>
          </cell>
          <cell r="E178">
            <v>1</v>
          </cell>
          <cell r="F178">
            <v>1</v>
          </cell>
          <cell r="G178">
            <v>1</v>
          </cell>
          <cell r="H178" t="str">
            <v xml:space="preserve"> </v>
          </cell>
        </row>
        <row r="179">
          <cell r="A179" t="str">
            <v>133-00</v>
          </cell>
          <cell r="B179" t="str">
            <v>162 32.4</v>
          </cell>
          <cell r="C179" t="str">
            <v>Vodorovné premiestnenie zeminy</v>
          </cell>
          <cell r="D179" t="str">
            <v>m3</v>
          </cell>
          <cell r="E179">
            <v>1</v>
          </cell>
          <cell r="F179">
            <v>1</v>
          </cell>
          <cell r="G179">
            <v>1</v>
          </cell>
          <cell r="H179" t="str">
            <v xml:space="preserve"> </v>
          </cell>
        </row>
        <row r="180">
          <cell r="A180" t="str">
            <v>133-00</v>
          </cell>
          <cell r="B180" t="str">
            <v>162 70.2</v>
          </cell>
          <cell r="C180" t="str">
            <v>Dovoz zeminy zo zemníka</v>
          </cell>
          <cell r="D180" t="str">
            <v>m3</v>
          </cell>
          <cell r="E180">
            <v>1</v>
          </cell>
          <cell r="F180">
            <v>1</v>
          </cell>
          <cell r="G180">
            <v>1</v>
          </cell>
          <cell r="H180" t="str">
            <v xml:space="preserve"> </v>
          </cell>
        </row>
        <row r="181">
          <cell r="A181" t="str">
            <v>133-00</v>
          </cell>
          <cell r="B181" t="str">
            <v>171 15.1</v>
          </cell>
          <cell r="C181" t="str">
            <v>Uloženie sypaniny do zhutnených násypov</v>
          </cell>
          <cell r="D181" t="str">
            <v>m3</v>
          </cell>
          <cell r="E181">
            <v>1</v>
          </cell>
          <cell r="F181">
            <v>1</v>
          </cell>
          <cell r="G181">
            <v>1</v>
          </cell>
          <cell r="H181" t="str">
            <v xml:space="preserve"> </v>
          </cell>
        </row>
        <row r="182">
          <cell r="A182" t="str">
            <v>133-00</v>
          </cell>
          <cell r="B182" t="str">
            <v>183 95.1</v>
          </cell>
          <cell r="C182" t="str">
            <v>Založenie trávnika hydroosevom</v>
          </cell>
          <cell r="D182" t="str">
            <v>m2</v>
          </cell>
          <cell r="E182">
            <v>1</v>
          </cell>
          <cell r="F182">
            <v>1</v>
          </cell>
          <cell r="G182">
            <v>1</v>
          </cell>
          <cell r="H182" t="str">
            <v xml:space="preserve"> </v>
          </cell>
        </row>
        <row r="183">
          <cell r="A183" t="str">
            <v>133-00</v>
          </cell>
          <cell r="B183">
            <v>3</v>
          </cell>
          <cell r="C183" t="str">
            <v>ZVISLÉ KONŠTRUKCIE</v>
          </cell>
          <cell r="D183">
            <v>0</v>
          </cell>
          <cell r="F183">
            <v>0</v>
          </cell>
          <cell r="G183">
            <v>0</v>
          </cell>
          <cell r="H183" t="str">
            <v xml:space="preserve"> </v>
          </cell>
        </row>
        <row r="184">
          <cell r="A184" t="str">
            <v>133-00</v>
          </cell>
          <cell r="B184" t="str">
            <v>348 17</v>
          </cell>
          <cell r="C184" t="str">
            <v>Zábradlie oceľové</v>
          </cell>
          <cell r="D184" t="str">
            <v>m</v>
          </cell>
          <cell r="E184">
            <v>1</v>
          </cell>
          <cell r="F184">
            <v>1</v>
          </cell>
          <cell r="G184">
            <v>1</v>
          </cell>
          <cell r="H184" t="str">
            <v xml:space="preserve"> </v>
          </cell>
        </row>
        <row r="185">
          <cell r="A185" t="str">
            <v>133-00</v>
          </cell>
          <cell r="B185" t="str">
            <v>5</v>
          </cell>
          <cell r="C185" t="str">
            <v>KOMUNIKÁCIA</v>
          </cell>
          <cell r="D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133-00</v>
          </cell>
          <cell r="B186" t="str">
            <v>564 27.1</v>
          </cell>
          <cell r="C186" t="str">
            <v>Podklad vozovky zo štrkopiesku hr. cez 200 do 250 mm po zhutnení</v>
          </cell>
          <cell r="D186" t="str">
            <v>m2</v>
          </cell>
          <cell r="E186">
            <v>1</v>
          </cell>
          <cell r="F186">
            <v>1</v>
          </cell>
          <cell r="G186">
            <v>1</v>
          </cell>
          <cell r="H186" t="str">
            <v xml:space="preserve"> </v>
          </cell>
        </row>
        <row r="187">
          <cell r="A187" t="str">
            <v>133-00</v>
          </cell>
          <cell r="B187" t="str">
            <v>564 75.1</v>
          </cell>
          <cell r="C187" t="str">
            <v>Podklad z vibrovaného štrku hr. cez 120 do 150 mm</v>
          </cell>
          <cell r="D187" t="str">
            <v>m2</v>
          </cell>
          <cell r="E187">
            <v>1</v>
          </cell>
          <cell r="F187">
            <v>1</v>
          </cell>
          <cell r="G187">
            <v>1</v>
          </cell>
          <cell r="H187" t="str">
            <v xml:space="preserve"> </v>
          </cell>
        </row>
        <row r="188">
          <cell r="A188" t="str">
            <v>133-00</v>
          </cell>
          <cell r="B188" t="str">
            <v>565 13.1</v>
          </cell>
          <cell r="C188" t="str">
            <v>Podklad vozovky z asfaltom obaľovaného kameniva hr. do 50 mm po zhutnení</v>
          </cell>
          <cell r="D188" t="str">
            <v>m2</v>
          </cell>
          <cell r="E188">
            <v>1</v>
          </cell>
          <cell r="F188">
            <v>1</v>
          </cell>
          <cell r="G188">
            <v>1</v>
          </cell>
          <cell r="H188" t="str">
            <v xml:space="preserve"> </v>
          </cell>
        </row>
        <row r="189">
          <cell r="A189" t="str">
            <v>133-00</v>
          </cell>
          <cell r="B189" t="str">
            <v>569 50.1</v>
          </cell>
          <cell r="C189" t="str">
            <v>Zriadenie zemných krajníc so zhutnením</v>
          </cell>
          <cell r="D189" t="str">
            <v>m3</v>
          </cell>
          <cell r="E189">
            <v>1</v>
          </cell>
          <cell r="F189">
            <v>1</v>
          </cell>
          <cell r="G189">
            <v>1</v>
          </cell>
          <cell r="H189" t="str">
            <v xml:space="preserve"> </v>
          </cell>
        </row>
        <row r="190">
          <cell r="A190" t="str">
            <v>133-00</v>
          </cell>
          <cell r="B190" t="str">
            <v>573 41</v>
          </cell>
          <cell r="C190" t="str">
            <v>Náter uzatvárací asfaltový</v>
          </cell>
          <cell r="D190" t="str">
            <v>m2</v>
          </cell>
          <cell r="E190">
            <v>1</v>
          </cell>
          <cell r="F190">
            <v>1</v>
          </cell>
          <cell r="G190">
            <v>1</v>
          </cell>
          <cell r="H190" t="str">
            <v xml:space="preserve"> </v>
          </cell>
        </row>
        <row r="191">
          <cell r="A191" t="str">
            <v>133-00</v>
          </cell>
          <cell r="B191" t="str">
            <v>9</v>
          </cell>
          <cell r="C191" t="str">
            <v>OSTATNÉ KONŠTRUKCIE</v>
          </cell>
          <cell r="D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133-00</v>
          </cell>
          <cell r="B192" t="str">
            <v>913 34.1</v>
          </cell>
          <cell r="C192" t="str">
            <v>Medzníky z kameňa</v>
          </cell>
          <cell r="D192" t="str">
            <v>ks</v>
          </cell>
          <cell r="E192">
            <v>1</v>
          </cell>
          <cell r="F192">
            <v>1</v>
          </cell>
          <cell r="G192">
            <v>1</v>
          </cell>
          <cell r="H192" t="str">
            <v xml:space="preserve"> </v>
          </cell>
        </row>
        <row r="193">
          <cell r="A193" t="str">
            <v>133-00</v>
          </cell>
          <cell r="B193" t="str">
            <v>919 42</v>
          </cell>
          <cell r="C193" t="str">
            <v>Čelá cestných priepustov</v>
          </cell>
          <cell r="D193" t="str">
            <v>ks</v>
          </cell>
          <cell r="E193">
            <v>1</v>
          </cell>
          <cell r="F193">
            <v>1</v>
          </cell>
          <cell r="G193">
            <v>1</v>
          </cell>
          <cell r="H193" t="str">
            <v xml:space="preserve"> </v>
          </cell>
        </row>
        <row r="194">
          <cell r="A194" t="str">
            <v>133-00</v>
          </cell>
          <cell r="B194" t="str">
            <v>919 52</v>
          </cell>
          <cell r="C194" t="str">
            <v>Cestný priepust</v>
          </cell>
          <cell r="D194" t="str">
            <v>m</v>
          </cell>
          <cell r="E194">
            <v>1</v>
          </cell>
          <cell r="F194">
            <v>1</v>
          </cell>
          <cell r="G194">
            <v>1</v>
          </cell>
          <cell r="H194" t="str">
            <v xml:space="preserve"> </v>
          </cell>
        </row>
        <row r="195">
          <cell r="A195" t="str">
            <v>133-00</v>
          </cell>
          <cell r="B195" t="str">
            <v>960 00.1</v>
          </cell>
          <cell r="C195" t="str">
            <v>Poplatok za skládkovanie vybúraných hmôt, sutí a zeminy</v>
          </cell>
          <cell r="D195" t="str">
            <v>t</v>
          </cell>
          <cell r="E195">
            <v>1</v>
          </cell>
          <cell r="F195">
            <v>1</v>
          </cell>
          <cell r="G195">
            <v>1</v>
          </cell>
          <cell r="H195" t="str">
            <v xml:space="preserve"> </v>
          </cell>
        </row>
        <row r="196">
          <cell r="A196" t="str">
            <v>133-00</v>
          </cell>
          <cell r="B196" t="str">
            <v>999</v>
          </cell>
          <cell r="C196" t="str">
            <v>Spolu</v>
          </cell>
          <cell r="D196">
            <v>0</v>
          </cell>
          <cell r="F196">
            <v>0</v>
          </cell>
          <cell r="G196">
            <v>0</v>
          </cell>
          <cell r="H196">
            <v>18</v>
          </cell>
        </row>
        <row r="197">
          <cell r="C197" t="str">
            <v xml:space="preserve"> </v>
          </cell>
          <cell r="D197">
            <v>0</v>
          </cell>
          <cell r="F197">
            <v>0</v>
          </cell>
          <cell r="G197">
            <v>0</v>
          </cell>
          <cell r="H197" t="str">
            <v xml:space="preserve"> </v>
          </cell>
        </row>
        <row r="198">
          <cell r="A198" t="str">
            <v>134-00</v>
          </cell>
          <cell r="C198" t="str">
            <v>Úprava poľnej cesty Bierovce</v>
          </cell>
          <cell r="D198">
            <v>0</v>
          </cell>
          <cell r="F198">
            <v>0</v>
          </cell>
          <cell r="G198">
            <v>0</v>
          </cell>
          <cell r="H198" t="str">
            <v xml:space="preserve"> </v>
          </cell>
        </row>
        <row r="199">
          <cell r="A199" t="str">
            <v>134-00</v>
          </cell>
          <cell r="B199" t="str">
            <v>1</v>
          </cell>
          <cell r="C199" t="str">
            <v>ZEMNÉ PRÁCE</v>
          </cell>
          <cell r="D199">
            <v>0</v>
          </cell>
          <cell r="F199">
            <v>0</v>
          </cell>
          <cell r="G199">
            <v>0</v>
          </cell>
          <cell r="H199" t="str">
            <v xml:space="preserve"> </v>
          </cell>
        </row>
        <row r="200">
          <cell r="A200" t="str">
            <v>134-00</v>
          </cell>
          <cell r="B200" t="str">
            <v>113 35.2</v>
          </cell>
          <cell r="C200" t="str">
            <v>Odstránenie podkladu vozovky z kameniva drveného hr. do 150 mm</v>
          </cell>
          <cell r="D200" t="str">
            <v>m3</v>
          </cell>
          <cell r="E200">
            <v>2</v>
          </cell>
          <cell r="F200">
            <v>1</v>
          </cell>
          <cell r="G200">
            <v>2</v>
          </cell>
          <cell r="H200" t="str">
            <v xml:space="preserve"> </v>
          </cell>
        </row>
        <row r="201">
          <cell r="A201" t="str">
            <v>134-00</v>
          </cell>
          <cell r="B201" t="str">
            <v>120 00.2</v>
          </cell>
          <cell r="C201" t="str">
            <v xml:space="preserve">Poplatok za získanie zeminy zo zemníka </v>
          </cell>
          <cell r="D201" t="str">
            <v>m3</v>
          </cell>
          <cell r="E201">
            <v>2</v>
          </cell>
          <cell r="F201">
            <v>1</v>
          </cell>
          <cell r="G201">
            <v>2</v>
          </cell>
          <cell r="H201" t="str">
            <v xml:space="preserve"> </v>
          </cell>
        </row>
        <row r="202">
          <cell r="A202" t="str">
            <v>134-00</v>
          </cell>
          <cell r="B202" t="str">
            <v>121 10.4</v>
          </cell>
          <cell r="C202" t="str">
            <v>Zobratie ornice</v>
          </cell>
          <cell r="D202" t="str">
            <v>m3</v>
          </cell>
          <cell r="E202">
            <v>2</v>
          </cell>
          <cell r="F202">
            <v>1</v>
          </cell>
          <cell r="G202">
            <v>2</v>
          </cell>
          <cell r="H202" t="str">
            <v xml:space="preserve"> </v>
          </cell>
        </row>
        <row r="203">
          <cell r="A203" t="str">
            <v>134-00</v>
          </cell>
          <cell r="B203" t="str">
            <v>122 75.2</v>
          </cell>
          <cell r="C203" t="str">
            <v>Odkopávky a prekopávky pre spodnú stavbu diaľnic</v>
          </cell>
          <cell r="D203" t="str">
            <v>m3</v>
          </cell>
          <cell r="E203">
            <v>2</v>
          </cell>
          <cell r="F203">
            <v>1</v>
          </cell>
          <cell r="G203">
            <v>2</v>
          </cell>
          <cell r="H203" t="str">
            <v xml:space="preserve"> </v>
          </cell>
        </row>
        <row r="204">
          <cell r="A204" t="str">
            <v>134-00</v>
          </cell>
          <cell r="B204" t="str">
            <v>162 32.4</v>
          </cell>
          <cell r="C204" t="str">
            <v>Vodorovné premiestnenie zeminy</v>
          </cell>
          <cell r="D204" t="str">
            <v>m3</v>
          </cell>
          <cell r="E204">
            <v>2</v>
          </cell>
          <cell r="F204">
            <v>1</v>
          </cell>
          <cell r="G204">
            <v>2</v>
          </cell>
          <cell r="H204" t="str">
            <v xml:space="preserve"> </v>
          </cell>
        </row>
        <row r="205">
          <cell r="A205" t="str">
            <v>134-00</v>
          </cell>
          <cell r="B205" t="str">
            <v>162 70.2</v>
          </cell>
          <cell r="C205" t="str">
            <v>Dovoz zeminy zo zemníka</v>
          </cell>
          <cell r="D205" t="str">
            <v>m3</v>
          </cell>
          <cell r="E205">
            <v>2</v>
          </cell>
          <cell r="F205">
            <v>1</v>
          </cell>
          <cell r="G205">
            <v>2</v>
          </cell>
          <cell r="H205" t="str">
            <v xml:space="preserve"> </v>
          </cell>
        </row>
        <row r="206">
          <cell r="A206" t="str">
            <v>134-00</v>
          </cell>
          <cell r="B206" t="str">
            <v>171 15.1</v>
          </cell>
          <cell r="C206" t="str">
            <v>Uloženie sypaniny do zhutnených násypov</v>
          </cell>
          <cell r="D206" t="str">
            <v>m3</v>
          </cell>
          <cell r="E206">
            <v>2</v>
          </cell>
          <cell r="F206">
            <v>1</v>
          </cell>
          <cell r="G206">
            <v>2</v>
          </cell>
          <cell r="H206" t="str">
            <v xml:space="preserve"> </v>
          </cell>
        </row>
        <row r="207">
          <cell r="A207" t="str">
            <v>134-00</v>
          </cell>
          <cell r="B207" t="str">
            <v>183 95.1</v>
          </cell>
          <cell r="C207" t="str">
            <v>Založenie trávnika hydroosevom</v>
          </cell>
          <cell r="D207" t="str">
            <v>m2</v>
          </cell>
          <cell r="E207">
            <v>2</v>
          </cell>
          <cell r="F207">
            <v>1</v>
          </cell>
          <cell r="G207">
            <v>2</v>
          </cell>
          <cell r="H207" t="str">
            <v xml:space="preserve"> </v>
          </cell>
        </row>
        <row r="208">
          <cell r="A208" t="str">
            <v>134-00</v>
          </cell>
          <cell r="B208" t="str">
            <v>5</v>
          </cell>
          <cell r="C208" t="str">
            <v>KOMUNIKÁCIA</v>
          </cell>
          <cell r="D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134-00</v>
          </cell>
          <cell r="B209" t="str">
            <v>564 27.1</v>
          </cell>
          <cell r="C209" t="str">
            <v>Podklad vozovky zo štrkopiesku hr. cez 200 do 250 mm po zhutnení</v>
          </cell>
          <cell r="D209" t="str">
            <v>m2</v>
          </cell>
          <cell r="E209">
            <v>2</v>
          </cell>
          <cell r="F209">
            <v>1</v>
          </cell>
          <cell r="G209">
            <v>2</v>
          </cell>
          <cell r="H209" t="str">
            <v xml:space="preserve"> </v>
          </cell>
        </row>
        <row r="210">
          <cell r="A210" t="str">
            <v>134-00</v>
          </cell>
          <cell r="B210" t="str">
            <v>564 75.1</v>
          </cell>
          <cell r="C210" t="str">
            <v>Podklad z vibrovaného štrku hr. cez 120 do 150 mm</v>
          </cell>
          <cell r="D210" t="str">
            <v>m2</v>
          </cell>
          <cell r="E210">
            <v>2</v>
          </cell>
          <cell r="F210">
            <v>1</v>
          </cell>
          <cell r="G210">
            <v>2</v>
          </cell>
          <cell r="H210" t="str">
            <v xml:space="preserve"> </v>
          </cell>
        </row>
        <row r="211">
          <cell r="A211" t="str">
            <v>134-00</v>
          </cell>
          <cell r="B211" t="str">
            <v>565 13.1</v>
          </cell>
          <cell r="C211" t="str">
            <v>Podklad vozovky z asfaltom obaľovaného kameniva hr. do 50 mm po zhutnení</v>
          </cell>
          <cell r="D211" t="str">
            <v>m2</v>
          </cell>
          <cell r="E211">
            <v>2</v>
          </cell>
          <cell r="F211">
            <v>1</v>
          </cell>
          <cell r="G211">
            <v>2</v>
          </cell>
          <cell r="H211" t="str">
            <v xml:space="preserve"> </v>
          </cell>
        </row>
        <row r="212">
          <cell r="A212" t="str">
            <v>134-00</v>
          </cell>
          <cell r="B212" t="str">
            <v>569 50.1</v>
          </cell>
          <cell r="C212" t="str">
            <v>Zriadenie zemných krajníc so zhutnením</v>
          </cell>
          <cell r="D212" t="str">
            <v>m3</v>
          </cell>
          <cell r="E212">
            <v>2</v>
          </cell>
          <cell r="F212">
            <v>1</v>
          </cell>
          <cell r="G212">
            <v>2</v>
          </cell>
          <cell r="H212" t="str">
            <v xml:space="preserve"> </v>
          </cell>
        </row>
        <row r="213">
          <cell r="A213" t="str">
            <v>134-00</v>
          </cell>
          <cell r="B213" t="str">
            <v>573 41</v>
          </cell>
          <cell r="C213" t="str">
            <v>Náter uzatvárací asfaltový</v>
          </cell>
          <cell r="D213" t="str">
            <v>m2</v>
          </cell>
          <cell r="E213">
            <v>2</v>
          </cell>
          <cell r="F213">
            <v>1</v>
          </cell>
          <cell r="G213">
            <v>2</v>
          </cell>
          <cell r="H213" t="str">
            <v xml:space="preserve"> </v>
          </cell>
        </row>
        <row r="214">
          <cell r="A214" t="str">
            <v>134-00</v>
          </cell>
          <cell r="B214" t="str">
            <v>9</v>
          </cell>
          <cell r="C214" t="str">
            <v>OSTATNÉ KONŠTRUKCIE</v>
          </cell>
          <cell r="D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134-00</v>
          </cell>
          <cell r="B215" t="str">
            <v>911 33.11</v>
          </cell>
          <cell r="C215" t="str">
            <v>Zvodidlo oceľové cestné</v>
          </cell>
          <cell r="D215" t="str">
            <v>m</v>
          </cell>
          <cell r="E215">
            <v>2</v>
          </cell>
          <cell r="F215">
            <v>1</v>
          </cell>
          <cell r="G215">
            <v>2</v>
          </cell>
          <cell r="H215" t="str">
            <v xml:space="preserve"> </v>
          </cell>
        </row>
        <row r="216">
          <cell r="A216" t="str">
            <v>134-00</v>
          </cell>
          <cell r="B216" t="str">
            <v>913 34.1</v>
          </cell>
          <cell r="C216" t="str">
            <v>Medzníky z kameňa</v>
          </cell>
          <cell r="D216" t="str">
            <v>ks</v>
          </cell>
          <cell r="E216">
            <v>2</v>
          </cell>
          <cell r="F216">
            <v>1</v>
          </cell>
          <cell r="G216">
            <v>2</v>
          </cell>
          <cell r="H216" t="str">
            <v xml:space="preserve"> </v>
          </cell>
        </row>
        <row r="217">
          <cell r="A217" t="str">
            <v>134-00</v>
          </cell>
          <cell r="B217" t="str">
            <v>960 00.1</v>
          </cell>
          <cell r="C217" t="str">
            <v>Poplatok za skládkovanie vybúraných hmôt, sutí a zeminy</v>
          </cell>
          <cell r="D217" t="str">
            <v>t</v>
          </cell>
          <cell r="E217">
            <v>2</v>
          </cell>
          <cell r="F217">
            <v>1</v>
          </cell>
          <cell r="G217">
            <v>2</v>
          </cell>
          <cell r="H217" t="str">
            <v xml:space="preserve"> </v>
          </cell>
        </row>
        <row r="218">
          <cell r="A218" t="str">
            <v>134-00</v>
          </cell>
          <cell r="B218" t="str">
            <v>999</v>
          </cell>
          <cell r="C218" t="str">
            <v>Spolu</v>
          </cell>
          <cell r="D218">
            <v>0</v>
          </cell>
          <cell r="F218">
            <v>0</v>
          </cell>
          <cell r="G218">
            <v>0</v>
          </cell>
          <cell r="H218">
            <v>32</v>
          </cell>
        </row>
        <row r="219">
          <cell r="C219" t="str">
            <v xml:space="preserve"> </v>
          </cell>
          <cell r="D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135-00</v>
          </cell>
          <cell r="C220" t="str">
            <v>Súbežná poľná cesta RDP Chocholná - Velčice</v>
          </cell>
          <cell r="D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135-00</v>
          </cell>
          <cell r="B221" t="str">
            <v>1</v>
          </cell>
          <cell r="C221" t="str">
            <v>ZEMNÉ PRÁCE</v>
          </cell>
          <cell r="D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135-00</v>
          </cell>
          <cell r="B222" t="str">
            <v>120 00.2</v>
          </cell>
          <cell r="C222" t="str">
            <v xml:space="preserve">Poplatok za získanie zeminy zo zemníka </v>
          </cell>
          <cell r="D222" t="str">
            <v>m3</v>
          </cell>
          <cell r="E222">
            <v>1</v>
          </cell>
          <cell r="F222">
            <v>1</v>
          </cell>
          <cell r="G222">
            <v>1</v>
          </cell>
          <cell r="H222" t="str">
            <v xml:space="preserve"> </v>
          </cell>
        </row>
        <row r="223">
          <cell r="A223" t="str">
            <v>135-00</v>
          </cell>
          <cell r="B223" t="str">
            <v>121 10.4</v>
          </cell>
          <cell r="C223" t="str">
            <v>Zobratie ornice</v>
          </cell>
          <cell r="D223" t="str">
            <v>m3</v>
          </cell>
          <cell r="E223">
            <v>1</v>
          </cell>
          <cell r="F223">
            <v>1</v>
          </cell>
          <cell r="G223">
            <v>1</v>
          </cell>
          <cell r="H223" t="str">
            <v xml:space="preserve"> </v>
          </cell>
        </row>
        <row r="224">
          <cell r="A224" t="str">
            <v>135-00</v>
          </cell>
          <cell r="B224" t="str">
            <v>122 75.2</v>
          </cell>
          <cell r="C224" t="str">
            <v>Odkopávky a prekopávky pre spodnú stavbu diaľnic</v>
          </cell>
          <cell r="D224" t="str">
            <v>m3</v>
          </cell>
          <cell r="E224">
            <v>1</v>
          </cell>
          <cell r="F224">
            <v>1</v>
          </cell>
          <cell r="G224">
            <v>1</v>
          </cell>
          <cell r="H224" t="str">
            <v xml:space="preserve"> </v>
          </cell>
        </row>
        <row r="225">
          <cell r="A225" t="str">
            <v>135-00</v>
          </cell>
          <cell r="B225" t="str">
            <v>162 32.4</v>
          </cell>
          <cell r="C225" t="str">
            <v>Vodorovné premiestnenie zeminy</v>
          </cell>
          <cell r="D225" t="str">
            <v>m3</v>
          </cell>
          <cell r="E225">
            <v>1</v>
          </cell>
          <cell r="F225">
            <v>1</v>
          </cell>
          <cell r="G225">
            <v>1</v>
          </cell>
          <cell r="H225" t="str">
            <v xml:space="preserve"> </v>
          </cell>
        </row>
        <row r="226">
          <cell r="A226" t="str">
            <v>135-00</v>
          </cell>
          <cell r="B226" t="str">
            <v>162 70.2</v>
          </cell>
          <cell r="C226" t="str">
            <v>Dovoz zeminy zo zemníka</v>
          </cell>
          <cell r="D226" t="str">
            <v>m3</v>
          </cell>
          <cell r="E226">
            <v>1</v>
          </cell>
          <cell r="F226">
            <v>1</v>
          </cell>
          <cell r="G226">
            <v>1</v>
          </cell>
          <cell r="H226" t="str">
            <v xml:space="preserve"> </v>
          </cell>
        </row>
        <row r="227">
          <cell r="A227" t="str">
            <v>135-00</v>
          </cell>
          <cell r="B227" t="str">
            <v>171 15.1</v>
          </cell>
          <cell r="C227" t="str">
            <v>Uloženie sypaniny do zhutnených násypov</v>
          </cell>
          <cell r="D227" t="str">
            <v>m3</v>
          </cell>
          <cell r="E227">
            <v>1</v>
          </cell>
          <cell r="F227">
            <v>1</v>
          </cell>
          <cell r="G227">
            <v>1</v>
          </cell>
          <cell r="H227" t="str">
            <v xml:space="preserve"> </v>
          </cell>
        </row>
        <row r="228">
          <cell r="A228" t="str">
            <v>135-00</v>
          </cell>
          <cell r="B228" t="str">
            <v>183 95.1</v>
          </cell>
          <cell r="C228" t="str">
            <v>Založenie trávnika hydroosevom</v>
          </cell>
          <cell r="D228" t="str">
            <v>m2</v>
          </cell>
          <cell r="E228">
            <v>1</v>
          </cell>
          <cell r="F228">
            <v>1</v>
          </cell>
          <cell r="G228">
            <v>1</v>
          </cell>
          <cell r="H228" t="str">
            <v xml:space="preserve"> </v>
          </cell>
        </row>
        <row r="229">
          <cell r="A229" t="str">
            <v>135-00</v>
          </cell>
          <cell r="B229">
            <v>3</v>
          </cell>
          <cell r="C229" t="str">
            <v>ZVISLÉ KONŠTRUKCIE</v>
          </cell>
          <cell r="D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135-00</v>
          </cell>
          <cell r="B230" t="str">
            <v>348 17</v>
          </cell>
          <cell r="C230" t="str">
            <v>Zábradlie oceľové</v>
          </cell>
          <cell r="D230" t="str">
            <v>m</v>
          </cell>
          <cell r="E230">
            <v>1</v>
          </cell>
          <cell r="F230">
            <v>1</v>
          </cell>
          <cell r="G230">
            <v>1</v>
          </cell>
          <cell r="H230" t="str">
            <v xml:space="preserve"> </v>
          </cell>
        </row>
        <row r="231">
          <cell r="A231" t="str">
            <v>135-00</v>
          </cell>
          <cell r="B231" t="str">
            <v>5</v>
          </cell>
          <cell r="C231" t="str">
            <v>KOMUNIKÁCIA</v>
          </cell>
          <cell r="D231">
            <v>0</v>
          </cell>
          <cell r="F231">
            <v>0</v>
          </cell>
          <cell r="G231">
            <v>0</v>
          </cell>
          <cell r="H231" t="str">
            <v xml:space="preserve"> </v>
          </cell>
        </row>
        <row r="232">
          <cell r="A232" t="str">
            <v>135-00</v>
          </cell>
          <cell r="B232" t="str">
            <v>564 27.1</v>
          </cell>
          <cell r="C232" t="str">
            <v>Podklad vozovky zo štrkopiesku hr. cez 200 do 250 mm po zhutnení</v>
          </cell>
          <cell r="D232" t="str">
            <v>m2</v>
          </cell>
          <cell r="E232">
            <v>1</v>
          </cell>
          <cell r="F232">
            <v>1</v>
          </cell>
          <cell r="G232">
            <v>1</v>
          </cell>
          <cell r="H232" t="str">
            <v xml:space="preserve"> </v>
          </cell>
        </row>
        <row r="233">
          <cell r="A233" t="str">
            <v>135-00</v>
          </cell>
          <cell r="B233" t="str">
            <v>564 75.1</v>
          </cell>
          <cell r="C233" t="str">
            <v>Podklad z vibrovaného štrku hr. cez 120 do 150 mm</v>
          </cell>
          <cell r="D233" t="str">
            <v>m2</v>
          </cell>
          <cell r="E233">
            <v>1</v>
          </cell>
          <cell r="F233">
            <v>1</v>
          </cell>
          <cell r="G233">
            <v>1</v>
          </cell>
          <cell r="H233" t="str">
            <v xml:space="preserve"> </v>
          </cell>
        </row>
        <row r="234">
          <cell r="A234" t="str">
            <v>135-00</v>
          </cell>
          <cell r="B234" t="str">
            <v>565 13.1</v>
          </cell>
          <cell r="C234" t="str">
            <v>Podklad vozovky z asfaltom obaľovaného kameniva hr. do 50 mm po zhutnení</v>
          </cell>
          <cell r="D234" t="str">
            <v>m2</v>
          </cell>
          <cell r="E234">
            <v>1</v>
          </cell>
          <cell r="F234">
            <v>1</v>
          </cell>
          <cell r="G234">
            <v>1</v>
          </cell>
          <cell r="H234" t="str">
            <v xml:space="preserve"> </v>
          </cell>
        </row>
        <row r="235">
          <cell r="A235" t="str">
            <v>135-00</v>
          </cell>
          <cell r="B235" t="str">
            <v>569 50.1</v>
          </cell>
          <cell r="C235" t="str">
            <v>Zriadenie zemných krajníc so zhutnením</v>
          </cell>
          <cell r="D235" t="str">
            <v>m3</v>
          </cell>
          <cell r="E235">
            <v>1</v>
          </cell>
          <cell r="F235">
            <v>1</v>
          </cell>
          <cell r="G235">
            <v>1</v>
          </cell>
          <cell r="H235" t="str">
            <v xml:space="preserve"> </v>
          </cell>
        </row>
        <row r="236">
          <cell r="A236" t="str">
            <v>135-00</v>
          </cell>
          <cell r="B236" t="str">
            <v>573 41</v>
          </cell>
          <cell r="C236" t="str">
            <v>Náter uzatvárací asfaltový</v>
          </cell>
          <cell r="D236" t="str">
            <v>m2</v>
          </cell>
          <cell r="E236">
            <v>1</v>
          </cell>
          <cell r="F236">
            <v>1</v>
          </cell>
          <cell r="G236">
            <v>1</v>
          </cell>
          <cell r="H236" t="str">
            <v xml:space="preserve"> </v>
          </cell>
        </row>
        <row r="237">
          <cell r="A237" t="str">
            <v>135-00</v>
          </cell>
          <cell r="B237" t="str">
            <v>9</v>
          </cell>
          <cell r="C237" t="str">
            <v>OSTATNÉ KONŠTRUKCIE</v>
          </cell>
          <cell r="D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135-00</v>
          </cell>
          <cell r="B238" t="str">
            <v>913 34.1</v>
          </cell>
          <cell r="C238" t="str">
            <v>Medzníky z kameňa</v>
          </cell>
          <cell r="D238" t="str">
            <v>ks</v>
          </cell>
          <cell r="E238">
            <v>2</v>
          </cell>
          <cell r="F238">
            <v>1</v>
          </cell>
          <cell r="G238">
            <v>2</v>
          </cell>
          <cell r="H238" t="str">
            <v xml:space="preserve"> </v>
          </cell>
        </row>
        <row r="239">
          <cell r="A239" t="str">
            <v>135-00</v>
          </cell>
          <cell r="B239" t="str">
            <v>999</v>
          </cell>
          <cell r="C239" t="str">
            <v>Spolu</v>
          </cell>
          <cell r="D239">
            <v>0</v>
          </cell>
          <cell r="F239">
            <v>0</v>
          </cell>
          <cell r="G239">
            <v>0</v>
          </cell>
          <cell r="H239">
            <v>15</v>
          </cell>
        </row>
        <row r="240">
          <cell r="C240" t="str">
            <v xml:space="preserve"> </v>
          </cell>
          <cell r="D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136-00</v>
          </cell>
          <cell r="C241" t="str">
            <v>Úprava poľnej cesty pri PD Beckov</v>
          </cell>
          <cell r="D241">
            <v>0</v>
          </cell>
          <cell r="F241">
            <v>0</v>
          </cell>
          <cell r="G241">
            <v>0</v>
          </cell>
          <cell r="H241" t="str">
            <v xml:space="preserve"> </v>
          </cell>
        </row>
        <row r="242">
          <cell r="A242" t="str">
            <v>136-00</v>
          </cell>
          <cell r="B242" t="str">
            <v>1</v>
          </cell>
          <cell r="C242" t="str">
            <v>ZEMNÉ PRÁCE</v>
          </cell>
          <cell r="D242">
            <v>0</v>
          </cell>
          <cell r="F242">
            <v>0</v>
          </cell>
          <cell r="G242">
            <v>0</v>
          </cell>
          <cell r="H242" t="str">
            <v xml:space="preserve"> </v>
          </cell>
        </row>
        <row r="243">
          <cell r="A243" t="str">
            <v>136-00</v>
          </cell>
          <cell r="B243" t="str">
            <v>113 35.2</v>
          </cell>
          <cell r="C243" t="str">
            <v>Odstránenie podkladu vozovky z kameniva drveného hr. do 150 mm</v>
          </cell>
          <cell r="D243" t="str">
            <v>m3</v>
          </cell>
          <cell r="E243">
            <v>1</v>
          </cell>
          <cell r="F243">
            <v>1</v>
          </cell>
          <cell r="G243">
            <v>1</v>
          </cell>
          <cell r="H243" t="str">
            <v xml:space="preserve"> </v>
          </cell>
        </row>
        <row r="244">
          <cell r="A244" t="str">
            <v>136-00</v>
          </cell>
          <cell r="B244" t="str">
            <v>120 00.2</v>
          </cell>
          <cell r="C244" t="str">
            <v xml:space="preserve">Poplatok za získanie zeminy zo zemníka </v>
          </cell>
          <cell r="D244" t="str">
            <v>m3</v>
          </cell>
          <cell r="E244">
            <v>1</v>
          </cell>
          <cell r="F244">
            <v>1</v>
          </cell>
          <cell r="G244">
            <v>1</v>
          </cell>
          <cell r="H244" t="str">
            <v xml:space="preserve"> </v>
          </cell>
        </row>
        <row r="245">
          <cell r="A245" t="str">
            <v>136-00</v>
          </cell>
          <cell r="B245" t="str">
            <v>121 10.4</v>
          </cell>
          <cell r="C245" t="str">
            <v>Zobratie ornice</v>
          </cell>
          <cell r="D245" t="str">
            <v>m3</v>
          </cell>
          <cell r="E245">
            <v>1</v>
          </cell>
          <cell r="F245">
            <v>1</v>
          </cell>
          <cell r="G245">
            <v>1</v>
          </cell>
          <cell r="H245" t="str">
            <v xml:space="preserve"> </v>
          </cell>
        </row>
        <row r="246">
          <cell r="A246" t="str">
            <v>136-00</v>
          </cell>
          <cell r="B246" t="str">
            <v>122 75.2</v>
          </cell>
          <cell r="C246" t="str">
            <v>Odkopávky a prekopávky pre spodnú stavbu diaľnic</v>
          </cell>
          <cell r="D246" t="str">
            <v>m3</v>
          </cell>
          <cell r="E246">
            <v>1</v>
          </cell>
          <cell r="F246">
            <v>1</v>
          </cell>
          <cell r="G246">
            <v>1</v>
          </cell>
          <cell r="H246" t="str">
            <v xml:space="preserve"> </v>
          </cell>
        </row>
        <row r="247">
          <cell r="A247" t="str">
            <v>136-00</v>
          </cell>
          <cell r="B247" t="str">
            <v>162 32.4</v>
          </cell>
          <cell r="C247" t="str">
            <v>Vodorovné premiestnenie zeminy</v>
          </cell>
          <cell r="D247" t="str">
            <v>m3</v>
          </cell>
          <cell r="E247">
            <v>1</v>
          </cell>
          <cell r="F247">
            <v>1</v>
          </cell>
          <cell r="G247">
            <v>1</v>
          </cell>
          <cell r="H247" t="str">
            <v xml:space="preserve"> </v>
          </cell>
        </row>
        <row r="248">
          <cell r="A248" t="str">
            <v>136-00</v>
          </cell>
          <cell r="B248" t="str">
            <v>162 70.2</v>
          </cell>
          <cell r="C248" t="str">
            <v>Dovoz zeminy zo zemníka</v>
          </cell>
          <cell r="D248" t="str">
            <v>m3</v>
          </cell>
          <cell r="E248">
            <v>1</v>
          </cell>
          <cell r="F248">
            <v>1</v>
          </cell>
          <cell r="G248">
            <v>1</v>
          </cell>
          <cell r="H248" t="str">
            <v xml:space="preserve"> </v>
          </cell>
        </row>
        <row r="249">
          <cell r="A249" t="str">
            <v>136-00</v>
          </cell>
          <cell r="B249" t="str">
            <v>171 15.1</v>
          </cell>
          <cell r="C249" t="str">
            <v>Uloženie sypaniny do zhutnených násypov</v>
          </cell>
          <cell r="D249" t="str">
            <v>m3</v>
          </cell>
          <cell r="E249">
            <v>1</v>
          </cell>
          <cell r="F249">
            <v>1</v>
          </cell>
          <cell r="G249">
            <v>1</v>
          </cell>
          <cell r="H249" t="str">
            <v xml:space="preserve"> </v>
          </cell>
        </row>
        <row r="250">
          <cell r="A250" t="str">
            <v>136-00</v>
          </cell>
          <cell r="B250" t="str">
            <v>183 95.1</v>
          </cell>
          <cell r="C250" t="str">
            <v>Založenie trávnika hydroosevom</v>
          </cell>
          <cell r="D250" t="str">
            <v>m2</v>
          </cell>
          <cell r="E250">
            <v>1</v>
          </cell>
          <cell r="F250">
            <v>1</v>
          </cell>
          <cell r="G250">
            <v>1</v>
          </cell>
          <cell r="H250" t="str">
            <v xml:space="preserve"> </v>
          </cell>
        </row>
        <row r="251">
          <cell r="A251" t="str">
            <v>136-00</v>
          </cell>
          <cell r="B251" t="str">
            <v>5</v>
          </cell>
          <cell r="C251" t="str">
            <v>KOMUNIKÁCIA</v>
          </cell>
          <cell r="D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136-00</v>
          </cell>
          <cell r="B252" t="str">
            <v>564 27.1</v>
          </cell>
          <cell r="C252" t="str">
            <v>Podklad vozovky zo štrkopiesku hr. cez 200 do 250 mm po zhutnení</v>
          </cell>
          <cell r="D252" t="str">
            <v>m2</v>
          </cell>
          <cell r="E252">
            <v>1</v>
          </cell>
          <cell r="F252">
            <v>1</v>
          </cell>
          <cell r="G252">
            <v>1</v>
          </cell>
          <cell r="H252" t="str">
            <v xml:space="preserve"> </v>
          </cell>
        </row>
        <row r="253">
          <cell r="A253" t="str">
            <v>136-00</v>
          </cell>
          <cell r="B253" t="str">
            <v>564 75.1</v>
          </cell>
          <cell r="C253" t="str">
            <v>Podklad z vibrovaného štrku hr. cez 120 do 150 mm</v>
          </cell>
          <cell r="D253" t="str">
            <v>m2</v>
          </cell>
          <cell r="E253">
            <v>1</v>
          </cell>
          <cell r="F253">
            <v>1</v>
          </cell>
          <cell r="G253">
            <v>1</v>
          </cell>
          <cell r="H253" t="str">
            <v xml:space="preserve"> </v>
          </cell>
        </row>
        <row r="254">
          <cell r="A254" t="str">
            <v>136-00</v>
          </cell>
          <cell r="B254" t="str">
            <v>565 13.1</v>
          </cell>
          <cell r="C254" t="str">
            <v>Podklad vozovky z asfaltom obaľovaného kameniva hr. do 50 mm po zhutnení</v>
          </cell>
          <cell r="D254" t="str">
            <v>m2</v>
          </cell>
          <cell r="E254">
            <v>1</v>
          </cell>
          <cell r="F254">
            <v>1</v>
          </cell>
          <cell r="G254">
            <v>1</v>
          </cell>
          <cell r="H254" t="str">
            <v xml:space="preserve"> </v>
          </cell>
        </row>
        <row r="255">
          <cell r="A255" t="str">
            <v>136-00</v>
          </cell>
          <cell r="B255" t="str">
            <v>569 50.1</v>
          </cell>
          <cell r="C255" t="str">
            <v>Zriadenie zemných krajníc so zhutnením</v>
          </cell>
          <cell r="D255" t="str">
            <v>m3</v>
          </cell>
          <cell r="E255">
            <v>1</v>
          </cell>
          <cell r="F255">
            <v>1</v>
          </cell>
          <cell r="G255">
            <v>1</v>
          </cell>
          <cell r="H255" t="str">
            <v xml:space="preserve"> </v>
          </cell>
        </row>
        <row r="256">
          <cell r="A256" t="str">
            <v>136-00</v>
          </cell>
          <cell r="B256" t="str">
            <v>573 41</v>
          </cell>
          <cell r="C256" t="str">
            <v>Náter uzatvárací asfaltový</v>
          </cell>
          <cell r="D256" t="str">
            <v>m2</v>
          </cell>
          <cell r="E256">
            <v>1</v>
          </cell>
          <cell r="F256">
            <v>1</v>
          </cell>
          <cell r="G256">
            <v>1</v>
          </cell>
          <cell r="H256" t="str">
            <v xml:space="preserve"> </v>
          </cell>
        </row>
        <row r="257">
          <cell r="A257" t="str">
            <v>136-00</v>
          </cell>
          <cell r="B257" t="str">
            <v>9</v>
          </cell>
          <cell r="C257" t="str">
            <v>OSTATNÉ KONŠTRUKCIE</v>
          </cell>
          <cell r="D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136-00</v>
          </cell>
          <cell r="B258" t="str">
            <v>913 34.1</v>
          </cell>
          <cell r="C258" t="str">
            <v>Medzníky z kameňa</v>
          </cell>
          <cell r="D258" t="str">
            <v>ks</v>
          </cell>
          <cell r="E258">
            <v>1</v>
          </cell>
          <cell r="F258">
            <v>1</v>
          </cell>
          <cell r="G258">
            <v>1</v>
          </cell>
          <cell r="H258" t="str">
            <v xml:space="preserve"> </v>
          </cell>
        </row>
        <row r="259">
          <cell r="A259" t="str">
            <v>136-00</v>
          </cell>
          <cell r="B259" t="str">
            <v>960 00.1</v>
          </cell>
          <cell r="C259" t="str">
            <v>Poplatok za skládkovanie vybúraných hmôt, sutí a zeminy</v>
          </cell>
          <cell r="D259" t="str">
            <v>t</v>
          </cell>
          <cell r="E259">
            <v>1</v>
          </cell>
          <cell r="F259">
            <v>1</v>
          </cell>
          <cell r="G259">
            <v>1</v>
          </cell>
          <cell r="H259" t="str">
            <v xml:space="preserve"> </v>
          </cell>
        </row>
        <row r="260">
          <cell r="A260" t="str">
            <v>136-00</v>
          </cell>
          <cell r="B260" t="str">
            <v>999</v>
          </cell>
          <cell r="C260" t="str">
            <v>Spolu</v>
          </cell>
          <cell r="D260">
            <v>0</v>
          </cell>
          <cell r="F260">
            <v>0</v>
          </cell>
          <cell r="G260">
            <v>0</v>
          </cell>
          <cell r="H260">
            <v>15</v>
          </cell>
        </row>
        <row r="261">
          <cell r="C261" t="str">
            <v xml:space="preserve"> </v>
          </cell>
          <cell r="D261">
            <v>0</v>
          </cell>
          <cell r="F261">
            <v>0</v>
          </cell>
          <cell r="G261">
            <v>0</v>
          </cell>
          <cell r="H261" t="str">
            <v xml:space="preserve"> </v>
          </cell>
        </row>
        <row r="262">
          <cell r="A262" t="str">
            <v>137-00</v>
          </cell>
          <cell r="C262" t="str">
            <v>Úprava poľnej cesty Beckov, km 4,450</v>
          </cell>
          <cell r="D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137-00</v>
          </cell>
          <cell r="B263" t="str">
            <v>1</v>
          </cell>
          <cell r="C263" t="str">
            <v>ZEMNÉ PRÁCE</v>
          </cell>
          <cell r="D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137-00</v>
          </cell>
          <cell r="B264" t="str">
            <v>113 35.2</v>
          </cell>
          <cell r="C264" t="str">
            <v>Odstránenie podkladu vozovky z kameniva drveného hr. do 150 mm</v>
          </cell>
          <cell r="D264" t="str">
            <v>m3</v>
          </cell>
          <cell r="E264">
            <v>1</v>
          </cell>
          <cell r="F264">
            <v>1</v>
          </cell>
          <cell r="G264">
            <v>1</v>
          </cell>
          <cell r="H264" t="str">
            <v xml:space="preserve"> </v>
          </cell>
        </row>
        <row r="265">
          <cell r="A265" t="str">
            <v>137-00</v>
          </cell>
          <cell r="B265" t="str">
            <v>120 00.2</v>
          </cell>
          <cell r="C265" t="str">
            <v xml:space="preserve">Poplatok za získanie zeminy zo zemníka </v>
          </cell>
          <cell r="D265" t="str">
            <v>m3</v>
          </cell>
          <cell r="E265">
            <v>1</v>
          </cell>
          <cell r="F265">
            <v>1</v>
          </cell>
          <cell r="G265">
            <v>1</v>
          </cell>
          <cell r="H265" t="str">
            <v xml:space="preserve"> </v>
          </cell>
        </row>
        <row r="266">
          <cell r="A266" t="str">
            <v>137-00</v>
          </cell>
          <cell r="B266" t="str">
            <v>121 10.4</v>
          </cell>
          <cell r="C266" t="str">
            <v>Zobratie ornice</v>
          </cell>
          <cell r="D266" t="str">
            <v>m3</v>
          </cell>
          <cell r="E266">
            <v>1</v>
          </cell>
          <cell r="F266">
            <v>1</v>
          </cell>
          <cell r="G266">
            <v>1</v>
          </cell>
          <cell r="H266" t="str">
            <v xml:space="preserve"> </v>
          </cell>
        </row>
        <row r="267">
          <cell r="A267" t="str">
            <v>137-00</v>
          </cell>
          <cell r="B267" t="str">
            <v>122 75.2</v>
          </cell>
          <cell r="C267" t="str">
            <v>Odkopávky a prekopávky pre spodnú stavbu diaľnic</v>
          </cell>
          <cell r="D267" t="str">
            <v>m3</v>
          </cell>
          <cell r="E267">
            <v>1</v>
          </cell>
          <cell r="F267">
            <v>1</v>
          </cell>
          <cell r="G267">
            <v>1</v>
          </cell>
          <cell r="H267" t="str">
            <v xml:space="preserve"> </v>
          </cell>
        </row>
        <row r="268">
          <cell r="A268" t="str">
            <v>137-00</v>
          </cell>
          <cell r="B268" t="str">
            <v>162 32.4</v>
          </cell>
          <cell r="C268" t="str">
            <v>Vodorovné premiestnenie zeminy</v>
          </cell>
          <cell r="D268" t="str">
            <v>m3</v>
          </cell>
          <cell r="E268">
            <v>1</v>
          </cell>
          <cell r="F268">
            <v>1</v>
          </cell>
          <cell r="G268">
            <v>1</v>
          </cell>
          <cell r="H268" t="str">
            <v xml:space="preserve"> </v>
          </cell>
        </row>
        <row r="269">
          <cell r="A269" t="str">
            <v>137-00</v>
          </cell>
          <cell r="B269" t="str">
            <v>162 70.2</v>
          </cell>
          <cell r="C269" t="str">
            <v>Dovoz zeminy zo zemníka</v>
          </cell>
          <cell r="D269" t="str">
            <v>m3</v>
          </cell>
          <cell r="E269">
            <v>1</v>
          </cell>
          <cell r="F269">
            <v>1</v>
          </cell>
          <cell r="G269">
            <v>1</v>
          </cell>
          <cell r="H269" t="str">
            <v xml:space="preserve"> </v>
          </cell>
        </row>
        <row r="270">
          <cell r="A270" t="str">
            <v>137-00</v>
          </cell>
          <cell r="B270" t="str">
            <v>171 15.1</v>
          </cell>
          <cell r="C270" t="str">
            <v>Uloženie sypaniny do zhutnených násypov</v>
          </cell>
          <cell r="D270" t="str">
            <v>m3</v>
          </cell>
          <cell r="E270">
            <v>1</v>
          </cell>
          <cell r="F270">
            <v>1</v>
          </cell>
          <cell r="G270">
            <v>1</v>
          </cell>
          <cell r="H270" t="str">
            <v xml:space="preserve"> </v>
          </cell>
        </row>
        <row r="271">
          <cell r="A271" t="str">
            <v>137-00</v>
          </cell>
          <cell r="B271" t="str">
            <v>183 95.1</v>
          </cell>
          <cell r="C271" t="str">
            <v>Založenie trávnika hydroosevom</v>
          </cell>
          <cell r="D271" t="str">
            <v>m2</v>
          </cell>
          <cell r="E271">
            <v>1</v>
          </cell>
          <cell r="F271">
            <v>1</v>
          </cell>
          <cell r="G271">
            <v>1</v>
          </cell>
          <cell r="H271" t="str">
            <v xml:space="preserve"> </v>
          </cell>
        </row>
        <row r="272">
          <cell r="A272" t="str">
            <v>137-00</v>
          </cell>
          <cell r="B272" t="str">
            <v>5</v>
          </cell>
          <cell r="C272" t="str">
            <v>KOMUNIKÁCIA</v>
          </cell>
          <cell r="D272">
            <v>0</v>
          </cell>
          <cell r="F272">
            <v>0</v>
          </cell>
          <cell r="G272">
            <v>0</v>
          </cell>
          <cell r="H272" t="str">
            <v xml:space="preserve"> </v>
          </cell>
        </row>
        <row r="273">
          <cell r="A273" t="str">
            <v>137-00</v>
          </cell>
          <cell r="B273" t="str">
            <v>564 27.1</v>
          </cell>
          <cell r="C273" t="str">
            <v>Podklad vozovky zo štrkopiesku hr. cez 200 do 250 mm po zhutnení</v>
          </cell>
          <cell r="D273" t="str">
            <v>m2</v>
          </cell>
          <cell r="E273">
            <v>1</v>
          </cell>
          <cell r="F273">
            <v>1</v>
          </cell>
          <cell r="G273">
            <v>1</v>
          </cell>
          <cell r="H273" t="str">
            <v xml:space="preserve"> </v>
          </cell>
        </row>
        <row r="274">
          <cell r="A274" t="str">
            <v>137-00</v>
          </cell>
          <cell r="B274" t="str">
            <v>564 75.1</v>
          </cell>
          <cell r="C274" t="str">
            <v>Podklad z vibrovaného štrku hr. cez 120 do 150 mm</v>
          </cell>
          <cell r="D274" t="str">
            <v>m2</v>
          </cell>
          <cell r="E274">
            <v>1</v>
          </cell>
          <cell r="F274">
            <v>1</v>
          </cell>
          <cell r="G274">
            <v>1</v>
          </cell>
          <cell r="H274" t="str">
            <v xml:space="preserve"> </v>
          </cell>
        </row>
        <row r="275">
          <cell r="A275" t="str">
            <v>137-00</v>
          </cell>
          <cell r="B275" t="str">
            <v>565 13.1</v>
          </cell>
          <cell r="C275" t="str">
            <v>Podklad vozovky z asfaltom obaľovaného kameniva hr. do 50 mm po zhutnení</v>
          </cell>
          <cell r="D275" t="str">
            <v>m2</v>
          </cell>
          <cell r="E275">
            <v>1</v>
          </cell>
          <cell r="F275">
            <v>1</v>
          </cell>
          <cell r="G275">
            <v>1</v>
          </cell>
          <cell r="H275" t="str">
            <v xml:space="preserve"> </v>
          </cell>
        </row>
        <row r="276">
          <cell r="A276" t="str">
            <v>137-00</v>
          </cell>
          <cell r="B276" t="str">
            <v>569 50.1</v>
          </cell>
          <cell r="C276" t="str">
            <v>Zriadenie zemných krajníc so zhutnením</v>
          </cell>
          <cell r="D276" t="str">
            <v>m3</v>
          </cell>
          <cell r="E276">
            <v>1</v>
          </cell>
          <cell r="F276">
            <v>1</v>
          </cell>
          <cell r="G276">
            <v>1</v>
          </cell>
          <cell r="H276" t="str">
            <v xml:space="preserve"> </v>
          </cell>
        </row>
        <row r="277">
          <cell r="A277" t="str">
            <v>137-00</v>
          </cell>
          <cell r="B277" t="str">
            <v>573 41</v>
          </cell>
          <cell r="C277" t="str">
            <v>Náter uzatvárací asfaltový</v>
          </cell>
          <cell r="D277" t="str">
            <v>m2</v>
          </cell>
          <cell r="E277">
            <v>1</v>
          </cell>
          <cell r="F277">
            <v>1</v>
          </cell>
          <cell r="G277">
            <v>1</v>
          </cell>
          <cell r="H277" t="str">
            <v xml:space="preserve"> </v>
          </cell>
        </row>
        <row r="278">
          <cell r="A278" t="str">
            <v>137-00</v>
          </cell>
          <cell r="B278" t="str">
            <v>9</v>
          </cell>
          <cell r="C278" t="str">
            <v>OSTATNÉ KONŠTRUKCIE</v>
          </cell>
          <cell r="D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137-00</v>
          </cell>
          <cell r="B279" t="str">
            <v>913 34.1</v>
          </cell>
          <cell r="C279" t="str">
            <v>Medzníky z kameňa</v>
          </cell>
          <cell r="D279" t="str">
            <v>ks</v>
          </cell>
          <cell r="E279">
            <v>1</v>
          </cell>
          <cell r="F279">
            <v>1</v>
          </cell>
          <cell r="G279">
            <v>1</v>
          </cell>
          <cell r="H279" t="str">
            <v xml:space="preserve"> </v>
          </cell>
        </row>
        <row r="280">
          <cell r="A280" t="str">
            <v>137-00</v>
          </cell>
          <cell r="B280" t="str">
            <v>960 00.1</v>
          </cell>
          <cell r="C280" t="str">
            <v>Poplatok za skládkovanie vybúraných hmôt, sutí a zeminy</v>
          </cell>
          <cell r="D280" t="str">
            <v>t</v>
          </cell>
          <cell r="E280">
            <v>1</v>
          </cell>
          <cell r="F280">
            <v>1</v>
          </cell>
          <cell r="G280">
            <v>1</v>
          </cell>
          <cell r="H280" t="str">
            <v xml:space="preserve"> </v>
          </cell>
        </row>
        <row r="281">
          <cell r="A281" t="str">
            <v>137-00</v>
          </cell>
          <cell r="B281" t="str">
            <v>999</v>
          </cell>
          <cell r="C281" t="str">
            <v>Spolu</v>
          </cell>
          <cell r="D281">
            <v>0</v>
          </cell>
          <cell r="F281">
            <v>0</v>
          </cell>
          <cell r="G281">
            <v>0</v>
          </cell>
          <cell r="H281">
            <v>15</v>
          </cell>
        </row>
        <row r="282">
          <cell r="C282" t="str">
            <v xml:space="preserve"> </v>
          </cell>
          <cell r="D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C283" t="str">
            <v xml:space="preserve"> </v>
          </cell>
          <cell r="D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C284" t="str">
            <v xml:space="preserve"> </v>
          </cell>
          <cell r="D284">
            <v>0</v>
          </cell>
          <cell r="F284">
            <v>0</v>
          </cell>
          <cell r="G284">
            <v>0</v>
          </cell>
          <cell r="H284" t="str">
            <v xml:space="preserve"> </v>
          </cell>
        </row>
        <row r="285">
          <cell r="C285" t="str">
            <v xml:space="preserve"> </v>
          </cell>
          <cell r="D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C286" t="str">
            <v xml:space="preserve"> </v>
          </cell>
          <cell r="D286">
            <v>0</v>
          </cell>
          <cell r="F286">
            <v>0</v>
          </cell>
          <cell r="G286">
            <v>0</v>
          </cell>
          <cell r="H286" t="str">
            <v xml:space="preserve"> </v>
          </cell>
        </row>
        <row r="287">
          <cell r="C287" t="str">
            <v xml:space="preserve"> </v>
          </cell>
          <cell r="D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C288" t="str">
            <v xml:space="preserve"> </v>
          </cell>
          <cell r="D288">
            <v>0</v>
          </cell>
          <cell r="F288">
            <v>0</v>
          </cell>
          <cell r="G288">
            <v>0</v>
          </cell>
          <cell r="H288" t="str">
            <v xml:space="preserve"> </v>
          </cell>
        </row>
        <row r="289">
          <cell r="C289" t="str">
            <v xml:space="preserve"> </v>
          </cell>
          <cell r="D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C290" t="str">
            <v xml:space="preserve"> </v>
          </cell>
          <cell r="D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C291" t="str">
            <v xml:space="preserve"> </v>
          </cell>
          <cell r="D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C292" t="str">
            <v xml:space="preserve"> </v>
          </cell>
          <cell r="D292">
            <v>0</v>
          </cell>
          <cell r="F292">
            <v>0</v>
          </cell>
          <cell r="G292">
            <v>0</v>
          </cell>
          <cell r="H292" t="str">
            <v xml:space="preserve"> </v>
          </cell>
        </row>
        <row r="293">
          <cell r="C293" t="str">
            <v xml:space="preserve"> </v>
          </cell>
          <cell r="D293">
            <v>0</v>
          </cell>
          <cell r="F293">
            <v>0</v>
          </cell>
          <cell r="G293">
            <v>0</v>
          </cell>
          <cell r="H293" t="str">
            <v xml:space="preserve"> </v>
          </cell>
        </row>
        <row r="294">
          <cell r="C294" t="str">
            <v xml:space="preserve"> </v>
          </cell>
          <cell r="D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C295" t="str">
            <v xml:space="preserve"> </v>
          </cell>
          <cell r="D295">
            <v>0</v>
          </cell>
          <cell r="F295">
            <v>0</v>
          </cell>
          <cell r="G295">
            <v>0</v>
          </cell>
          <cell r="H295" t="str">
            <v xml:space="preserve"> </v>
          </cell>
        </row>
        <row r="296">
          <cell r="C296" t="str">
            <v xml:space="preserve"> </v>
          </cell>
          <cell r="D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C297" t="str">
            <v xml:space="preserve"> </v>
          </cell>
          <cell r="D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C298" t="str">
            <v xml:space="preserve"> </v>
          </cell>
          <cell r="D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C299" t="str">
            <v xml:space="preserve"> </v>
          </cell>
          <cell r="D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C300" t="str">
            <v xml:space="preserve"> </v>
          </cell>
          <cell r="D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C301" t="str">
            <v xml:space="preserve"> </v>
          </cell>
          <cell r="D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C302" t="str">
            <v xml:space="preserve"> </v>
          </cell>
          <cell r="D302">
            <v>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C303" t="str">
            <v xml:space="preserve"> </v>
          </cell>
          <cell r="D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C304" t="str">
            <v xml:space="preserve"> </v>
          </cell>
          <cell r="D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C305" t="str">
            <v xml:space="preserve"> </v>
          </cell>
          <cell r="D305">
            <v>0</v>
          </cell>
          <cell r="F305">
            <v>0</v>
          </cell>
          <cell r="G305">
            <v>0</v>
          </cell>
          <cell r="H305" t="str">
            <v xml:space="preserve"> </v>
          </cell>
        </row>
        <row r="306">
          <cell r="C306" t="str">
            <v xml:space="preserve"> </v>
          </cell>
          <cell r="D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C307" t="str">
            <v xml:space="preserve"> </v>
          </cell>
          <cell r="D307">
            <v>0</v>
          </cell>
          <cell r="F307">
            <v>0</v>
          </cell>
          <cell r="G307">
            <v>0</v>
          </cell>
          <cell r="H307" t="str">
            <v xml:space="preserve"> </v>
          </cell>
        </row>
        <row r="308">
          <cell r="C308" t="str">
            <v xml:space="preserve"> </v>
          </cell>
          <cell r="D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C309" t="str">
            <v xml:space="preserve"> </v>
          </cell>
          <cell r="D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C310" t="str">
            <v xml:space="preserve"> </v>
          </cell>
          <cell r="D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C311" t="str">
            <v xml:space="preserve"> </v>
          </cell>
          <cell r="D311">
            <v>0</v>
          </cell>
          <cell r="F311">
            <v>0</v>
          </cell>
          <cell r="G311">
            <v>0</v>
          </cell>
          <cell r="H311" t="str">
            <v xml:space="preserve"> </v>
          </cell>
        </row>
        <row r="312">
          <cell r="C312" t="str">
            <v xml:space="preserve"> </v>
          </cell>
          <cell r="D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C313" t="str">
            <v xml:space="preserve"> </v>
          </cell>
          <cell r="D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C314" t="str">
            <v xml:space="preserve"> </v>
          </cell>
          <cell r="D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C315" t="str">
            <v xml:space="preserve"> </v>
          </cell>
          <cell r="D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C316" t="str">
            <v xml:space="preserve"> </v>
          </cell>
          <cell r="D316">
            <v>0</v>
          </cell>
          <cell r="F316">
            <v>0</v>
          </cell>
          <cell r="G316">
            <v>0</v>
          </cell>
          <cell r="H316" t="str">
            <v xml:space="preserve"> </v>
          </cell>
        </row>
        <row r="317">
          <cell r="C317" t="str">
            <v xml:space="preserve"> </v>
          </cell>
          <cell r="D317">
            <v>0</v>
          </cell>
          <cell r="F317">
            <v>0</v>
          </cell>
          <cell r="G317">
            <v>0</v>
          </cell>
          <cell r="H317" t="str">
            <v xml:space="preserve"> </v>
          </cell>
        </row>
        <row r="318">
          <cell r="C318" t="str">
            <v xml:space="preserve"> </v>
          </cell>
          <cell r="D318">
            <v>0</v>
          </cell>
          <cell r="F318">
            <v>0</v>
          </cell>
          <cell r="G318">
            <v>0</v>
          </cell>
          <cell r="H318" t="str">
            <v xml:space="preserve"> </v>
          </cell>
        </row>
        <row r="319">
          <cell r="C319" t="str">
            <v xml:space="preserve"> </v>
          </cell>
          <cell r="D319">
            <v>0</v>
          </cell>
          <cell r="F319">
            <v>0</v>
          </cell>
          <cell r="G319">
            <v>0</v>
          </cell>
          <cell r="H319" t="str">
            <v xml:space="preserve"> </v>
          </cell>
        </row>
        <row r="320">
          <cell r="C320" t="str">
            <v xml:space="preserve"> </v>
          </cell>
          <cell r="D320">
            <v>0</v>
          </cell>
          <cell r="F320">
            <v>0</v>
          </cell>
          <cell r="G320">
            <v>0</v>
          </cell>
          <cell r="H320" t="str">
            <v xml:space="preserve"> </v>
          </cell>
        </row>
        <row r="321">
          <cell r="C321" t="str">
            <v xml:space="preserve"> </v>
          </cell>
          <cell r="D321">
            <v>0</v>
          </cell>
          <cell r="F321">
            <v>0</v>
          </cell>
          <cell r="G321">
            <v>0</v>
          </cell>
          <cell r="H321" t="str">
            <v xml:space="preserve"> </v>
          </cell>
        </row>
        <row r="322">
          <cell r="C322" t="str">
            <v xml:space="preserve"> </v>
          </cell>
          <cell r="D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C323" t="str">
            <v xml:space="preserve"> </v>
          </cell>
          <cell r="D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C324" t="str">
            <v xml:space="preserve"> </v>
          </cell>
          <cell r="D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C325" t="str">
            <v xml:space="preserve"> </v>
          </cell>
          <cell r="D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C326" t="str">
            <v xml:space="preserve"> </v>
          </cell>
          <cell r="D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C327" t="str">
            <v xml:space="preserve"> </v>
          </cell>
          <cell r="D327">
            <v>0</v>
          </cell>
          <cell r="F327">
            <v>0</v>
          </cell>
          <cell r="G327">
            <v>0</v>
          </cell>
          <cell r="H327" t="str">
            <v xml:space="preserve"> </v>
          </cell>
        </row>
        <row r="328">
          <cell r="C328" t="str">
            <v xml:space="preserve"> </v>
          </cell>
          <cell r="D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C329" t="str">
            <v xml:space="preserve"> </v>
          </cell>
          <cell r="D329">
            <v>0</v>
          </cell>
          <cell r="F329">
            <v>0</v>
          </cell>
          <cell r="G329">
            <v>0</v>
          </cell>
          <cell r="H329" t="str">
            <v xml:space="preserve"> </v>
          </cell>
        </row>
        <row r="330">
          <cell r="C330" t="str">
            <v xml:space="preserve"> </v>
          </cell>
          <cell r="D330">
            <v>0</v>
          </cell>
          <cell r="F330">
            <v>0</v>
          </cell>
          <cell r="G330">
            <v>0</v>
          </cell>
          <cell r="H330" t="str">
            <v xml:space="preserve"> </v>
          </cell>
        </row>
        <row r="331">
          <cell r="C331" t="str">
            <v xml:space="preserve"> </v>
          </cell>
          <cell r="D331">
            <v>0</v>
          </cell>
          <cell r="F331">
            <v>0</v>
          </cell>
          <cell r="G331">
            <v>0</v>
          </cell>
          <cell r="H331" t="str">
            <v xml:space="preserve"> </v>
          </cell>
        </row>
        <row r="332">
          <cell r="C332" t="str">
            <v xml:space="preserve"> </v>
          </cell>
          <cell r="D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C333" t="str">
            <v xml:space="preserve"> </v>
          </cell>
          <cell r="D333">
            <v>0</v>
          </cell>
          <cell r="F333">
            <v>0</v>
          </cell>
          <cell r="G333">
            <v>0</v>
          </cell>
          <cell r="H333" t="str">
            <v xml:space="preserve"> </v>
          </cell>
        </row>
        <row r="334">
          <cell r="C334" t="str">
            <v xml:space="preserve"> </v>
          </cell>
          <cell r="D334">
            <v>0</v>
          </cell>
          <cell r="F334">
            <v>0</v>
          </cell>
          <cell r="G334">
            <v>0</v>
          </cell>
          <cell r="H334" t="str">
            <v xml:space="preserve"> </v>
          </cell>
        </row>
        <row r="335">
          <cell r="C335" t="str">
            <v xml:space="preserve"> </v>
          </cell>
          <cell r="D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C336" t="str">
            <v xml:space="preserve"> </v>
          </cell>
          <cell r="D336">
            <v>0</v>
          </cell>
          <cell r="F336">
            <v>0</v>
          </cell>
          <cell r="G336">
            <v>0</v>
          </cell>
          <cell r="H336" t="str">
            <v xml:space="preserve"> </v>
          </cell>
        </row>
        <row r="337">
          <cell r="C337" t="str">
            <v xml:space="preserve"> </v>
          </cell>
          <cell r="D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C338" t="str">
            <v xml:space="preserve"> </v>
          </cell>
          <cell r="D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C339" t="str">
            <v xml:space="preserve"> </v>
          </cell>
          <cell r="D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C340" t="str">
            <v xml:space="preserve"> </v>
          </cell>
          <cell r="D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C341" t="str">
            <v xml:space="preserve"> </v>
          </cell>
          <cell r="D341">
            <v>0</v>
          </cell>
          <cell r="F341">
            <v>0</v>
          </cell>
          <cell r="G341">
            <v>0</v>
          </cell>
          <cell r="H341" t="str">
            <v xml:space="preserve"> </v>
          </cell>
        </row>
        <row r="342">
          <cell r="C342" t="str">
            <v xml:space="preserve"> </v>
          </cell>
          <cell r="D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C343" t="str">
            <v xml:space="preserve"> </v>
          </cell>
          <cell r="D343">
            <v>0</v>
          </cell>
          <cell r="F343">
            <v>0</v>
          </cell>
          <cell r="G343">
            <v>0</v>
          </cell>
          <cell r="H343" t="str">
            <v xml:space="preserve"> </v>
          </cell>
        </row>
        <row r="344">
          <cell r="C344" t="str">
            <v xml:space="preserve"> </v>
          </cell>
          <cell r="D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C345" t="str">
            <v xml:space="preserve"> </v>
          </cell>
          <cell r="D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215-00</v>
          </cell>
          <cell r="C346" t="str">
            <v>Most nad D61 v km 13,903 na účelovej komunikácii k VE</v>
          </cell>
          <cell r="D346">
            <v>0</v>
          </cell>
          <cell r="F346">
            <v>0</v>
          </cell>
          <cell r="G346">
            <v>0</v>
          </cell>
          <cell r="H346" t="str">
            <v xml:space="preserve"> </v>
          </cell>
        </row>
        <row r="347">
          <cell r="A347" t="str">
            <v>215-00</v>
          </cell>
          <cell r="B347" t="str">
            <v>1</v>
          </cell>
          <cell r="C347" t="str">
            <v>ZEMNÉ PRÁCE</v>
          </cell>
          <cell r="D347">
            <v>0</v>
          </cell>
          <cell r="F347">
            <v>0</v>
          </cell>
          <cell r="G347">
            <v>0</v>
          </cell>
          <cell r="H347" t="str">
            <v xml:space="preserve"> </v>
          </cell>
        </row>
        <row r="348">
          <cell r="A348" t="str">
            <v>215-00</v>
          </cell>
          <cell r="B348" t="str">
            <v>120 00.2</v>
          </cell>
          <cell r="C348" t="str">
            <v xml:space="preserve">Poplatok za získanie zeminy zo zemníka </v>
          </cell>
          <cell r="D348" t="str">
            <v>m3</v>
          </cell>
          <cell r="E348">
            <v>1</v>
          </cell>
          <cell r="F348">
            <v>1</v>
          </cell>
          <cell r="G348">
            <v>1</v>
          </cell>
          <cell r="H348" t="str">
            <v xml:space="preserve"> </v>
          </cell>
        </row>
        <row r="349">
          <cell r="A349" t="str">
            <v>215-00</v>
          </cell>
          <cell r="B349" t="str">
            <v>131 75.1</v>
          </cell>
          <cell r="C349" t="str">
            <v>Hĺbenie jám nezapažených v hor.tr. 1-4</v>
          </cell>
          <cell r="D349" t="str">
            <v>m3</v>
          </cell>
          <cell r="E349">
            <v>1</v>
          </cell>
          <cell r="F349">
            <v>1</v>
          </cell>
          <cell r="G349">
            <v>1</v>
          </cell>
          <cell r="H349" t="str">
            <v xml:space="preserve"> </v>
          </cell>
        </row>
        <row r="350">
          <cell r="A350" t="str">
            <v>215-00</v>
          </cell>
          <cell r="B350" t="str">
            <v>162 70.2</v>
          </cell>
          <cell r="C350" t="str">
            <v>Dovoz zeminy zo zemníka</v>
          </cell>
          <cell r="D350" t="str">
            <v>m3</v>
          </cell>
          <cell r="E350">
            <v>1</v>
          </cell>
          <cell r="F350">
            <v>1</v>
          </cell>
          <cell r="G350">
            <v>1</v>
          </cell>
          <cell r="H350" t="str">
            <v xml:space="preserve"> </v>
          </cell>
        </row>
        <row r="351">
          <cell r="A351" t="str">
            <v>215-00</v>
          </cell>
          <cell r="B351" t="str">
            <v>171 15.3</v>
          </cell>
          <cell r="C351" t="str">
            <v>Uloženie sypaniny do zhutnených násypov (kuželov)</v>
          </cell>
          <cell r="D351" t="str">
            <v>m3</v>
          </cell>
          <cell r="E351">
            <v>1</v>
          </cell>
          <cell r="F351">
            <v>1</v>
          </cell>
          <cell r="G351">
            <v>1</v>
          </cell>
          <cell r="H351" t="str">
            <v xml:space="preserve"> </v>
          </cell>
        </row>
        <row r="352">
          <cell r="A352" t="str">
            <v>215-00</v>
          </cell>
          <cell r="B352" t="str">
            <v>174 15.1</v>
          </cell>
          <cell r="C352" t="str">
            <v>Zásyp jám so zhutnením</v>
          </cell>
          <cell r="D352" t="str">
            <v>m3</v>
          </cell>
          <cell r="E352">
            <v>1</v>
          </cell>
          <cell r="F352">
            <v>1</v>
          </cell>
          <cell r="G352">
            <v>1</v>
          </cell>
          <cell r="H352" t="str">
            <v xml:space="preserve"> </v>
          </cell>
        </row>
        <row r="353">
          <cell r="A353" t="str">
            <v>215-00</v>
          </cell>
          <cell r="B353">
            <v>2</v>
          </cell>
          <cell r="C353" t="str">
            <v>ZAKLADANIE</v>
          </cell>
          <cell r="D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215-00</v>
          </cell>
          <cell r="B354" t="str">
            <v>271 31.1</v>
          </cell>
          <cell r="C354" t="str">
            <v>Podkladné dosky z prostého betónu B 170 (C 12/15)</v>
          </cell>
          <cell r="D354" t="str">
            <v>m3</v>
          </cell>
          <cell r="E354">
            <v>1</v>
          </cell>
          <cell r="F354">
            <v>1</v>
          </cell>
          <cell r="G354">
            <v>1</v>
          </cell>
          <cell r="H354" t="str">
            <v xml:space="preserve"> </v>
          </cell>
        </row>
        <row r="355">
          <cell r="A355" t="str">
            <v>215-00</v>
          </cell>
          <cell r="B355" t="str">
            <v>273 32.1</v>
          </cell>
          <cell r="C355" t="str">
            <v>Základové dosky zo železobetónu B 330</v>
          </cell>
          <cell r="D355" t="str">
            <v>m3</v>
          </cell>
          <cell r="E355">
            <v>1</v>
          </cell>
          <cell r="F355">
            <v>1</v>
          </cell>
          <cell r="G355">
            <v>1</v>
          </cell>
          <cell r="H355" t="str">
            <v xml:space="preserve"> </v>
          </cell>
        </row>
        <row r="356">
          <cell r="A356" t="str">
            <v>215-00</v>
          </cell>
          <cell r="B356" t="str">
            <v>273 36.1</v>
          </cell>
          <cell r="C356" t="str">
            <v>Výstuž základových dosiek</v>
          </cell>
          <cell r="D356" t="str">
            <v>t</v>
          </cell>
          <cell r="E356">
            <v>1</v>
          </cell>
          <cell r="F356">
            <v>1</v>
          </cell>
          <cell r="G356">
            <v>1</v>
          </cell>
          <cell r="H356" t="str">
            <v xml:space="preserve"> </v>
          </cell>
        </row>
        <row r="357">
          <cell r="A357" t="str">
            <v>215-00</v>
          </cell>
          <cell r="B357">
            <v>3</v>
          </cell>
          <cell r="C357" t="str">
            <v>ZVISLÉ KONŠTRUKCIE</v>
          </cell>
          <cell r="D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215-00</v>
          </cell>
          <cell r="B358" t="str">
            <v>317 12.1</v>
          </cell>
          <cell r="C358" t="str">
            <v>Osadenie zvislých dielcov rímsy</v>
          </cell>
          <cell r="D358" t="str">
            <v>ks</v>
          </cell>
          <cell r="E358">
            <v>1</v>
          </cell>
          <cell r="F358">
            <v>1</v>
          </cell>
          <cell r="G358">
            <v>1</v>
          </cell>
          <cell r="H358" t="str">
            <v xml:space="preserve"> </v>
          </cell>
        </row>
        <row r="359">
          <cell r="A359" t="str">
            <v>215-00</v>
          </cell>
          <cell r="B359" t="str">
            <v>317 32.7</v>
          </cell>
          <cell r="C359" t="str">
            <v>Rímsy zo železobetónu B 400</v>
          </cell>
          <cell r="D359" t="str">
            <v>m3</v>
          </cell>
          <cell r="E359">
            <v>1</v>
          </cell>
          <cell r="F359">
            <v>1</v>
          </cell>
          <cell r="G359">
            <v>1</v>
          </cell>
          <cell r="H359" t="str">
            <v xml:space="preserve"> </v>
          </cell>
        </row>
        <row r="360">
          <cell r="A360" t="str">
            <v>215-00</v>
          </cell>
          <cell r="B360" t="str">
            <v>317 32.8</v>
          </cell>
          <cell r="C360" t="str">
            <v>Rímsy zo železobetónu B 400 - chodníková</v>
          </cell>
          <cell r="D360" t="str">
            <v>m3</v>
          </cell>
          <cell r="E360">
            <v>1</v>
          </cell>
          <cell r="F360">
            <v>1</v>
          </cell>
          <cell r="G360">
            <v>1</v>
          </cell>
          <cell r="H360" t="str">
            <v xml:space="preserve"> </v>
          </cell>
        </row>
        <row r="361">
          <cell r="A361" t="str">
            <v>215-00</v>
          </cell>
          <cell r="B361" t="str">
            <v>317 36.1</v>
          </cell>
          <cell r="C361" t="str">
            <v>Výstuž ríms</v>
          </cell>
          <cell r="D361" t="str">
            <v>t</v>
          </cell>
          <cell r="E361">
            <v>1</v>
          </cell>
          <cell r="F361">
            <v>1</v>
          </cell>
          <cell r="G361">
            <v>1</v>
          </cell>
          <cell r="H361" t="str">
            <v xml:space="preserve"> </v>
          </cell>
        </row>
        <row r="362">
          <cell r="A362" t="str">
            <v>215-00</v>
          </cell>
          <cell r="B362" t="str">
            <v>334 32.5</v>
          </cell>
          <cell r="C362" t="str">
            <v>Mostné podpery zo železobetónu B 400 - medziľahlé</v>
          </cell>
          <cell r="D362" t="str">
            <v>m3</v>
          </cell>
          <cell r="E362">
            <v>1</v>
          </cell>
          <cell r="F362">
            <v>1</v>
          </cell>
          <cell r="G362">
            <v>1</v>
          </cell>
          <cell r="H362" t="str">
            <v xml:space="preserve"> </v>
          </cell>
        </row>
        <row r="363">
          <cell r="A363" t="str">
            <v>215-00</v>
          </cell>
          <cell r="B363" t="str">
            <v>334 32.7</v>
          </cell>
          <cell r="C363" t="str">
            <v>Mostné opory zo železobetónu B 400 - krajné</v>
          </cell>
          <cell r="D363" t="str">
            <v>m3</v>
          </cell>
          <cell r="E363">
            <v>1</v>
          </cell>
          <cell r="F363">
            <v>1</v>
          </cell>
          <cell r="G363">
            <v>1</v>
          </cell>
          <cell r="H363" t="str">
            <v xml:space="preserve"> </v>
          </cell>
        </row>
        <row r="364">
          <cell r="A364" t="str">
            <v>215-00</v>
          </cell>
          <cell r="B364" t="str">
            <v>334 36.1</v>
          </cell>
          <cell r="C364" t="str">
            <v>Výstuž mostných opôr - krajné</v>
          </cell>
          <cell r="D364" t="str">
            <v>t</v>
          </cell>
          <cell r="E364">
            <v>1</v>
          </cell>
          <cell r="F364">
            <v>1</v>
          </cell>
          <cell r="G364">
            <v>1</v>
          </cell>
          <cell r="H364" t="str">
            <v xml:space="preserve"> </v>
          </cell>
        </row>
        <row r="365">
          <cell r="A365" t="str">
            <v>215-00</v>
          </cell>
          <cell r="B365" t="str">
            <v>334 36.2</v>
          </cell>
          <cell r="C365" t="str">
            <v>Výstuž mostných podpier - medziľahlé</v>
          </cell>
          <cell r="D365" t="str">
            <v>t</v>
          </cell>
          <cell r="E365">
            <v>1</v>
          </cell>
          <cell r="F365">
            <v>1</v>
          </cell>
          <cell r="G365">
            <v>1</v>
          </cell>
          <cell r="H365" t="str">
            <v xml:space="preserve"> </v>
          </cell>
        </row>
        <row r="366">
          <cell r="A366" t="str">
            <v>215-00</v>
          </cell>
          <cell r="B366" t="str">
            <v>348 17.1</v>
          </cell>
          <cell r="C366" t="str">
            <v>Zábradlie oceľové</v>
          </cell>
          <cell r="D366" t="str">
            <v>m</v>
          </cell>
          <cell r="E366">
            <v>1</v>
          </cell>
          <cell r="F366">
            <v>1</v>
          </cell>
          <cell r="G366">
            <v>1</v>
          </cell>
          <cell r="H366" t="str">
            <v xml:space="preserve"> </v>
          </cell>
        </row>
        <row r="367">
          <cell r="C367" t="str">
            <v xml:space="preserve"> </v>
          </cell>
          <cell r="D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C368" t="str">
            <v xml:space="preserve"> </v>
          </cell>
          <cell r="D368">
            <v>0</v>
          </cell>
          <cell r="F368">
            <v>0</v>
          </cell>
          <cell r="G368">
            <v>0</v>
          </cell>
          <cell r="H368" t="str">
            <v xml:space="preserve"> </v>
          </cell>
        </row>
        <row r="369">
          <cell r="C369" t="str">
            <v xml:space="preserve"> </v>
          </cell>
          <cell r="D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C370" t="str">
            <v xml:space="preserve"> </v>
          </cell>
          <cell r="D370">
            <v>0</v>
          </cell>
          <cell r="F370">
            <v>0</v>
          </cell>
          <cell r="G370">
            <v>0</v>
          </cell>
          <cell r="H370" t="str">
            <v xml:space="preserve"> </v>
          </cell>
        </row>
        <row r="371">
          <cell r="C371" t="str">
            <v xml:space="preserve"> </v>
          </cell>
          <cell r="D371">
            <v>0</v>
          </cell>
          <cell r="F371">
            <v>0</v>
          </cell>
          <cell r="G371">
            <v>0</v>
          </cell>
          <cell r="H371" t="str">
            <v xml:space="preserve"> </v>
          </cell>
        </row>
        <row r="372">
          <cell r="C372" t="str">
            <v xml:space="preserve"> </v>
          </cell>
          <cell r="D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C373" t="str">
            <v xml:space="preserve"> </v>
          </cell>
          <cell r="D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C374" t="str">
            <v xml:space="preserve"> </v>
          </cell>
          <cell r="D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C375" t="str">
            <v xml:space="preserve"> </v>
          </cell>
          <cell r="D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C376" t="str">
            <v xml:space="preserve"> </v>
          </cell>
          <cell r="D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C377" t="str">
            <v xml:space="preserve"> </v>
          </cell>
          <cell r="D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C378" t="str">
            <v xml:space="preserve"> </v>
          </cell>
          <cell r="D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C379" t="str">
            <v xml:space="preserve"> </v>
          </cell>
          <cell r="D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C380" t="str">
            <v xml:space="preserve"> </v>
          </cell>
          <cell r="D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C381" t="str">
            <v xml:space="preserve"> </v>
          </cell>
          <cell r="D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C382" t="str">
            <v xml:space="preserve"> </v>
          </cell>
          <cell r="D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C383" t="str">
            <v xml:space="preserve"> </v>
          </cell>
          <cell r="D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C384" t="str">
            <v xml:space="preserve"> </v>
          </cell>
          <cell r="D384">
            <v>0</v>
          </cell>
          <cell r="F384">
            <v>0</v>
          </cell>
          <cell r="G384">
            <v>0</v>
          </cell>
          <cell r="H384" t="str">
            <v xml:space="preserve"> </v>
          </cell>
        </row>
        <row r="385">
          <cell r="C385" t="str">
            <v xml:space="preserve"> </v>
          </cell>
          <cell r="D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C386" t="str">
            <v xml:space="preserve"> </v>
          </cell>
          <cell r="D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C387" t="str">
            <v xml:space="preserve"> </v>
          </cell>
          <cell r="D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C388" t="str">
            <v xml:space="preserve"> </v>
          </cell>
          <cell r="D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C389" t="str">
            <v xml:space="preserve"> </v>
          </cell>
          <cell r="D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C390" t="str">
            <v xml:space="preserve"> </v>
          </cell>
          <cell r="D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C391" t="str">
            <v xml:space="preserve"> </v>
          </cell>
          <cell r="D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C392" t="str">
            <v xml:space="preserve"> </v>
          </cell>
          <cell r="D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C393" t="str">
            <v xml:space="preserve"> </v>
          </cell>
          <cell r="D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C394" t="str">
            <v xml:space="preserve"> </v>
          </cell>
          <cell r="D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C395" t="str">
            <v xml:space="preserve"> </v>
          </cell>
          <cell r="D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C396" t="str">
            <v xml:space="preserve"> </v>
          </cell>
          <cell r="D396">
            <v>0</v>
          </cell>
          <cell r="F396">
            <v>0</v>
          </cell>
          <cell r="G396">
            <v>0</v>
          </cell>
          <cell r="H396" t="str">
            <v xml:space="preserve"> </v>
          </cell>
        </row>
        <row r="397">
          <cell r="C397" t="str">
            <v xml:space="preserve"> </v>
          </cell>
          <cell r="D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C398" t="str">
            <v xml:space="preserve"> </v>
          </cell>
          <cell r="D398">
            <v>0</v>
          </cell>
          <cell r="F398">
            <v>0</v>
          </cell>
          <cell r="G398">
            <v>0</v>
          </cell>
          <cell r="H398" t="str">
            <v xml:space="preserve"> </v>
          </cell>
        </row>
        <row r="399">
          <cell r="C399" t="str">
            <v xml:space="preserve"> </v>
          </cell>
          <cell r="D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C400" t="str">
            <v xml:space="preserve"> </v>
          </cell>
          <cell r="D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C401" t="str">
            <v xml:space="preserve"> </v>
          </cell>
          <cell r="D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C402" t="str">
            <v xml:space="preserve"> </v>
          </cell>
          <cell r="D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C403" t="str">
            <v xml:space="preserve"> </v>
          </cell>
          <cell r="D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C404" t="str">
            <v xml:space="preserve"> </v>
          </cell>
          <cell r="D404">
            <v>0</v>
          </cell>
          <cell r="F404">
            <v>0</v>
          </cell>
          <cell r="G404">
            <v>0</v>
          </cell>
          <cell r="H404" t="str">
            <v xml:space="preserve"> </v>
          </cell>
        </row>
        <row r="405">
          <cell r="C405" t="str">
            <v xml:space="preserve"> </v>
          </cell>
          <cell r="D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C406" t="str">
            <v xml:space="preserve"> </v>
          </cell>
          <cell r="D406">
            <v>0</v>
          </cell>
          <cell r="F406">
            <v>0</v>
          </cell>
          <cell r="G406">
            <v>0</v>
          </cell>
          <cell r="H406" t="str">
            <v xml:space="preserve"> </v>
          </cell>
        </row>
        <row r="407">
          <cell r="C407" t="str">
            <v xml:space="preserve"> </v>
          </cell>
          <cell r="D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303-00</v>
          </cell>
          <cell r="C408" t="str">
            <v>Dažďová nádrž km 4,600 D61 - stavebná časť</v>
          </cell>
          <cell r="D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C409" t="str">
            <v xml:space="preserve"> </v>
          </cell>
          <cell r="D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C410" t="str">
            <v xml:space="preserve"> </v>
          </cell>
          <cell r="D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C411" t="str">
            <v xml:space="preserve"> </v>
          </cell>
          <cell r="D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303-00</v>
          </cell>
          <cell r="B412" t="str">
            <v>5</v>
          </cell>
          <cell r="C412" t="str">
            <v>KOMUNIKÁCIA</v>
          </cell>
          <cell r="D412">
            <v>0</v>
          </cell>
          <cell r="F412">
            <v>0</v>
          </cell>
          <cell r="G412">
            <v>0</v>
          </cell>
          <cell r="H412" t="str">
            <v xml:space="preserve"> </v>
          </cell>
        </row>
        <row r="413">
          <cell r="A413" t="str">
            <v>303-00</v>
          </cell>
          <cell r="B413" t="str">
            <v>564 75.1</v>
          </cell>
          <cell r="C413" t="str">
            <v>Podklad z vibrovaného štrku hr. cez 120 do 150 mm</v>
          </cell>
          <cell r="D413" t="str">
            <v>m2</v>
          </cell>
          <cell r="E413">
            <v>306</v>
          </cell>
          <cell r="F413">
            <v>1</v>
          </cell>
          <cell r="G413">
            <v>306</v>
          </cell>
          <cell r="H413" t="str">
            <v xml:space="preserve"> </v>
          </cell>
        </row>
        <row r="414">
          <cell r="A414" t="str">
            <v>303-00</v>
          </cell>
          <cell r="B414" t="str">
            <v>564 85.1</v>
          </cell>
          <cell r="C414" t="str">
            <v>Podklad zo štrkodrvy hr. cez 120 do 150 mm po zhutnení</v>
          </cell>
          <cell r="D414" t="str">
            <v>m2</v>
          </cell>
          <cell r="E414">
            <v>306</v>
          </cell>
          <cell r="F414">
            <v>1</v>
          </cell>
          <cell r="G414">
            <v>306</v>
          </cell>
          <cell r="H414" t="str">
            <v xml:space="preserve"> </v>
          </cell>
        </row>
        <row r="415">
          <cell r="A415" t="str">
            <v>303-00</v>
          </cell>
          <cell r="B415" t="str">
            <v>591 20.1</v>
          </cell>
          <cell r="C415" t="str">
            <v>Kryt vozovky dláždený</v>
          </cell>
          <cell r="D415" t="str">
            <v>m2</v>
          </cell>
          <cell r="E415">
            <v>306</v>
          </cell>
          <cell r="F415">
            <v>1</v>
          </cell>
          <cell r="G415">
            <v>306</v>
          </cell>
          <cell r="H415" t="str">
            <v xml:space="preserve"> </v>
          </cell>
        </row>
        <row r="416">
          <cell r="C416" t="str">
            <v xml:space="preserve"> </v>
          </cell>
          <cell r="D416">
            <v>0</v>
          </cell>
          <cell r="F416">
            <v>0</v>
          </cell>
          <cell r="G416">
            <v>0</v>
          </cell>
          <cell r="H416" t="str">
            <v xml:space="preserve"> </v>
          </cell>
        </row>
        <row r="417">
          <cell r="C417" t="str">
            <v xml:space="preserve"> </v>
          </cell>
          <cell r="D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C418" t="str">
            <v xml:space="preserve"> </v>
          </cell>
          <cell r="D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303-00</v>
          </cell>
          <cell r="B419" t="str">
            <v>9</v>
          </cell>
          <cell r="C419" t="str">
            <v>OSTATNÉ KONŠTRUKCIE</v>
          </cell>
          <cell r="D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303-00</v>
          </cell>
          <cell r="B420" t="str">
            <v>912 66.1</v>
          </cell>
          <cell r="C420" t="str">
            <v>Oplotenie z pletiva</v>
          </cell>
          <cell r="D420" t="str">
            <v>m</v>
          </cell>
          <cell r="E420">
            <v>65.2</v>
          </cell>
          <cell r="F420">
            <v>1</v>
          </cell>
          <cell r="G420">
            <v>65.2</v>
          </cell>
          <cell r="H420" t="str">
            <v xml:space="preserve"> </v>
          </cell>
        </row>
        <row r="421">
          <cell r="A421" t="str">
            <v>303-00</v>
          </cell>
          <cell r="B421" t="str">
            <v>917 86.1</v>
          </cell>
          <cell r="C421" t="str">
            <v>Chodníkové obrubníky betónové</v>
          </cell>
          <cell r="D421" t="str">
            <v>m</v>
          </cell>
          <cell r="E421">
            <v>87</v>
          </cell>
          <cell r="F421">
            <v>1</v>
          </cell>
          <cell r="G421">
            <v>87</v>
          </cell>
          <cell r="H421" t="str">
            <v xml:space="preserve"> </v>
          </cell>
        </row>
        <row r="422">
          <cell r="A422" t="str">
            <v>303-00</v>
          </cell>
          <cell r="B422" t="str">
            <v>999</v>
          </cell>
          <cell r="C422" t="str">
            <v>Spolu</v>
          </cell>
          <cell r="D422">
            <v>0</v>
          </cell>
          <cell r="F422">
            <v>0</v>
          </cell>
          <cell r="G422">
            <v>0</v>
          </cell>
          <cell r="H422">
            <v>1070.2</v>
          </cell>
        </row>
        <row r="423">
          <cell r="C423" t="str">
            <v xml:space="preserve"> </v>
          </cell>
          <cell r="D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C424" t="str">
            <v xml:space="preserve"> </v>
          </cell>
          <cell r="D424">
            <v>0</v>
          </cell>
          <cell r="F424">
            <v>0</v>
          </cell>
          <cell r="G424">
            <v>0</v>
          </cell>
          <cell r="H424" t="str">
            <v xml:space="preserve"> </v>
          </cell>
        </row>
        <row r="425">
          <cell r="C425" t="str">
            <v xml:space="preserve"> </v>
          </cell>
          <cell r="D425">
            <v>0</v>
          </cell>
          <cell r="F425">
            <v>0</v>
          </cell>
          <cell r="G425">
            <v>0</v>
          </cell>
          <cell r="H425" t="str">
            <v xml:space="preserve"> </v>
          </cell>
        </row>
        <row r="426">
          <cell r="C426" t="str">
            <v xml:space="preserve"> </v>
          </cell>
          <cell r="D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C427" t="str">
            <v xml:space="preserve"> </v>
          </cell>
          <cell r="D427">
            <v>0</v>
          </cell>
          <cell r="F427">
            <v>0</v>
          </cell>
          <cell r="G427">
            <v>0</v>
          </cell>
          <cell r="H427" t="str">
            <v xml:space="preserve"> </v>
          </cell>
        </row>
        <row r="428">
          <cell r="C428" t="str">
            <v xml:space="preserve"> </v>
          </cell>
          <cell r="D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C429" t="str">
            <v xml:space="preserve"> </v>
          </cell>
          <cell r="D429">
            <v>0</v>
          </cell>
          <cell r="F429">
            <v>0</v>
          </cell>
          <cell r="G429">
            <v>0</v>
          </cell>
          <cell r="H429" t="str">
            <v xml:space="preserve"> </v>
          </cell>
        </row>
        <row r="430">
          <cell r="C430" t="str">
            <v xml:space="preserve"> </v>
          </cell>
          <cell r="D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C431" t="str">
            <v xml:space="preserve"> </v>
          </cell>
          <cell r="D431">
            <v>0</v>
          </cell>
          <cell r="F431">
            <v>0</v>
          </cell>
          <cell r="G431">
            <v>0</v>
          </cell>
          <cell r="H431" t="str">
            <v xml:space="preserve"> </v>
          </cell>
        </row>
        <row r="432">
          <cell r="C432" t="str">
            <v xml:space="preserve"> </v>
          </cell>
          <cell r="D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C433" t="str">
            <v xml:space="preserve"> </v>
          </cell>
          <cell r="D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C434" t="str">
            <v xml:space="preserve"> </v>
          </cell>
          <cell r="D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C435" t="str">
            <v xml:space="preserve"> </v>
          </cell>
          <cell r="D435">
            <v>0</v>
          </cell>
          <cell r="F435">
            <v>0</v>
          </cell>
          <cell r="G435">
            <v>0</v>
          </cell>
          <cell r="H435" t="str">
            <v xml:space="preserve"> </v>
          </cell>
        </row>
        <row r="436">
          <cell r="C436" t="str">
            <v xml:space="preserve"> </v>
          </cell>
          <cell r="D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C437" t="str">
            <v xml:space="preserve"> </v>
          </cell>
          <cell r="D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C438" t="str">
            <v xml:space="preserve"> </v>
          </cell>
          <cell r="D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C439" t="str">
            <v xml:space="preserve"> </v>
          </cell>
          <cell r="D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C440" t="str">
            <v xml:space="preserve"> </v>
          </cell>
          <cell r="D440">
            <v>0</v>
          </cell>
          <cell r="F440">
            <v>0</v>
          </cell>
          <cell r="G440">
            <v>0</v>
          </cell>
          <cell r="H440" t="str">
            <v xml:space="preserve"> </v>
          </cell>
        </row>
        <row r="441">
          <cell r="C441" t="str">
            <v xml:space="preserve"> </v>
          </cell>
          <cell r="D441">
            <v>0</v>
          </cell>
          <cell r="F441">
            <v>0</v>
          </cell>
          <cell r="G441">
            <v>0</v>
          </cell>
          <cell r="H441" t="str">
            <v xml:space="preserve"> </v>
          </cell>
        </row>
        <row r="442">
          <cell r="C442" t="str">
            <v xml:space="preserve"> </v>
          </cell>
          <cell r="D442">
            <v>0</v>
          </cell>
          <cell r="F442">
            <v>0</v>
          </cell>
          <cell r="G442">
            <v>0</v>
          </cell>
          <cell r="H442" t="str">
            <v xml:space="preserve"> </v>
          </cell>
        </row>
        <row r="443">
          <cell r="C443" t="str">
            <v xml:space="preserve"> </v>
          </cell>
          <cell r="D443">
            <v>0</v>
          </cell>
          <cell r="F443">
            <v>0</v>
          </cell>
          <cell r="G443">
            <v>0</v>
          </cell>
          <cell r="H443" t="str">
            <v xml:space="preserve"> </v>
          </cell>
        </row>
        <row r="444">
          <cell r="C444" t="str">
            <v xml:space="preserve"> </v>
          </cell>
          <cell r="D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313-00a</v>
          </cell>
          <cell r="C445" t="str">
            <v>Oplotenie - pravé odpočívadlo Beckov</v>
          </cell>
          <cell r="D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313-00a</v>
          </cell>
          <cell r="B446" t="str">
            <v>9</v>
          </cell>
          <cell r="C446" t="str">
            <v>OSTATNÉ KONŠTRUKCIE</v>
          </cell>
          <cell r="D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313-00a</v>
          </cell>
          <cell r="B447" t="str">
            <v>912 66.1</v>
          </cell>
          <cell r="C447" t="str">
            <v>Oplotenie z pletiva</v>
          </cell>
          <cell r="D447" t="str">
            <v>m</v>
          </cell>
          <cell r="E447">
            <v>456</v>
          </cell>
          <cell r="F447">
            <v>1</v>
          </cell>
          <cell r="G447">
            <v>456</v>
          </cell>
          <cell r="H447" t="str">
            <v xml:space="preserve"> </v>
          </cell>
        </row>
        <row r="448">
          <cell r="A448" t="str">
            <v>313-00a</v>
          </cell>
          <cell r="B448" t="str">
            <v>912 85.1</v>
          </cell>
          <cell r="C448" t="str">
            <v>Vráta (brána) oceľové</v>
          </cell>
          <cell r="D448" t="str">
            <v>ks</v>
          </cell>
          <cell r="E448">
            <v>1</v>
          </cell>
          <cell r="F448">
            <v>1</v>
          </cell>
          <cell r="G448">
            <v>1</v>
          </cell>
          <cell r="H448" t="str">
            <v xml:space="preserve"> </v>
          </cell>
        </row>
        <row r="449">
          <cell r="A449" t="str">
            <v>313-00a</v>
          </cell>
          <cell r="B449" t="str">
            <v>999</v>
          </cell>
          <cell r="C449" t="str">
            <v>Spolu</v>
          </cell>
          <cell r="D449">
            <v>0</v>
          </cell>
          <cell r="F449">
            <v>0</v>
          </cell>
          <cell r="G449">
            <v>0</v>
          </cell>
          <cell r="H449">
            <v>457</v>
          </cell>
        </row>
        <row r="450">
          <cell r="C450" t="str">
            <v xml:space="preserve"> </v>
          </cell>
          <cell r="D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313-00b</v>
          </cell>
          <cell r="C451" t="str">
            <v>Oplotenie - ľavé odpočívadlo Beckov</v>
          </cell>
          <cell r="D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313-00b</v>
          </cell>
          <cell r="B452" t="str">
            <v>9</v>
          </cell>
          <cell r="C452" t="str">
            <v>OSTATNÉ KONŠTRUKCIE</v>
          </cell>
          <cell r="D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313-00b</v>
          </cell>
          <cell r="B453" t="str">
            <v>912 66.1</v>
          </cell>
          <cell r="C453" t="str">
            <v>Oplotenie z pletiva</v>
          </cell>
          <cell r="D453" t="str">
            <v>m</v>
          </cell>
          <cell r="E453">
            <v>942</v>
          </cell>
          <cell r="F453">
            <v>1</v>
          </cell>
          <cell r="G453">
            <v>942</v>
          </cell>
          <cell r="H453" t="str">
            <v xml:space="preserve"> </v>
          </cell>
        </row>
        <row r="454">
          <cell r="A454" t="str">
            <v>313-00b</v>
          </cell>
          <cell r="B454" t="str">
            <v>912 85.1</v>
          </cell>
          <cell r="C454" t="str">
            <v>Vráta (brána) oceľové</v>
          </cell>
          <cell r="D454" t="str">
            <v>ks</v>
          </cell>
          <cell r="E454">
            <v>2</v>
          </cell>
          <cell r="F454">
            <v>1</v>
          </cell>
          <cell r="G454">
            <v>2</v>
          </cell>
          <cell r="H454" t="str">
            <v xml:space="preserve"> </v>
          </cell>
        </row>
        <row r="455">
          <cell r="A455" t="str">
            <v>313-00b</v>
          </cell>
          <cell r="B455" t="str">
            <v>999</v>
          </cell>
          <cell r="C455" t="str">
            <v>Spolu</v>
          </cell>
          <cell r="D455">
            <v>0</v>
          </cell>
          <cell r="F455">
            <v>0</v>
          </cell>
          <cell r="G455">
            <v>0</v>
          </cell>
          <cell r="H455">
            <v>944</v>
          </cell>
        </row>
        <row r="456">
          <cell r="C456" t="str">
            <v xml:space="preserve"> </v>
          </cell>
          <cell r="D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314-00</v>
          </cell>
          <cell r="C457" t="str">
            <v>ČOV ľavé odpočívadlo Beckov - stavebná časť</v>
          </cell>
          <cell r="D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C459" t="str">
            <v xml:space="preserve"> </v>
          </cell>
          <cell r="D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C460" t="str">
            <v xml:space="preserve"> </v>
          </cell>
          <cell r="D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C461" t="str">
            <v xml:space="preserve"> </v>
          </cell>
          <cell r="D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C462" t="str">
            <v xml:space="preserve"> </v>
          </cell>
          <cell r="D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314-00</v>
          </cell>
          <cell r="B463" t="str">
            <v>5</v>
          </cell>
          <cell r="C463" t="str">
            <v>KOMUNIKÁCIA</v>
          </cell>
          <cell r="D463">
            <v>0</v>
          </cell>
          <cell r="F463">
            <v>0</v>
          </cell>
          <cell r="G463">
            <v>0</v>
          </cell>
          <cell r="H463" t="str">
            <v xml:space="preserve"> </v>
          </cell>
        </row>
        <row r="464">
          <cell r="A464" t="str">
            <v>314-00</v>
          </cell>
          <cell r="B464" t="str">
            <v>564 75.1</v>
          </cell>
          <cell r="C464" t="str">
            <v>Podklad z vibrovaného štrku hr. cez 120 do 150 mm</v>
          </cell>
          <cell r="D464" t="str">
            <v>m2</v>
          </cell>
          <cell r="E464">
            <v>261</v>
          </cell>
          <cell r="F464">
            <v>1</v>
          </cell>
          <cell r="G464">
            <v>261</v>
          </cell>
          <cell r="H464" t="str">
            <v xml:space="preserve"> </v>
          </cell>
        </row>
        <row r="465">
          <cell r="A465" t="str">
            <v>314-00</v>
          </cell>
          <cell r="B465" t="str">
            <v>564 85.1</v>
          </cell>
          <cell r="C465" t="str">
            <v>Podklad zo štrkodrvy hr. cez 120 do 150 mm po zhutnení</v>
          </cell>
          <cell r="D465" t="str">
            <v>m2</v>
          </cell>
          <cell r="E465">
            <v>261</v>
          </cell>
          <cell r="F465">
            <v>1</v>
          </cell>
          <cell r="G465">
            <v>261</v>
          </cell>
          <cell r="H465" t="str">
            <v xml:space="preserve"> </v>
          </cell>
        </row>
        <row r="466">
          <cell r="A466" t="str">
            <v>314-00</v>
          </cell>
          <cell r="B466" t="str">
            <v>591 20.1</v>
          </cell>
          <cell r="C466" t="str">
            <v>Kryt vozovky dláždený</v>
          </cell>
          <cell r="D466" t="str">
            <v>m2</v>
          </cell>
          <cell r="E466">
            <v>261</v>
          </cell>
          <cell r="F466">
            <v>1</v>
          </cell>
          <cell r="G466">
            <v>261</v>
          </cell>
          <cell r="H466" t="str">
            <v xml:space="preserve"> </v>
          </cell>
        </row>
        <row r="467">
          <cell r="C467" t="str">
            <v xml:space="preserve"> </v>
          </cell>
          <cell r="D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C468" t="str">
            <v xml:space="preserve"> </v>
          </cell>
          <cell r="D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C469" t="str">
            <v xml:space="preserve"> </v>
          </cell>
          <cell r="D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314-00</v>
          </cell>
          <cell r="B470" t="str">
            <v>9</v>
          </cell>
          <cell r="C470" t="str">
            <v>OSTATNÉ KONŠTRUKCIE</v>
          </cell>
          <cell r="D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314-00</v>
          </cell>
          <cell r="B471" t="str">
            <v>912 66.1</v>
          </cell>
          <cell r="C471" t="str">
            <v>Oplotenie z pletiva</v>
          </cell>
          <cell r="D471" t="str">
            <v>m</v>
          </cell>
          <cell r="E471">
            <v>180</v>
          </cell>
          <cell r="F471">
            <v>1</v>
          </cell>
          <cell r="G471">
            <v>180</v>
          </cell>
          <cell r="H471" t="str">
            <v xml:space="preserve"> </v>
          </cell>
        </row>
        <row r="472">
          <cell r="A472" t="str">
            <v>314-00</v>
          </cell>
          <cell r="B472" t="str">
            <v>917 86.1</v>
          </cell>
          <cell r="C472" t="str">
            <v>Chodníkové obrubníky betónové</v>
          </cell>
          <cell r="D472" t="str">
            <v>m</v>
          </cell>
          <cell r="E472">
            <v>83</v>
          </cell>
          <cell r="F472">
            <v>1</v>
          </cell>
          <cell r="G472">
            <v>83</v>
          </cell>
          <cell r="H472" t="str">
            <v xml:space="preserve"> </v>
          </cell>
        </row>
        <row r="473">
          <cell r="A473" t="str">
            <v>314-00</v>
          </cell>
          <cell r="B473" t="str">
            <v>999</v>
          </cell>
          <cell r="C473" t="str">
            <v>Spolu</v>
          </cell>
          <cell r="D473">
            <v>0</v>
          </cell>
          <cell r="F473">
            <v>0</v>
          </cell>
          <cell r="G473">
            <v>0</v>
          </cell>
          <cell r="H473">
            <v>1046</v>
          </cell>
        </row>
        <row r="474">
          <cell r="C474" t="str">
            <v xml:space="preserve"> </v>
          </cell>
          <cell r="D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C475" t="str">
            <v xml:space="preserve"> </v>
          </cell>
          <cell r="D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C476" t="str">
            <v xml:space="preserve"> </v>
          </cell>
          <cell r="D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C477" t="str">
            <v xml:space="preserve"> </v>
          </cell>
          <cell r="D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318-00</v>
          </cell>
          <cell r="C478" t="str">
            <v>Oplotenie - odpočívadlo Kostolná</v>
          </cell>
          <cell r="D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318-00</v>
          </cell>
          <cell r="B479" t="str">
            <v>9</v>
          </cell>
          <cell r="C479" t="str">
            <v>OSTATNÉ KONŠTRUKCIE</v>
          </cell>
          <cell r="D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318-00</v>
          </cell>
          <cell r="B480" t="str">
            <v>912 66.1</v>
          </cell>
          <cell r="C480" t="str">
            <v>Oplotenie z pletiva</v>
          </cell>
          <cell r="D480" t="str">
            <v>m</v>
          </cell>
          <cell r="E480">
            <v>495</v>
          </cell>
          <cell r="F480">
            <v>1</v>
          </cell>
          <cell r="G480">
            <v>495</v>
          </cell>
          <cell r="H480" t="str">
            <v xml:space="preserve"> </v>
          </cell>
        </row>
        <row r="481">
          <cell r="A481" t="str">
            <v>318-00</v>
          </cell>
          <cell r="B481" t="str">
            <v>912 85.1</v>
          </cell>
          <cell r="C481" t="str">
            <v>Vráta (brána) oceľové</v>
          </cell>
          <cell r="D481" t="str">
            <v>ks</v>
          </cell>
          <cell r="E481">
            <v>1</v>
          </cell>
          <cell r="F481">
            <v>1</v>
          </cell>
          <cell r="G481">
            <v>1</v>
          </cell>
          <cell r="H481" t="str">
            <v xml:space="preserve"> </v>
          </cell>
        </row>
        <row r="482">
          <cell r="A482" t="str">
            <v>318-00</v>
          </cell>
          <cell r="B482" t="str">
            <v>999</v>
          </cell>
          <cell r="C482" t="str">
            <v>Spolu</v>
          </cell>
          <cell r="D482">
            <v>0</v>
          </cell>
          <cell r="F482">
            <v>0</v>
          </cell>
          <cell r="G482">
            <v>0</v>
          </cell>
          <cell r="H482">
            <v>496</v>
          </cell>
        </row>
        <row r="483">
          <cell r="C483" t="str">
            <v xml:space="preserve"> </v>
          </cell>
          <cell r="D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319-00</v>
          </cell>
          <cell r="C484" t="str">
            <v>ČOV odpočívadlo Kostolná - stavebná časť</v>
          </cell>
          <cell r="D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C485" t="str">
            <v xml:space="preserve"> </v>
          </cell>
          <cell r="D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319-00</v>
          </cell>
          <cell r="B486" t="str">
            <v>5</v>
          </cell>
          <cell r="C486" t="str">
            <v>KOMUNIKÁCIA</v>
          </cell>
          <cell r="D486">
            <v>0</v>
          </cell>
          <cell r="F486">
            <v>0</v>
          </cell>
          <cell r="G486">
            <v>0</v>
          </cell>
          <cell r="H486" t="str">
            <v xml:space="preserve"> </v>
          </cell>
        </row>
        <row r="487">
          <cell r="A487" t="str">
            <v>319-00</v>
          </cell>
          <cell r="B487" t="str">
            <v>564 75.1</v>
          </cell>
          <cell r="C487" t="str">
            <v>Podklad z vibrovaného štrku hr. cez 120 do 150 mm</v>
          </cell>
          <cell r="D487" t="str">
            <v>m2</v>
          </cell>
          <cell r="E487">
            <v>195</v>
          </cell>
          <cell r="F487">
            <v>1</v>
          </cell>
          <cell r="G487">
            <v>195</v>
          </cell>
          <cell r="H487" t="str">
            <v xml:space="preserve"> </v>
          </cell>
        </row>
        <row r="488">
          <cell r="A488" t="str">
            <v>319-00</v>
          </cell>
          <cell r="B488" t="str">
            <v>564 85.1</v>
          </cell>
          <cell r="C488" t="str">
            <v>Podklad zo štrkodrvy hr. cez 120 do 150 mm po zhutnení</v>
          </cell>
          <cell r="D488" t="str">
            <v>m2</v>
          </cell>
          <cell r="E488">
            <v>195</v>
          </cell>
          <cell r="F488">
            <v>1</v>
          </cell>
          <cell r="G488">
            <v>195</v>
          </cell>
          <cell r="H488" t="str">
            <v xml:space="preserve"> </v>
          </cell>
        </row>
        <row r="489">
          <cell r="A489" t="str">
            <v>319-00</v>
          </cell>
          <cell r="B489" t="str">
            <v>591 20.1</v>
          </cell>
          <cell r="C489" t="str">
            <v>Kryt vozovky dláždený</v>
          </cell>
          <cell r="D489" t="str">
            <v>m2</v>
          </cell>
          <cell r="E489">
            <v>195</v>
          </cell>
          <cell r="F489">
            <v>1</v>
          </cell>
          <cell r="G489">
            <v>195</v>
          </cell>
          <cell r="H489" t="str">
            <v xml:space="preserve"> </v>
          </cell>
        </row>
        <row r="490">
          <cell r="C490" t="str">
            <v xml:space="preserve"> </v>
          </cell>
          <cell r="D490">
            <v>0</v>
          </cell>
          <cell r="F490">
            <v>0</v>
          </cell>
          <cell r="G490">
            <v>0</v>
          </cell>
          <cell r="H490" t="str">
            <v xml:space="preserve"> </v>
          </cell>
        </row>
        <row r="491">
          <cell r="C491" t="str">
            <v xml:space="preserve"> </v>
          </cell>
          <cell r="D491">
            <v>0</v>
          </cell>
          <cell r="F491">
            <v>0</v>
          </cell>
          <cell r="G491">
            <v>0</v>
          </cell>
          <cell r="H491" t="str">
            <v xml:space="preserve"> </v>
          </cell>
        </row>
        <row r="492">
          <cell r="C492" t="str">
            <v xml:space="preserve"> </v>
          </cell>
          <cell r="D492">
            <v>0</v>
          </cell>
          <cell r="F492">
            <v>0</v>
          </cell>
          <cell r="G492">
            <v>0</v>
          </cell>
          <cell r="H492" t="str">
            <v xml:space="preserve"> </v>
          </cell>
        </row>
        <row r="493">
          <cell r="A493" t="str">
            <v>319-00</v>
          </cell>
          <cell r="B493" t="str">
            <v>9</v>
          </cell>
          <cell r="C493" t="str">
            <v>OSTATNÉ KONŠTRUKCIE</v>
          </cell>
          <cell r="D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319-00</v>
          </cell>
          <cell r="B494" t="str">
            <v>912 66.1</v>
          </cell>
          <cell r="C494" t="str">
            <v>Oplotenie z pletiva</v>
          </cell>
          <cell r="D494" t="str">
            <v>m</v>
          </cell>
          <cell r="E494">
            <v>144.4</v>
          </cell>
          <cell r="F494">
            <v>1</v>
          </cell>
          <cell r="G494">
            <v>144.4</v>
          </cell>
          <cell r="H494" t="str">
            <v xml:space="preserve"> </v>
          </cell>
        </row>
        <row r="495">
          <cell r="A495" t="str">
            <v>319-00</v>
          </cell>
          <cell r="B495" t="str">
            <v>912 85.1</v>
          </cell>
          <cell r="C495" t="str">
            <v>Vráta (brána) oceľové</v>
          </cell>
          <cell r="D495" t="str">
            <v>ks</v>
          </cell>
          <cell r="E495">
            <v>1</v>
          </cell>
          <cell r="F495">
            <v>1</v>
          </cell>
          <cell r="G495">
            <v>1</v>
          </cell>
          <cell r="H495" t="str">
            <v xml:space="preserve"> </v>
          </cell>
        </row>
        <row r="496">
          <cell r="A496" t="str">
            <v>319-00</v>
          </cell>
          <cell r="B496" t="str">
            <v>917 86.1</v>
          </cell>
          <cell r="C496" t="str">
            <v>Chodníkové obrubníky betónové</v>
          </cell>
          <cell r="D496" t="str">
            <v>m</v>
          </cell>
          <cell r="E496">
            <v>97</v>
          </cell>
          <cell r="F496">
            <v>1</v>
          </cell>
          <cell r="G496">
            <v>97</v>
          </cell>
          <cell r="H496" t="str">
            <v xml:space="preserve"> </v>
          </cell>
        </row>
        <row r="497">
          <cell r="A497" t="str">
            <v>319-00</v>
          </cell>
          <cell r="B497" t="str">
            <v>999</v>
          </cell>
          <cell r="C497" t="str">
            <v>Spolu</v>
          </cell>
          <cell r="D497">
            <v>0</v>
          </cell>
          <cell r="F497">
            <v>0</v>
          </cell>
          <cell r="G497">
            <v>0</v>
          </cell>
          <cell r="H497">
            <v>827.4</v>
          </cell>
        </row>
        <row r="498">
          <cell r="C498" t="str">
            <v xml:space="preserve"> </v>
          </cell>
          <cell r="D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320-00</v>
          </cell>
          <cell r="C499" t="str">
            <v>Oplotenie diaľnice</v>
          </cell>
          <cell r="D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320-00</v>
          </cell>
          <cell r="B500" t="str">
            <v>9</v>
          </cell>
          <cell r="C500" t="str">
            <v>OSTATNÉ KONŠTRUKCIE</v>
          </cell>
          <cell r="D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320-00</v>
          </cell>
          <cell r="B501" t="str">
            <v>912 66.1</v>
          </cell>
          <cell r="C501" t="str">
            <v>Oplotenie z pletiva</v>
          </cell>
          <cell r="D501" t="str">
            <v>m</v>
          </cell>
          <cell r="E501">
            <v>958</v>
          </cell>
          <cell r="F501">
            <v>1</v>
          </cell>
          <cell r="G501">
            <v>958</v>
          </cell>
          <cell r="H501" t="str">
            <v xml:space="preserve"> </v>
          </cell>
        </row>
        <row r="502">
          <cell r="A502" t="str">
            <v>320-00</v>
          </cell>
          <cell r="B502" t="str">
            <v>912 85.1</v>
          </cell>
          <cell r="C502" t="str">
            <v>Vráta (brána) oceľové</v>
          </cell>
          <cell r="D502" t="str">
            <v>ks</v>
          </cell>
          <cell r="E502">
            <v>1</v>
          </cell>
          <cell r="F502">
            <v>1</v>
          </cell>
          <cell r="G502">
            <v>1</v>
          </cell>
          <cell r="H502" t="str">
            <v xml:space="preserve"> </v>
          </cell>
        </row>
        <row r="503">
          <cell r="A503" t="str">
            <v>320-00</v>
          </cell>
          <cell r="B503" t="str">
            <v>999</v>
          </cell>
          <cell r="C503" t="str">
            <v>Spolu</v>
          </cell>
          <cell r="D503">
            <v>0</v>
          </cell>
          <cell r="F503">
            <v>0</v>
          </cell>
          <cell r="G503">
            <v>0</v>
          </cell>
          <cell r="H503">
            <v>959</v>
          </cell>
        </row>
        <row r="504">
          <cell r="C504" t="str">
            <v xml:space="preserve"> </v>
          </cell>
          <cell r="D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C505" t="str">
            <v xml:space="preserve"> </v>
          </cell>
          <cell r="D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C506" t="str">
            <v xml:space="preserve"> </v>
          </cell>
          <cell r="D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C507" t="str">
            <v xml:space="preserve"> </v>
          </cell>
          <cell r="D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C508" t="str">
            <v xml:space="preserve"> </v>
          </cell>
          <cell r="D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C509" t="str">
            <v xml:space="preserve"> </v>
          </cell>
          <cell r="D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C510" t="str">
            <v xml:space="preserve"> </v>
          </cell>
          <cell r="D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C511" t="str">
            <v xml:space="preserve"> </v>
          </cell>
          <cell r="D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C512" t="str">
            <v xml:space="preserve"> </v>
          </cell>
          <cell r="D512">
            <v>0</v>
          </cell>
          <cell r="F512">
            <v>0</v>
          </cell>
          <cell r="G512">
            <v>0</v>
          </cell>
          <cell r="H512" t="str">
            <v xml:space="preserve"> </v>
          </cell>
        </row>
        <row r="513">
          <cell r="C513" t="str">
            <v xml:space="preserve"> </v>
          </cell>
          <cell r="D513">
            <v>0</v>
          </cell>
          <cell r="F513">
            <v>0</v>
          </cell>
          <cell r="G513">
            <v>0</v>
          </cell>
          <cell r="H513" t="str">
            <v xml:space="preserve"> </v>
          </cell>
        </row>
        <row r="514">
          <cell r="C514" t="str">
            <v xml:space="preserve"> </v>
          </cell>
          <cell r="D514">
            <v>0</v>
          </cell>
          <cell r="F514">
            <v>0</v>
          </cell>
          <cell r="G514">
            <v>0</v>
          </cell>
          <cell r="H514" t="str">
            <v xml:space="preserve"> </v>
          </cell>
        </row>
        <row r="515">
          <cell r="C515" t="str">
            <v xml:space="preserve"> </v>
          </cell>
          <cell r="D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C516" t="str">
            <v xml:space="preserve"> </v>
          </cell>
          <cell r="D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C517" t="str">
            <v xml:space="preserve"> </v>
          </cell>
          <cell r="D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C518" t="str">
            <v xml:space="preserve"> </v>
          </cell>
          <cell r="D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C519" t="str">
            <v xml:space="preserve"> </v>
          </cell>
          <cell r="D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C520" t="str">
            <v xml:space="preserve"> </v>
          </cell>
          <cell r="D520">
            <v>0</v>
          </cell>
          <cell r="F520">
            <v>0</v>
          </cell>
          <cell r="G520">
            <v>0</v>
          </cell>
          <cell r="H520" t="str">
            <v xml:space="preserve"> </v>
          </cell>
        </row>
        <row r="521">
          <cell r="C521" t="str">
            <v xml:space="preserve"> </v>
          </cell>
          <cell r="D521">
            <v>0</v>
          </cell>
          <cell r="F521">
            <v>0</v>
          </cell>
          <cell r="G521">
            <v>0</v>
          </cell>
          <cell r="H521" t="str">
            <v xml:space="preserve"> </v>
          </cell>
        </row>
        <row r="522">
          <cell r="C522" t="str">
            <v xml:space="preserve"> </v>
          </cell>
          <cell r="D522">
            <v>0</v>
          </cell>
          <cell r="F522">
            <v>0</v>
          </cell>
          <cell r="G522">
            <v>0</v>
          </cell>
          <cell r="H522" t="str">
            <v xml:space="preserve"> </v>
          </cell>
        </row>
        <row r="523">
          <cell r="C523" t="str">
            <v xml:space="preserve"> </v>
          </cell>
          <cell r="D523">
            <v>0</v>
          </cell>
          <cell r="F523">
            <v>0</v>
          </cell>
          <cell r="G523">
            <v>0</v>
          </cell>
          <cell r="H523" t="str">
            <v xml:space="preserve"> </v>
          </cell>
        </row>
        <row r="524">
          <cell r="C524" t="str">
            <v xml:space="preserve"> </v>
          </cell>
          <cell r="D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C525" t="str">
            <v xml:space="preserve"> </v>
          </cell>
          <cell r="D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C526" t="str">
            <v xml:space="preserve"> </v>
          </cell>
          <cell r="D526">
            <v>0</v>
          </cell>
          <cell r="F526">
            <v>0</v>
          </cell>
          <cell r="G526">
            <v>0</v>
          </cell>
          <cell r="H526" t="str">
            <v xml:space="preserve"> </v>
          </cell>
        </row>
        <row r="527">
          <cell r="C527" t="str">
            <v xml:space="preserve"> </v>
          </cell>
          <cell r="D527">
            <v>0</v>
          </cell>
          <cell r="F527">
            <v>0</v>
          </cell>
          <cell r="G527">
            <v>0</v>
          </cell>
          <cell r="H527" t="str">
            <v xml:space="preserve"> </v>
          </cell>
        </row>
        <row r="528">
          <cell r="C528" t="str">
            <v xml:space="preserve"> </v>
          </cell>
          <cell r="D528">
            <v>0</v>
          </cell>
          <cell r="F528">
            <v>0</v>
          </cell>
          <cell r="G528">
            <v>0</v>
          </cell>
          <cell r="H528" t="str">
            <v xml:space="preserve"> </v>
          </cell>
        </row>
        <row r="529">
          <cell r="C529" t="str">
            <v xml:space="preserve"> </v>
          </cell>
          <cell r="D529">
            <v>0</v>
          </cell>
          <cell r="F529">
            <v>0</v>
          </cell>
          <cell r="G529">
            <v>0</v>
          </cell>
          <cell r="H529" t="str">
            <v xml:space="preserve"> </v>
          </cell>
        </row>
        <row r="530">
          <cell r="C530" t="str">
            <v xml:space="preserve"> </v>
          </cell>
          <cell r="D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C531" t="str">
            <v xml:space="preserve"> </v>
          </cell>
          <cell r="D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C532" t="str">
            <v xml:space="preserve"> </v>
          </cell>
          <cell r="D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C533" t="str">
            <v xml:space="preserve"> </v>
          </cell>
          <cell r="D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C534" t="str">
            <v xml:space="preserve"> </v>
          </cell>
          <cell r="D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C535" t="str">
            <v xml:space="preserve"> </v>
          </cell>
          <cell r="D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C536" t="str">
            <v xml:space="preserve"> </v>
          </cell>
          <cell r="D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C537" t="str">
            <v xml:space="preserve"> </v>
          </cell>
          <cell r="D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C538" t="str">
            <v xml:space="preserve"> </v>
          </cell>
          <cell r="D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C539" t="str">
            <v xml:space="preserve"> </v>
          </cell>
          <cell r="D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C540" t="str">
            <v xml:space="preserve"> </v>
          </cell>
          <cell r="D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C541" t="str">
            <v xml:space="preserve"> </v>
          </cell>
          <cell r="D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C542" t="str">
            <v xml:space="preserve"> </v>
          </cell>
          <cell r="D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C543" t="str">
            <v xml:space="preserve"> </v>
          </cell>
          <cell r="D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C544" t="str">
            <v xml:space="preserve"> </v>
          </cell>
          <cell r="D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C545" t="str">
            <v xml:space="preserve"> </v>
          </cell>
          <cell r="D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C546" t="str">
            <v xml:space="preserve"> </v>
          </cell>
          <cell r="D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C547" t="str">
            <v xml:space="preserve"> </v>
          </cell>
          <cell r="D547">
            <v>0</v>
          </cell>
          <cell r="F547">
            <v>0</v>
          </cell>
          <cell r="G547">
            <v>0</v>
          </cell>
          <cell r="H547" t="str">
            <v xml:space="preserve"> </v>
          </cell>
        </row>
        <row r="548">
          <cell r="C548" t="str">
            <v xml:space="preserve"> </v>
          </cell>
          <cell r="D548">
            <v>0</v>
          </cell>
          <cell r="F548">
            <v>0</v>
          </cell>
          <cell r="G548">
            <v>0</v>
          </cell>
          <cell r="H548" t="str">
            <v xml:space="preserve"> </v>
          </cell>
        </row>
        <row r="549">
          <cell r="C549" t="str">
            <v xml:space="preserve"> </v>
          </cell>
          <cell r="D549">
            <v>0</v>
          </cell>
          <cell r="F549">
            <v>0</v>
          </cell>
          <cell r="G549">
            <v>0</v>
          </cell>
          <cell r="H549" t="str">
            <v xml:space="preserve"> </v>
          </cell>
        </row>
        <row r="550">
          <cell r="C550" t="str">
            <v xml:space="preserve"> </v>
          </cell>
          <cell r="D550">
            <v>0</v>
          </cell>
          <cell r="F550">
            <v>0</v>
          </cell>
          <cell r="G550">
            <v>0</v>
          </cell>
          <cell r="H550" t="str">
            <v xml:space="preserve"> </v>
          </cell>
        </row>
        <row r="551">
          <cell r="C551" t="str">
            <v xml:space="preserve"> </v>
          </cell>
          <cell r="D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C552" t="str">
            <v xml:space="preserve"> </v>
          </cell>
          <cell r="D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C553" t="str">
            <v xml:space="preserve"> </v>
          </cell>
          <cell r="D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C554" t="str">
            <v xml:space="preserve"> </v>
          </cell>
          <cell r="D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C555" t="str">
            <v xml:space="preserve"> </v>
          </cell>
          <cell r="D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C556" t="str">
            <v xml:space="preserve"> </v>
          </cell>
          <cell r="D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C557" t="str">
            <v xml:space="preserve"> </v>
          </cell>
          <cell r="D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C558" t="str">
            <v xml:space="preserve"> </v>
          </cell>
          <cell r="D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C559" t="str">
            <v xml:space="preserve"> </v>
          </cell>
          <cell r="D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C560" t="str">
            <v xml:space="preserve"> </v>
          </cell>
          <cell r="D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C561" t="str">
            <v xml:space="preserve"> </v>
          </cell>
          <cell r="D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C562" t="str">
            <v xml:space="preserve"> </v>
          </cell>
          <cell r="D562">
            <v>0</v>
          </cell>
          <cell r="F562">
            <v>0</v>
          </cell>
          <cell r="G562">
            <v>0</v>
          </cell>
          <cell r="H562" t="str">
            <v xml:space="preserve"> </v>
          </cell>
        </row>
        <row r="563">
          <cell r="C563" t="str">
            <v xml:space="preserve"> </v>
          </cell>
          <cell r="D563">
            <v>0</v>
          </cell>
          <cell r="F563">
            <v>0</v>
          </cell>
          <cell r="G563">
            <v>0</v>
          </cell>
          <cell r="H563" t="str">
            <v xml:space="preserve"> </v>
          </cell>
        </row>
        <row r="564">
          <cell r="C564" t="str">
            <v xml:space="preserve"> </v>
          </cell>
          <cell r="D564">
            <v>0</v>
          </cell>
          <cell r="F564">
            <v>0</v>
          </cell>
          <cell r="G564">
            <v>0</v>
          </cell>
          <cell r="H564" t="str">
            <v xml:space="preserve"> </v>
          </cell>
        </row>
        <row r="565">
          <cell r="C565" t="str">
            <v xml:space="preserve"> </v>
          </cell>
          <cell r="D565">
            <v>0</v>
          </cell>
          <cell r="F565">
            <v>0</v>
          </cell>
          <cell r="G565">
            <v>0</v>
          </cell>
          <cell r="H565" t="str">
            <v xml:space="preserve"> </v>
          </cell>
        </row>
        <row r="566">
          <cell r="C566" t="str">
            <v xml:space="preserve"> </v>
          </cell>
          <cell r="D566">
            <v>0</v>
          </cell>
          <cell r="F566">
            <v>0</v>
          </cell>
          <cell r="G566">
            <v>0</v>
          </cell>
          <cell r="H566" t="str">
            <v xml:space="preserve"> </v>
          </cell>
        </row>
        <row r="567">
          <cell r="C567" t="str">
            <v xml:space="preserve"> </v>
          </cell>
          <cell r="D567">
            <v>0</v>
          </cell>
          <cell r="F567">
            <v>0</v>
          </cell>
          <cell r="G567">
            <v>0</v>
          </cell>
          <cell r="H567" t="str">
            <v xml:space="preserve"> </v>
          </cell>
        </row>
        <row r="568">
          <cell r="C568" t="str">
            <v xml:space="preserve"> </v>
          </cell>
          <cell r="D568">
            <v>0</v>
          </cell>
          <cell r="F568">
            <v>0</v>
          </cell>
          <cell r="G568">
            <v>0</v>
          </cell>
          <cell r="H568" t="str">
            <v xml:space="preserve"> </v>
          </cell>
        </row>
        <row r="569">
          <cell r="C569" t="str">
            <v xml:space="preserve"> </v>
          </cell>
          <cell r="D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C570" t="str">
            <v xml:space="preserve"> </v>
          </cell>
          <cell r="D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C571" t="str">
            <v xml:space="preserve"> </v>
          </cell>
          <cell r="D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C572" t="str">
            <v xml:space="preserve"> </v>
          </cell>
          <cell r="D572">
            <v>0</v>
          </cell>
          <cell r="F572">
            <v>0</v>
          </cell>
          <cell r="G572">
            <v>0</v>
          </cell>
          <cell r="H572" t="str">
            <v xml:space="preserve"> </v>
          </cell>
        </row>
        <row r="573">
          <cell r="C573" t="str">
            <v xml:space="preserve"> </v>
          </cell>
          <cell r="D573">
            <v>0</v>
          </cell>
          <cell r="F573">
            <v>0</v>
          </cell>
          <cell r="G573">
            <v>0</v>
          </cell>
          <cell r="H573" t="str">
            <v xml:space="preserve"> </v>
          </cell>
        </row>
        <row r="574">
          <cell r="C574" t="str">
            <v xml:space="preserve"> </v>
          </cell>
          <cell r="D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C575" t="str">
            <v xml:space="preserve"> </v>
          </cell>
          <cell r="D575">
            <v>0</v>
          </cell>
          <cell r="F575">
            <v>0</v>
          </cell>
          <cell r="G575">
            <v>0</v>
          </cell>
          <cell r="H575" t="str">
            <v xml:space="preserve"> </v>
          </cell>
        </row>
        <row r="576">
          <cell r="C576" t="str">
            <v xml:space="preserve"> </v>
          </cell>
          <cell r="D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C577" t="str">
            <v xml:space="preserve"> </v>
          </cell>
          <cell r="D577">
            <v>0</v>
          </cell>
          <cell r="F577">
            <v>0</v>
          </cell>
          <cell r="G577">
            <v>0</v>
          </cell>
          <cell r="H577" t="str">
            <v xml:space="preserve"> </v>
          </cell>
        </row>
        <row r="578">
          <cell r="C578" t="str">
            <v xml:space="preserve"> </v>
          </cell>
          <cell r="D578">
            <v>0</v>
          </cell>
          <cell r="F578">
            <v>0</v>
          </cell>
          <cell r="G578">
            <v>0</v>
          </cell>
          <cell r="H578" t="str">
            <v xml:space="preserve"> </v>
          </cell>
        </row>
        <row r="579">
          <cell r="C579" t="str">
            <v xml:space="preserve"> </v>
          </cell>
          <cell r="D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C580" t="str">
            <v xml:space="preserve"> </v>
          </cell>
          <cell r="D580">
            <v>0</v>
          </cell>
          <cell r="F580">
            <v>0</v>
          </cell>
          <cell r="G580">
            <v>0</v>
          </cell>
          <cell r="H580" t="str">
            <v xml:space="preserve"> </v>
          </cell>
        </row>
        <row r="581">
          <cell r="C581" t="str">
            <v xml:space="preserve"> </v>
          </cell>
          <cell r="D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C582" t="str">
            <v xml:space="preserve"> </v>
          </cell>
          <cell r="D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C583" t="str">
            <v xml:space="preserve"> </v>
          </cell>
          <cell r="D583">
            <v>0</v>
          </cell>
          <cell r="F583">
            <v>0</v>
          </cell>
          <cell r="G583">
            <v>0</v>
          </cell>
          <cell r="H583" t="str">
            <v xml:space="preserve"> </v>
          </cell>
        </row>
        <row r="584">
          <cell r="C584" t="str">
            <v xml:space="preserve"> </v>
          </cell>
          <cell r="D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C585" t="str">
            <v xml:space="preserve"> </v>
          </cell>
          <cell r="D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C586" t="str">
            <v xml:space="preserve"> </v>
          </cell>
          <cell r="D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C587" t="str">
            <v xml:space="preserve"> </v>
          </cell>
          <cell r="D587">
            <v>0</v>
          </cell>
          <cell r="F587">
            <v>0</v>
          </cell>
          <cell r="G587">
            <v>0</v>
          </cell>
          <cell r="H587" t="str">
            <v xml:space="preserve"> </v>
          </cell>
        </row>
        <row r="588">
          <cell r="C588" t="str">
            <v xml:space="preserve"> </v>
          </cell>
          <cell r="D588">
            <v>0</v>
          </cell>
          <cell r="F588">
            <v>0</v>
          </cell>
          <cell r="G588">
            <v>0</v>
          </cell>
          <cell r="H588" t="str">
            <v xml:space="preserve"> </v>
          </cell>
        </row>
        <row r="589">
          <cell r="C589" t="str">
            <v xml:space="preserve"> </v>
          </cell>
          <cell r="D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C590" t="str">
            <v xml:space="preserve"> </v>
          </cell>
          <cell r="D590">
            <v>0</v>
          </cell>
          <cell r="F590">
            <v>0</v>
          </cell>
          <cell r="G590">
            <v>0</v>
          </cell>
          <cell r="H590" t="str">
            <v xml:space="preserve"> </v>
          </cell>
        </row>
        <row r="591">
          <cell r="C591" t="str">
            <v xml:space="preserve"> </v>
          </cell>
          <cell r="D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C592" t="str">
            <v xml:space="preserve"> </v>
          </cell>
          <cell r="D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C593" t="str">
            <v xml:space="preserve"> </v>
          </cell>
          <cell r="D593">
            <v>0</v>
          </cell>
          <cell r="F593">
            <v>0</v>
          </cell>
          <cell r="G593">
            <v>0</v>
          </cell>
          <cell r="H593" t="str">
            <v xml:space="preserve"> </v>
          </cell>
        </row>
        <row r="594">
          <cell r="C594" t="str">
            <v xml:space="preserve"> </v>
          </cell>
          <cell r="D594">
            <v>0</v>
          </cell>
          <cell r="F594">
            <v>0</v>
          </cell>
          <cell r="G594">
            <v>0</v>
          </cell>
          <cell r="H594" t="str">
            <v xml:space="preserve"> </v>
          </cell>
        </row>
        <row r="595">
          <cell r="C595" t="str">
            <v xml:space="preserve"> </v>
          </cell>
          <cell r="D595">
            <v>0</v>
          </cell>
          <cell r="F595">
            <v>0</v>
          </cell>
          <cell r="G595">
            <v>0</v>
          </cell>
          <cell r="H595" t="str">
            <v xml:space="preserve"> </v>
          </cell>
        </row>
        <row r="596">
          <cell r="C596" t="str">
            <v xml:space="preserve"> </v>
          </cell>
          <cell r="D596">
            <v>0</v>
          </cell>
          <cell r="F596">
            <v>0</v>
          </cell>
          <cell r="G596">
            <v>0</v>
          </cell>
          <cell r="H596" t="str">
            <v xml:space="preserve"> </v>
          </cell>
        </row>
        <row r="597">
          <cell r="C597" t="str">
            <v xml:space="preserve"> </v>
          </cell>
          <cell r="D597">
            <v>0</v>
          </cell>
          <cell r="F597">
            <v>0</v>
          </cell>
          <cell r="G597">
            <v>0</v>
          </cell>
          <cell r="H597" t="str">
            <v xml:space="preserve"> </v>
          </cell>
        </row>
        <row r="598">
          <cell r="C598" t="str">
            <v xml:space="preserve"> </v>
          </cell>
          <cell r="D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C599" t="str">
            <v xml:space="preserve"> </v>
          </cell>
          <cell r="D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C600" t="str">
            <v xml:space="preserve"> </v>
          </cell>
          <cell r="D600">
            <v>0</v>
          </cell>
          <cell r="F600">
            <v>0</v>
          </cell>
          <cell r="G600">
            <v>0</v>
          </cell>
          <cell r="H600" t="str">
            <v xml:space="preserve"> </v>
          </cell>
        </row>
        <row r="601">
          <cell r="C601" t="str">
            <v xml:space="preserve"> </v>
          </cell>
          <cell r="D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C602" t="str">
            <v xml:space="preserve"> </v>
          </cell>
          <cell r="D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C603" t="str">
            <v xml:space="preserve"> </v>
          </cell>
          <cell r="D603">
            <v>0</v>
          </cell>
          <cell r="F603">
            <v>0</v>
          </cell>
          <cell r="G603">
            <v>0</v>
          </cell>
          <cell r="H603" t="str">
            <v xml:space="preserve"> </v>
          </cell>
        </row>
        <row r="604">
          <cell r="C604" t="str">
            <v xml:space="preserve"> </v>
          </cell>
          <cell r="D604">
            <v>0</v>
          </cell>
          <cell r="F604">
            <v>0</v>
          </cell>
          <cell r="G604">
            <v>0</v>
          </cell>
          <cell r="H604" t="str">
            <v xml:space="preserve"> </v>
          </cell>
        </row>
        <row r="605">
          <cell r="C605" t="str">
            <v xml:space="preserve"> </v>
          </cell>
          <cell r="D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C606" t="str">
            <v xml:space="preserve"> </v>
          </cell>
          <cell r="D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C607" t="str">
            <v xml:space="preserve"> </v>
          </cell>
          <cell r="D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C608" t="str">
            <v xml:space="preserve"> </v>
          </cell>
          <cell r="D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C609" t="str">
            <v xml:space="preserve"> </v>
          </cell>
          <cell r="D609">
            <v>0</v>
          </cell>
          <cell r="F609">
            <v>0</v>
          </cell>
          <cell r="G609">
            <v>0</v>
          </cell>
          <cell r="H609" t="str">
            <v xml:space="preserve"> </v>
          </cell>
        </row>
        <row r="610">
          <cell r="C610" t="str">
            <v xml:space="preserve"> </v>
          </cell>
          <cell r="D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C611" t="str">
            <v xml:space="preserve"> </v>
          </cell>
          <cell r="D611">
            <v>0</v>
          </cell>
          <cell r="F611">
            <v>0</v>
          </cell>
          <cell r="G611">
            <v>0</v>
          </cell>
          <cell r="H611" t="str">
            <v xml:space="preserve"> </v>
          </cell>
        </row>
        <row r="612">
          <cell r="C612" t="str">
            <v xml:space="preserve"> </v>
          </cell>
          <cell r="D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C613" t="str">
            <v xml:space="preserve"> </v>
          </cell>
          <cell r="D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C614" t="str">
            <v xml:space="preserve"> </v>
          </cell>
          <cell r="D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C615" t="str">
            <v xml:space="preserve"> </v>
          </cell>
          <cell r="D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C616" t="str">
            <v xml:space="preserve"> </v>
          </cell>
          <cell r="D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C617" t="str">
            <v xml:space="preserve"> </v>
          </cell>
          <cell r="D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C618" t="str">
            <v xml:space="preserve"> </v>
          </cell>
          <cell r="D618">
            <v>0</v>
          </cell>
          <cell r="F618">
            <v>0</v>
          </cell>
          <cell r="G618">
            <v>0</v>
          </cell>
          <cell r="H618" t="str">
            <v xml:space="preserve"> </v>
          </cell>
        </row>
        <row r="619">
          <cell r="C619" t="str">
            <v xml:space="preserve"> </v>
          </cell>
          <cell r="D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C620" t="str">
            <v xml:space="preserve"> </v>
          </cell>
          <cell r="D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C621" t="str">
            <v xml:space="preserve"> </v>
          </cell>
          <cell r="D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C622" t="str">
            <v xml:space="preserve"> </v>
          </cell>
          <cell r="D622">
            <v>0</v>
          </cell>
          <cell r="F622">
            <v>0</v>
          </cell>
          <cell r="G622">
            <v>0</v>
          </cell>
          <cell r="H622" t="str">
            <v xml:space="preserve"> </v>
          </cell>
        </row>
        <row r="623">
          <cell r="C623" t="str">
            <v xml:space="preserve"> </v>
          </cell>
          <cell r="D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C624" t="str">
            <v xml:space="preserve"> </v>
          </cell>
          <cell r="D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C625" t="str">
            <v xml:space="preserve"> </v>
          </cell>
          <cell r="D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C626" t="str">
            <v xml:space="preserve"> </v>
          </cell>
          <cell r="D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C627" t="str">
            <v xml:space="preserve"> </v>
          </cell>
          <cell r="D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C628" t="str">
            <v xml:space="preserve"> </v>
          </cell>
          <cell r="D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C629" t="str">
            <v xml:space="preserve"> </v>
          </cell>
          <cell r="D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C630" t="str">
            <v xml:space="preserve"> </v>
          </cell>
          <cell r="D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C631" t="str">
            <v xml:space="preserve"> </v>
          </cell>
          <cell r="D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C632" t="str">
            <v xml:space="preserve"> </v>
          </cell>
          <cell r="D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C633" t="str">
            <v xml:space="preserve"> </v>
          </cell>
          <cell r="D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C634" t="str">
            <v xml:space="preserve"> </v>
          </cell>
          <cell r="D634">
            <v>0</v>
          </cell>
          <cell r="F634">
            <v>0</v>
          </cell>
          <cell r="G634">
            <v>0</v>
          </cell>
          <cell r="H634" t="str">
            <v xml:space="preserve"> </v>
          </cell>
        </row>
        <row r="635">
          <cell r="C635" t="str">
            <v xml:space="preserve"> </v>
          </cell>
          <cell r="D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C636" t="str">
            <v xml:space="preserve"> </v>
          </cell>
          <cell r="D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C637" t="str">
            <v xml:space="preserve"> </v>
          </cell>
          <cell r="D637">
            <v>0</v>
          </cell>
          <cell r="F637">
            <v>0</v>
          </cell>
          <cell r="G637">
            <v>0</v>
          </cell>
          <cell r="H637" t="str">
            <v xml:space="preserve"> </v>
          </cell>
        </row>
        <row r="638">
          <cell r="C638" t="str">
            <v xml:space="preserve"> </v>
          </cell>
          <cell r="D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C639" t="str">
            <v xml:space="preserve"> </v>
          </cell>
          <cell r="D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C640" t="str">
            <v xml:space="preserve"> </v>
          </cell>
          <cell r="D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C641" t="str">
            <v xml:space="preserve"> </v>
          </cell>
          <cell r="D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C642" t="str">
            <v xml:space="preserve"> </v>
          </cell>
          <cell r="D642">
            <v>0</v>
          </cell>
          <cell r="F642">
            <v>0</v>
          </cell>
          <cell r="G642">
            <v>0</v>
          </cell>
          <cell r="H642" t="str">
            <v xml:space="preserve"> </v>
          </cell>
        </row>
        <row r="643">
          <cell r="C643" t="str">
            <v xml:space="preserve"> </v>
          </cell>
          <cell r="D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C644" t="str">
            <v xml:space="preserve"> </v>
          </cell>
          <cell r="D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C645" t="str">
            <v xml:space="preserve"> </v>
          </cell>
          <cell r="D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C646" t="str">
            <v xml:space="preserve"> </v>
          </cell>
          <cell r="D646">
            <v>0</v>
          </cell>
          <cell r="F646">
            <v>0</v>
          </cell>
          <cell r="G646">
            <v>0</v>
          </cell>
          <cell r="H646" t="str">
            <v xml:space="preserve"> </v>
          </cell>
        </row>
        <row r="647">
          <cell r="C647" t="str">
            <v xml:space="preserve"> </v>
          </cell>
          <cell r="D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C648" t="str">
            <v xml:space="preserve"> </v>
          </cell>
          <cell r="D648">
            <v>0</v>
          </cell>
          <cell r="F648">
            <v>0</v>
          </cell>
          <cell r="G648">
            <v>0</v>
          </cell>
          <cell r="H648" t="str">
            <v xml:space="preserve"> </v>
          </cell>
        </row>
        <row r="649">
          <cell r="C649" t="str">
            <v xml:space="preserve"> </v>
          </cell>
          <cell r="D649">
            <v>0</v>
          </cell>
          <cell r="F649">
            <v>0</v>
          </cell>
          <cell r="G649">
            <v>0</v>
          </cell>
          <cell r="H649" t="str">
            <v xml:space="preserve"> </v>
          </cell>
        </row>
        <row r="650">
          <cell r="C650" t="str">
            <v xml:space="preserve"> </v>
          </cell>
          <cell r="D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C651" t="str">
            <v xml:space="preserve"> </v>
          </cell>
          <cell r="D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C652" t="str">
            <v xml:space="preserve"> </v>
          </cell>
          <cell r="D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C653" t="str">
            <v xml:space="preserve"> </v>
          </cell>
          <cell r="D653">
            <v>0</v>
          </cell>
          <cell r="F653">
            <v>0</v>
          </cell>
          <cell r="G653">
            <v>0</v>
          </cell>
          <cell r="H653" t="str">
            <v xml:space="preserve"> </v>
          </cell>
        </row>
        <row r="654">
          <cell r="C654" t="str">
            <v xml:space="preserve"> </v>
          </cell>
          <cell r="D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C655" t="str">
            <v xml:space="preserve"> </v>
          </cell>
          <cell r="D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C656" t="str">
            <v xml:space="preserve"> </v>
          </cell>
          <cell r="D656">
            <v>0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C657" t="str">
            <v xml:space="preserve"> </v>
          </cell>
          <cell r="D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C658" t="str">
            <v xml:space="preserve"> </v>
          </cell>
          <cell r="D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C659" t="str">
            <v xml:space="preserve"> </v>
          </cell>
          <cell r="D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C660" t="str">
            <v xml:space="preserve"> </v>
          </cell>
          <cell r="D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C661" t="str">
            <v xml:space="preserve"> </v>
          </cell>
          <cell r="D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C662" t="str">
            <v xml:space="preserve"> </v>
          </cell>
          <cell r="D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C663" t="str">
            <v xml:space="preserve"> </v>
          </cell>
          <cell r="D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C664" t="str">
            <v xml:space="preserve"> </v>
          </cell>
          <cell r="D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C665" t="str">
            <v xml:space="preserve"> </v>
          </cell>
          <cell r="D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C666" t="str">
            <v xml:space="preserve"> </v>
          </cell>
          <cell r="D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C667" t="str">
            <v xml:space="preserve"> </v>
          </cell>
          <cell r="D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C668" t="str">
            <v xml:space="preserve"> </v>
          </cell>
          <cell r="D668">
            <v>0</v>
          </cell>
          <cell r="F668">
            <v>0</v>
          </cell>
          <cell r="G668">
            <v>0</v>
          </cell>
          <cell r="H668" t="str">
            <v xml:space="preserve"> </v>
          </cell>
        </row>
        <row r="669">
          <cell r="C669" t="str">
            <v xml:space="preserve"> </v>
          </cell>
          <cell r="D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C670" t="str">
            <v xml:space="preserve"> </v>
          </cell>
          <cell r="D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C671" t="str">
            <v xml:space="preserve"> </v>
          </cell>
          <cell r="D671">
            <v>0</v>
          </cell>
          <cell r="F671">
            <v>0</v>
          </cell>
          <cell r="G671">
            <v>0</v>
          </cell>
          <cell r="H671" t="str">
            <v xml:space="preserve"> </v>
          </cell>
        </row>
        <row r="672">
          <cell r="C672" t="str">
            <v xml:space="preserve"> </v>
          </cell>
          <cell r="D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C673" t="str">
            <v xml:space="preserve"> </v>
          </cell>
          <cell r="D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C674" t="str">
            <v xml:space="preserve"> </v>
          </cell>
          <cell r="D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C675" t="str">
            <v xml:space="preserve"> </v>
          </cell>
          <cell r="D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C676" t="str">
            <v xml:space="preserve"> </v>
          </cell>
          <cell r="D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C677" t="str">
            <v xml:space="preserve"> </v>
          </cell>
          <cell r="D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C678" t="str">
            <v xml:space="preserve"> </v>
          </cell>
          <cell r="D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C679" t="str">
            <v xml:space="preserve"> </v>
          </cell>
          <cell r="D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C680" t="str">
            <v xml:space="preserve"> </v>
          </cell>
          <cell r="D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C681" t="str">
            <v xml:space="preserve"> </v>
          </cell>
          <cell r="D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C682" t="str">
            <v xml:space="preserve"> </v>
          </cell>
          <cell r="D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C683" t="str">
            <v xml:space="preserve"> </v>
          </cell>
          <cell r="D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C684" t="str">
            <v xml:space="preserve"> </v>
          </cell>
          <cell r="D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C685" t="str">
            <v xml:space="preserve"> </v>
          </cell>
          <cell r="D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C686" t="str">
            <v xml:space="preserve"> </v>
          </cell>
          <cell r="D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C687" t="str">
            <v xml:space="preserve"> </v>
          </cell>
          <cell r="D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C688" t="str">
            <v xml:space="preserve"> </v>
          </cell>
          <cell r="D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C689" t="str">
            <v xml:space="preserve"> </v>
          </cell>
          <cell r="D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C690" t="str">
            <v xml:space="preserve"> </v>
          </cell>
          <cell r="D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C691" t="str">
            <v xml:space="preserve"> </v>
          </cell>
          <cell r="D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C692" t="str">
            <v xml:space="preserve"> </v>
          </cell>
          <cell r="D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C693" t="str">
            <v xml:space="preserve"> </v>
          </cell>
          <cell r="D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C694" t="str">
            <v xml:space="preserve"> </v>
          </cell>
          <cell r="D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C695" t="str">
            <v xml:space="preserve"> </v>
          </cell>
          <cell r="D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C696" t="str">
            <v xml:space="preserve"> </v>
          </cell>
          <cell r="D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C697" t="str">
            <v xml:space="preserve"> </v>
          </cell>
          <cell r="D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C698" t="str">
            <v xml:space="preserve"> </v>
          </cell>
          <cell r="D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C699" t="str">
            <v xml:space="preserve"> </v>
          </cell>
          <cell r="D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C700" t="str">
            <v xml:space="preserve"> </v>
          </cell>
          <cell r="D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C701" t="str">
            <v xml:space="preserve"> </v>
          </cell>
          <cell r="D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C702" t="str">
            <v xml:space="preserve"> </v>
          </cell>
          <cell r="D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C703" t="str">
            <v xml:space="preserve"> </v>
          </cell>
          <cell r="D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C704" t="str">
            <v xml:space="preserve"> </v>
          </cell>
          <cell r="D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C705" t="str">
            <v xml:space="preserve"> </v>
          </cell>
          <cell r="D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C706" t="str">
            <v xml:space="preserve"> </v>
          </cell>
          <cell r="D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C707" t="str">
            <v xml:space="preserve"> </v>
          </cell>
          <cell r="D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C708" t="str">
            <v xml:space="preserve"> </v>
          </cell>
          <cell r="D708">
            <v>0</v>
          </cell>
          <cell r="F708">
            <v>0</v>
          </cell>
          <cell r="G708">
            <v>0</v>
          </cell>
          <cell r="H708" t="str">
            <v xml:space="preserve"> </v>
          </cell>
        </row>
        <row r="709">
          <cell r="C709" t="str">
            <v xml:space="preserve"> </v>
          </cell>
          <cell r="D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C710" t="str">
            <v xml:space="preserve"> </v>
          </cell>
          <cell r="D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C711" t="str">
            <v xml:space="preserve"> </v>
          </cell>
          <cell r="D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C712" t="str">
            <v xml:space="preserve"> </v>
          </cell>
          <cell r="D712">
            <v>0</v>
          </cell>
          <cell r="F712">
            <v>0</v>
          </cell>
          <cell r="G712">
            <v>0</v>
          </cell>
          <cell r="H712" t="str">
            <v xml:space="preserve"> </v>
          </cell>
        </row>
        <row r="713">
          <cell r="C713" t="str">
            <v xml:space="preserve"> </v>
          </cell>
          <cell r="D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C714" t="str">
            <v xml:space="preserve"> </v>
          </cell>
          <cell r="D714">
            <v>0</v>
          </cell>
          <cell r="F714">
            <v>0</v>
          </cell>
          <cell r="G714">
            <v>0</v>
          </cell>
          <cell r="H714" t="str">
            <v xml:space="preserve"> </v>
          </cell>
        </row>
        <row r="715">
          <cell r="C715" t="str">
            <v xml:space="preserve"> </v>
          </cell>
          <cell r="D715">
            <v>0</v>
          </cell>
          <cell r="F715">
            <v>0</v>
          </cell>
          <cell r="G715">
            <v>0</v>
          </cell>
          <cell r="H715" t="str">
            <v xml:space="preserve"> </v>
          </cell>
        </row>
        <row r="716">
          <cell r="C716" t="str">
            <v xml:space="preserve"> </v>
          </cell>
          <cell r="D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C717" t="str">
            <v xml:space="preserve"> </v>
          </cell>
          <cell r="D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C718" t="str">
            <v xml:space="preserve"> </v>
          </cell>
          <cell r="D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C719" t="str">
            <v xml:space="preserve"> </v>
          </cell>
          <cell r="D719">
            <v>0</v>
          </cell>
          <cell r="F719">
            <v>0</v>
          </cell>
          <cell r="G719">
            <v>0</v>
          </cell>
          <cell r="H719" t="str">
            <v xml:space="preserve"> </v>
          </cell>
        </row>
        <row r="720">
          <cell r="C720" t="str">
            <v xml:space="preserve"> </v>
          </cell>
          <cell r="D720">
            <v>0</v>
          </cell>
          <cell r="F720">
            <v>0</v>
          </cell>
          <cell r="G720">
            <v>0</v>
          </cell>
          <cell r="H720" t="str">
            <v xml:space="preserve"> </v>
          </cell>
        </row>
        <row r="721">
          <cell r="C721" t="str">
            <v xml:space="preserve"> </v>
          </cell>
          <cell r="D721">
            <v>0</v>
          </cell>
          <cell r="F721">
            <v>0</v>
          </cell>
          <cell r="G721">
            <v>0</v>
          </cell>
          <cell r="H721" t="str">
            <v xml:space="preserve"> </v>
          </cell>
        </row>
        <row r="722">
          <cell r="C722" t="str">
            <v xml:space="preserve"> </v>
          </cell>
          <cell r="D722">
            <v>0</v>
          </cell>
          <cell r="F722">
            <v>0</v>
          </cell>
          <cell r="G722">
            <v>0</v>
          </cell>
          <cell r="H722" t="str">
            <v xml:space="preserve"> </v>
          </cell>
        </row>
        <row r="723">
          <cell r="C723" t="str">
            <v xml:space="preserve"> </v>
          </cell>
          <cell r="D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C724" t="str">
            <v xml:space="preserve"> </v>
          </cell>
          <cell r="D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C725" t="str">
            <v xml:space="preserve"> </v>
          </cell>
          <cell r="D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C726" t="str">
            <v xml:space="preserve"> </v>
          </cell>
          <cell r="D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C727" t="str">
            <v xml:space="preserve"> </v>
          </cell>
          <cell r="D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C728" t="str">
            <v xml:space="preserve"> </v>
          </cell>
          <cell r="D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C729" t="str">
            <v xml:space="preserve"> </v>
          </cell>
          <cell r="D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C730" t="str">
            <v xml:space="preserve"> </v>
          </cell>
          <cell r="D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C731" t="str">
            <v xml:space="preserve"> </v>
          </cell>
          <cell r="D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C732" t="str">
            <v xml:space="preserve"> </v>
          </cell>
          <cell r="D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C733" t="str">
            <v xml:space="preserve"> </v>
          </cell>
          <cell r="D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C734" t="str">
            <v xml:space="preserve"> </v>
          </cell>
          <cell r="D734">
            <v>0</v>
          </cell>
          <cell r="F734">
            <v>0</v>
          </cell>
          <cell r="G734">
            <v>0</v>
          </cell>
          <cell r="H734" t="str">
            <v xml:space="preserve"> </v>
          </cell>
        </row>
        <row r="735">
          <cell r="C735" t="str">
            <v xml:space="preserve"> </v>
          </cell>
          <cell r="D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C736" t="str">
            <v xml:space="preserve"> </v>
          </cell>
          <cell r="D736">
            <v>0</v>
          </cell>
          <cell r="F736">
            <v>0</v>
          </cell>
          <cell r="G736">
            <v>0</v>
          </cell>
          <cell r="H736" t="str">
            <v xml:space="preserve"> </v>
          </cell>
        </row>
        <row r="737">
          <cell r="C737" t="str">
            <v xml:space="preserve"> </v>
          </cell>
          <cell r="D737">
            <v>0</v>
          </cell>
          <cell r="F737">
            <v>0</v>
          </cell>
          <cell r="G737">
            <v>0</v>
          </cell>
          <cell r="H737" t="str">
            <v xml:space="preserve"> </v>
          </cell>
        </row>
        <row r="738">
          <cell r="C738" t="str">
            <v xml:space="preserve"> </v>
          </cell>
          <cell r="D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C739" t="str">
            <v xml:space="preserve"> </v>
          </cell>
          <cell r="D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C740" t="str">
            <v xml:space="preserve"> </v>
          </cell>
          <cell r="D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C741" t="str">
            <v xml:space="preserve"> </v>
          </cell>
          <cell r="D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C742" t="str">
            <v xml:space="preserve"> </v>
          </cell>
          <cell r="D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C743" t="str">
            <v xml:space="preserve"> </v>
          </cell>
          <cell r="D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C744" t="str">
            <v xml:space="preserve"> </v>
          </cell>
          <cell r="D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C745" t="str">
            <v xml:space="preserve"> </v>
          </cell>
          <cell r="D745">
            <v>0</v>
          </cell>
          <cell r="F745">
            <v>0</v>
          </cell>
          <cell r="G745">
            <v>0</v>
          </cell>
          <cell r="H745" t="str">
            <v xml:space="preserve"> </v>
          </cell>
        </row>
        <row r="746">
          <cell r="C746" t="str">
            <v xml:space="preserve"> </v>
          </cell>
          <cell r="D746">
            <v>0</v>
          </cell>
          <cell r="F746">
            <v>0</v>
          </cell>
          <cell r="G746">
            <v>0</v>
          </cell>
          <cell r="H746" t="str">
            <v xml:space="preserve"> </v>
          </cell>
        </row>
        <row r="747">
          <cell r="C747" t="str">
            <v xml:space="preserve"> </v>
          </cell>
          <cell r="D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C748" t="str">
            <v xml:space="preserve"> </v>
          </cell>
          <cell r="D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C749" t="str">
            <v xml:space="preserve"> </v>
          </cell>
          <cell r="D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C750" t="str">
            <v xml:space="preserve"> </v>
          </cell>
          <cell r="D750">
            <v>0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C751" t="str">
            <v xml:space="preserve"> </v>
          </cell>
          <cell r="D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C752" t="str">
            <v xml:space="preserve"> </v>
          </cell>
          <cell r="D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C753" t="str">
            <v xml:space="preserve"> </v>
          </cell>
          <cell r="D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C754" t="str">
            <v xml:space="preserve"> </v>
          </cell>
          <cell r="D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C755" t="str">
            <v xml:space="preserve"> </v>
          </cell>
          <cell r="D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C756" t="str">
            <v xml:space="preserve"> </v>
          </cell>
          <cell r="D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C757" t="str">
            <v xml:space="preserve"> </v>
          </cell>
          <cell r="D757">
            <v>0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C758" t="str">
            <v xml:space="preserve"> </v>
          </cell>
          <cell r="D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C759" t="str">
            <v xml:space="preserve"> </v>
          </cell>
          <cell r="D759">
            <v>0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C760" t="str">
            <v xml:space="preserve"> </v>
          </cell>
          <cell r="D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C761" t="str">
            <v xml:space="preserve"> </v>
          </cell>
          <cell r="D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C762" t="str">
            <v xml:space="preserve"> </v>
          </cell>
          <cell r="D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C763" t="str">
            <v xml:space="preserve"> </v>
          </cell>
          <cell r="D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C764" t="str">
            <v xml:space="preserve"> </v>
          </cell>
          <cell r="D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C765" t="str">
            <v xml:space="preserve"> </v>
          </cell>
          <cell r="D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C766" t="str">
            <v xml:space="preserve"> </v>
          </cell>
          <cell r="D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C767" t="str">
            <v xml:space="preserve"> </v>
          </cell>
          <cell r="D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C768" t="str">
            <v xml:space="preserve"> </v>
          </cell>
          <cell r="D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C769" t="str">
            <v xml:space="preserve"> </v>
          </cell>
          <cell r="D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C770" t="str">
            <v xml:space="preserve"> </v>
          </cell>
          <cell r="D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C771" t="str">
            <v xml:space="preserve"> </v>
          </cell>
          <cell r="D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C772" t="str">
            <v xml:space="preserve"> </v>
          </cell>
          <cell r="D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C773" t="str">
            <v xml:space="preserve"> </v>
          </cell>
          <cell r="D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C774" t="str">
            <v xml:space="preserve"> </v>
          </cell>
          <cell r="D774">
            <v>0</v>
          </cell>
          <cell r="F774">
            <v>0</v>
          </cell>
          <cell r="G774">
            <v>0</v>
          </cell>
          <cell r="H774" t="str">
            <v xml:space="preserve"> </v>
          </cell>
        </row>
        <row r="775">
          <cell r="C775" t="str">
            <v xml:space="preserve"> </v>
          </cell>
          <cell r="D775">
            <v>0</v>
          </cell>
          <cell r="F775">
            <v>0</v>
          </cell>
          <cell r="G775">
            <v>0</v>
          </cell>
          <cell r="H775" t="str">
            <v xml:space="preserve"> </v>
          </cell>
        </row>
        <row r="776">
          <cell r="C776" t="str">
            <v xml:space="preserve"> </v>
          </cell>
          <cell r="D776">
            <v>0</v>
          </cell>
          <cell r="F776">
            <v>0</v>
          </cell>
          <cell r="G776">
            <v>0</v>
          </cell>
          <cell r="H776" t="str">
            <v xml:space="preserve"> </v>
          </cell>
        </row>
        <row r="777">
          <cell r="C777" t="str">
            <v xml:space="preserve"> </v>
          </cell>
          <cell r="D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C778" t="str">
            <v xml:space="preserve"> </v>
          </cell>
          <cell r="D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C779" t="str">
            <v xml:space="preserve"> </v>
          </cell>
          <cell r="D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C780" t="str">
            <v xml:space="preserve"> </v>
          </cell>
          <cell r="D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C781" t="str">
            <v xml:space="preserve"> </v>
          </cell>
          <cell r="D781">
            <v>0</v>
          </cell>
          <cell r="F781">
            <v>0</v>
          </cell>
          <cell r="G781">
            <v>0</v>
          </cell>
          <cell r="H781" t="str">
            <v xml:space="preserve"> </v>
          </cell>
        </row>
        <row r="782">
          <cell r="C782" t="str">
            <v xml:space="preserve"> </v>
          </cell>
          <cell r="D782">
            <v>0</v>
          </cell>
          <cell r="F782">
            <v>0</v>
          </cell>
          <cell r="G782">
            <v>0</v>
          </cell>
          <cell r="H782" t="str">
            <v xml:space="preserve"> </v>
          </cell>
        </row>
        <row r="783">
          <cell r="C783" t="str">
            <v xml:space="preserve"> </v>
          </cell>
          <cell r="D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C784" t="str">
            <v xml:space="preserve"> </v>
          </cell>
          <cell r="D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C785" t="str">
            <v xml:space="preserve"> </v>
          </cell>
          <cell r="D785">
            <v>0</v>
          </cell>
          <cell r="F785">
            <v>0</v>
          </cell>
          <cell r="G785">
            <v>0</v>
          </cell>
          <cell r="H785" t="str">
            <v xml:space="preserve"> </v>
          </cell>
        </row>
        <row r="786">
          <cell r="C786" t="str">
            <v xml:space="preserve"> </v>
          </cell>
          <cell r="D786">
            <v>0</v>
          </cell>
          <cell r="F786">
            <v>0</v>
          </cell>
          <cell r="G786">
            <v>0</v>
          </cell>
          <cell r="H786" t="str">
            <v xml:space="preserve"> </v>
          </cell>
        </row>
        <row r="787">
          <cell r="C787" t="str">
            <v xml:space="preserve"> </v>
          </cell>
          <cell r="D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C788" t="str">
            <v xml:space="preserve"> </v>
          </cell>
          <cell r="D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C789" t="str">
            <v xml:space="preserve"> </v>
          </cell>
          <cell r="D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C790" t="str">
            <v xml:space="preserve"> </v>
          </cell>
          <cell r="D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C791" t="str">
            <v xml:space="preserve"> </v>
          </cell>
          <cell r="D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C792" t="str">
            <v xml:space="preserve"> </v>
          </cell>
          <cell r="D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C793" t="str">
            <v xml:space="preserve"> </v>
          </cell>
          <cell r="D793">
            <v>0</v>
          </cell>
          <cell r="F793">
            <v>0</v>
          </cell>
          <cell r="G793">
            <v>0</v>
          </cell>
          <cell r="H793" t="str">
            <v xml:space="preserve"> </v>
          </cell>
        </row>
        <row r="794">
          <cell r="C794" t="str">
            <v xml:space="preserve"> </v>
          </cell>
          <cell r="D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C795" t="str">
            <v xml:space="preserve"> </v>
          </cell>
          <cell r="D795">
            <v>0</v>
          </cell>
          <cell r="F795">
            <v>0</v>
          </cell>
          <cell r="G795">
            <v>0</v>
          </cell>
          <cell r="H795" t="str">
            <v xml:space="preserve"> </v>
          </cell>
        </row>
        <row r="796">
          <cell r="C796" t="str">
            <v xml:space="preserve"> </v>
          </cell>
          <cell r="D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C797" t="str">
            <v xml:space="preserve"> </v>
          </cell>
          <cell r="D797">
            <v>0</v>
          </cell>
          <cell r="F797">
            <v>0</v>
          </cell>
          <cell r="G797">
            <v>0</v>
          </cell>
          <cell r="H797" t="str">
            <v xml:space="preserve"> </v>
          </cell>
        </row>
        <row r="798">
          <cell r="C798" t="str">
            <v xml:space="preserve"> </v>
          </cell>
          <cell r="D798">
            <v>0</v>
          </cell>
          <cell r="F798">
            <v>0</v>
          </cell>
          <cell r="G798">
            <v>0</v>
          </cell>
          <cell r="H798" t="str">
            <v xml:space="preserve"> </v>
          </cell>
        </row>
        <row r="799">
          <cell r="C799" t="str">
            <v xml:space="preserve"> </v>
          </cell>
          <cell r="D799">
            <v>0</v>
          </cell>
          <cell r="F799">
            <v>0</v>
          </cell>
          <cell r="G799">
            <v>0</v>
          </cell>
          <cell r="H799" t="str">
            <v xml:space="preserve"> </v>
          </cell>
        </row>
        <row r="800">
          <cell r="C800" t="str">
            <v xml:space="preserve"> </v>
          </cell>
          <cell r="D800">
            <v>0</v>
          </cell>
          <cell r="F800">
            <v>0</v>
          </cell>
          <cell r="G800">
            <v>0</v>
          </cell>
          <cell r="H800" t="str">
            <v xml:space="preserve"> </v>
          </cell>
        </row>
        <row r="801">
          <cell r="C801" t="str">
            <v xml:space="preserve"> </v>
          </cell>
          <cell r="D801">
            <v>0</v>
          </cell>
          <cell r="F801">
            <v>0</v>
          </cell>
          <cell r="G801">
            <v>0</v>
          </cell>
          <cell r="H801" t="str">
            <v xml:space="preserve"> </v>
          </cell>
        </row>
        <row r="802">
          <cell r="C802" t="str">
            <v xml:space="preserve"> </v>
          </cell>
          <cell r="D802">
            <v>0</v>
          </cell>
          <cell r="F802">
            <v>0</v>
          </cell>
          <cell r="G802">
            <v>0</v>
          </cell>
          <cell r="H802" t="str">
            <v xml:space="preserve"> </v>
          </cell>
        </row>
        <row r="803">
          <cell r="C803" t="str">
            <v xml:space="preserve"> </v>
          </cell>
          <cell r="D803">
            <v>0</v>
          </cell>
          <cell r="F803">
            <v>0</v>
          </cell>
          <cell r="G803">
            <v>0</v>
          </cell>
          <cell r="H803" t="str">
            <v xml:space="preserve"> </v>
          </cell>
        </row>
        <row r="804">
          <cell r="C804" t="str">
            <v xml:space="preserve"> </v>
          </cell>
          <cell r="D804">
            <v>0</v>
          </cell>
          <cell r="F804">
            <v>0</v>
          </cell>
          <cell r="G804">
            <v>0</v>
          </cell>
          <cell r="H804" t="str">
            <v xml:space="preserve"> </v>
          </cell>
        </row>
        <row r="805">
          <cell r="C805" t="str">
            <v xml:space="preserve"> </v>
          </cell>
          <cell r="D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C806" t="str">
            <v xml:space="preserve"> </v>
          </cell>
          <cell r="D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C807" t="str">
            <v xml:space="preserve"> </v>
          </cell>
          <cell r="D807">
            <v>0</v>
          </cell>
          <cell r="F807">
            <v>0</v>
          </cell>
          <cell r="G807">
            <v>0</v>
          </cell>
          <cell r="H807" t="str">
            <v xml:space="preserve"> </v>
          </cell>
        </row>
        <row r="808">
          <cell r="C808" t="str">
            <v xml:space="preserve"> </v>
          </cell>
          <cell r="D808">
            <v>0</v>
          </cell>
          <cell r="F808">
            <v>0</v>
          </cell>
          <cell r="G808">
            <v>0</v>
          </cell>
          <cell r="H808" t="str">
            <v xml:space="preserve"> </v>
          </cell>
        </row>
        <row r="809">
          <cell r="C809" t="str">
            <v xml:space="preserve"> </v>
          </cell>
          <cell r="D809">
            <v>0</v>
          </cell>
          <cell r="F809">
            <v>0</v>
          </cell>
          <cell r="G809">
            <v>0</v>
          </cell>
          <cell r="H809" t="str">
            <v xml:space="preserve"> </v>
          </cell>
        </row>
        <row r="810">
          <cell r="C810" t="str">
            <v xml:space="preserve"> </v>
          </cell>
          <cell r="D810">
            <v>0</v>
          </cell>
          <cell r="F810">
            <v>0</v>
          </cell>
          <cell r="G810">
            <v>0</v>
          </cell>
          <cell r="H810" t="str">
            <v xml:space="preserve"> </v>
          </cell>
        </row>
        <row r="811">
          <cell r="C811" t="str">
            <v xml:space="preserve"> </v>
          </cell>
          <cell r="D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C812" t="str">
            <v xml:space="preserve"> </v>
          </cell>
          <cell r="D812">
            <v>0</v>
          </cell>
          <cell r="F812">
            <v>0</v>
          </cell>
          <cell r="G812">
            <v>0</v>
          </cell>
          <cell r="H812" t="str">
            <v xml:space="preserve"> </v>
          </cell>
        </row>
        <row r="813">
          <cell r="C813" t="str">
            <v xml:space="preserve"> </v>
          </cell>
          <cell r="D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C814" t="str">
            <v xml:space="preserve"> </v>
          </cell>
          <cell r="D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C815" t="str">
            <v xml:space="preserve"> </v>
          </cell>
          <cell r="D815">
            <v>0</v>
          </cell>
          <cell r="F815">
            <v>0</v>
          </cell>
          <cell r="G815">
            <v>0</v>
          </cell>
          <cell r="H815" t="str">
            <v xml:space="preserve"> </v>
          </cell>
        </row>
        <row r="816">
          <cell r="C816" t="str">
            <v xml:space="preserve"> </v>
          </cell>
          <cell r="D816">
            <v>0</v>
          </cell>
          <cell r="F816">
            <v>0</v>
          </cell>
          <cell r="G816">
            <v>0</v>
          </cell>
          <cell r="H816" t="str">
            <v xml:space="preserve"> </v>
          </cell>
        </row>
        <row r="817">
          <cell r="C817" t="str">
            <v xml:space="preserve"> </v>
          </cell>
          <cell r="D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C818" t="str">
            <v xml:space="preserve"> </v>
          </cell>
          <cell r="D818">
            <v>0</v>
          </cell>
          <cell r="F818">
            <v>0</v>
          </cell>
          <cell r="G818">
            <v>0</v>
          </cell>
          <cell r="H818" t="str">
            <v xml:space="preserve"> </v>
          </cell>
        </row>
        <row r="819">
          <cell r="C819" t="str">
            <v xml:space="preserve"> </v>
          </cell>
          <cell r="D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C820" t="str">
            <v xml:space="preserve"> </v>
          </cell>
          <cell r="D820">
            <v>0</v>
          </cell>
          <cell r="F820">
            <v>0</v>
          </cell>
          <cell r="G820">
            <v>0</v>
          </cell>
          <cell r="H820" t="str">
            <v xml:space="preserve"> </v>
          </cell>
        </row>
        <row r="821">
          <cell r="C821" t="str">
            <v xml:space="preserve"> </v>
          </cell>
          <cell r="D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C822" t="str">
            <v xml:space="preserve"> </v>
          </cell>
          <cell r="D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C823" t="str">
            <v xml:space="preserve"> </v>
          </cell>
          <cell r="D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C824" t="str">
            <v xml:space="preserve"> </v>
          </cell>
          <cell r="D824">
            <v>0</v>
          </cell>
          <cell r="F824">
            <v>0</v>
          </cell>
          <cell r="G824">
            <v>0</v>
          </cell>
          <cell r="H824" t="str">
            <v xml:space="preserve"> </v>
          </cell>
        </row>
        <row r="825">
          <cell r="C825" t="str">
            <v xml:space="preserve"> </v>
          </cell>
          <cell r="D825">
            <v>0</v>
          </cell>
          <cell r="F825">
            <v>0</v>
          </cell>
          <cell r="G825">
            <v>0</v>
          </cell>
          <cell r="H825" t="str">
            <v xml:space="preserve"> </v>
          </cell>
        </row>
        <row r="826">
          <cell r="C826" t="str">
            <v xml:space="preserve"> </v>
          </cell>
          <cell r="D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C827" t="str">
            <v xml:space="preserve"> </v>
          </cell>
          <cell r="D827">
            <v>0</v>
          </cell>
          <cell r="F827">
            <v>0</v>
          </cell>
          <cell r="G827">
            <v>0</v>
          </cell>
          <cell r="H827" t="str">
            <v xml:space="preserve"> </v>
          </cell>
        </row>
        <row r="828">
          <cell r="C828" t="str">
            <v xml:space="preserve"> </v>
          </cell>
          <cell r="D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C829" t="str">
            <v xml:space="preserve"> </v>
          </cell>
          <cell r="D829">
            <v>0</v>
          </cell>
          <cell r="F829">
            <v>0</v>
          </cell>
          <cell r="G829">
            <v>0</v>
          </cell>
          <cell r="H829" t="str">
            <v xml:space="preserve"> </v>
          </cell>
        </row>
        <row r="830">
          <cell r="C830" t="str">
            <v xml:space="preserve"> </v>
          </cell>
          <cell r="D830">
            <v>0</v>
          </cell>
          <cell r="F830">
            <v>0</v>
          </cell>
          <cell r="G830">
            <v>0</v>
          </cell>
          <cell r="H830" t="str">
            <v xml:space="preserve"> </v>
          </cell>
        </row>
        <row r="831">
          <cell r="C831" t="str">
            <v xml:space="preserve"> </v>
          </cell>
          <cell r="D831">
            <v>0</v>
          </cell>
          <cell r="F831">
            <v>0</v>
          </cell>
          <cell r="G831">
            <v>0</v>
          </cell>
          <cell r="H831" t="str">
            <v xml:space="preserve"> </v>
          </cell>
        </row>
        <row r="832">
          <cell r="C832" t="str">
            <v xml:space="preserve"> </v>
          </cell>
          <cell r="D832">
            <v>0</v>
          </cell>
          <cell r="F832">
            <v>0</v>
          </cell>
          <cell r="G832">
            <v>0</v>
          </cell>
          <cell r="H832" t="str">
            <v xml:space="preserve"> </v>
          </cell>
        </row>
        <row r="833">
          <cell r="C833" t="str">
            <v xml:space="preserve"> </v>
          </cell>
          <cell r="D833">
            <v>0</v>
          </cell>
          <cell r="F833">
            <v>0</v>
          </cell>
          <cell r="G833">
            <v>0</v>
          </cell>
          <cell r="H833" t="str">
            <v xml:space="preserve"> </v>
          </cell>
        </row>
        <row r="834">
          <cell r="C834" t="str">
            <v xml:space="preserve"> </v>
          </cell>
          <cell r="D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C835" t="str">
            <v xml:space="preserve"> </v>
          </cell>
          <cell r="D835">
            <v>0</v>
          </cell>
          <cell r="F835">
            <v>0</v>
          </cell>
          <cell r="G835">
            <v>0</v>
          </cell>
          <cell r="H835" t="str">
            <v xml:space="preserve"> </v>
          </cell>
        </row>
        <row r="836">
          <cell r="C836" t="str">
            <v xml:space="preserve"> </v>
          </cell>
          <cell r="D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C837" t="str">
            <v xml:space="preserve"> </v>
          </cell>
          <cell r="D837">
            <v>0</v>
          </cell>
          <cell r="F837">
            <v>0</v>
          </cell>
          <cell r="G837">
            <v>0</v>
          </cell>
          <cell r="H837" t="str">
            <v xml:space="preserve"> </v>
          </cell>
        </row>
        <row r="838">
          <cell r="C838" t="str">
            <v xml:space="preserve"> </v>
          </cell>
          <cell r="D838">
            <v>0</v>
          </cell>
          <cell r="F838">
            <v>0</v>
          </cell>
          <cell r="G838">
            <v>0</v>
          </cell>
          <cell r="H838" t="str">
            <v xml:space="preserve"> </v>
          </cell>
        </row>
        <row r="839">
          <cell r="C839" t="str">
            <v xml:space="preserve"> </v>
          </cell>
          <cell r="D839">
            <v>0</v>
          </cell>
          <cell r="F839">
            <v>0</v>
          </cell>
          <cell r="G839">
            <v>0</v>
          </cell>
          <cell r="H839" t="str">
            <v xml:space="preserve"> </v>
          </cell>
        </row>
        <row r="840">
          <cell r="C840" t="str">
            <v xml:space="preserve"> </v>
          </cell>
          <cell r="D840">
            <v>0</v>
          </cell>
          <cell r="F840">
            <v>0</v>
          </cell>
          <cell r="G840">
            <v>0</v>
          </cell>
          <cell r="H840" t="str">
            <v xml:space="preserve"> </v>
          </cell>
        </row>
        <row r="841">
          <cell r="C841" t="str">
            <v xml:space="preserve"> </v>
          </cell>
          <cell r="D841">
            <v>0</v>
          </cell>
          <cell r="F841">
            <v>0</v>
          </cell>
          <cell r="G841">
            <v>0</v>
          </cell>
          <cell r="H841" t="str">
            <v xml:space="preserve"> </v>
          </cell>
        </row>
        <row r="842">
          <cell r="C842" t="str">
            <v xml:space="preserve"> </v>
          </cell>
          <cell r="D842">
            <v>0</v>
          </cell>
          <cell r="F842">
            <v>0</v>
          </cell>
          <cell r="G842">
            <v>0</v>
          </cell>
          <cell r="H842" t="str">
            <v xml:space="preserve"> </v>
          </cell>
        </row>
        <row r="843">
          <cell r="C843" t="str">
            <v xml:space="preserve"> </v>
          </cell>
          <cell r="D843">
            <v>0</v>
          </cell>
          <cell r="F843">
            <v>0</v>
          </cell>
          <cell r="G843">
            <v>0</v>
          </cell>
          <cell r="H843" t="str">
            <v xml:space="preserve"> </v>
          </cell>
        </row>
        <row r="844">
          <cell r="C844" t="str">
            <v xml:space="preserve"> </v>
          </cell>
          <cell r="D844">
            <v>0</v>
          </cell>
          <cell r="F844">
            <v>0</v>
          </cell>
          <cell r="G844">
            <v>0</v>
          </cell>
          <cell r="H844" t="str">
            <v xml:space="preserve"> </v>
          </cell>
        </row>
        <row r="845">
          <cell r="C845" t="str">
            <v xml:space="preserve"> </v>
          </cell>
          <cell r="D845">
            <v>0</v>
          </cell>
          <cell r="F845">
            <v>0</v>
          </cell>
          <cell r="G845">
            <v>0</v>
          </cell>
          <cell r="H845" t="str">
            <v xml:space="preserve"> </v>
          </cell>
        </row>
        <row r="846">
          <cell r="C846" t="str">
            <v xml:space="preserve"> </v>
          </cell>
          <cell r="D846">
            <v>0</v>
          </cell>
          <cell r="F846">
            <v>0</v>
          </cell>
          <cell r="G846">
            <v>0</v>
          </cell>
          <cell r="H846" t="str">
            <v xml:space="preserve"> </v>
          </cell>
        </row>
        <row r="847">
          <cell r="C847" t="str">
            <v xml:space="preserve"> </v>
          </cell>
          <cell r="D847">
            <v>0</v>
          </cell>
          <cell r="F847">
            <v>0</v>
          </cell>
          <cell r="G847">
            <v>0</v>
          </cell>
          <cell r="H847" t="str">
            <v xml:space="preserve"> </v>
          </cell>
        </row>
        <row r="848">
          <cell r="C848" t="str">
            <v xml:space="preserve"> </v>
          </cell>
          <cell r="D848">
            <v>0</v>
          </cell>
          <cell r="F848">
            <v>0</v>
          </cell>
          <cell r="G848">
            <v>0</v>
          </cell>
          <cell r="H848" t="str">
            <v xml:space="preserve"> </v>
          </cell>
        </row>
        <row r="849">
          <cell r="C849" t="str">
            <v xml:space="preserve"> </v>
          </cell>
          <cell r="D849">
            <v>0</v>
          </cell>
          <cell r="F849">
            <v>0</v>
          </cell>
          <cell r="G849">
            <v>0</v>
          </cell>
          <cell r="H849" t="str">
            <v xml:space="preserve"> </v>
          </cell>
        </row>
        <row r="850">
          <cell r="C850" t="str">
            <v xml:space="preserve"> </v>
          </cell>
          <cell r="D850">
            <v>0</v>
          </cell>
          <cell r="F850">
            <v>0</v>
          </cell>
          <cell r="G850">
            <v>0</v>
          </cell>
          <cell r="H850" t="str">
            <v xml:space="preserve"> </v>
          </cell>
        </row>
        <row r="851">
          <cell r="C851" t="str">
            <v xml:space="preserve"> </v>
          </cell>
          <cell r="D851">
            <v>0</v>
          </cell>
          <cell r="F851">
            <v>0</v>
          </cell>
          <cell r="G851">
            <v>0</v>
          </cell>
          <cell r="H851" t="str">
            <v xml:space="preserve"> </v>
          </cell>
        </row>
        <row r="852">
          <cell r="C852" t="str">
            <v xml:space="preserve"> </v>
          </cell>
          <cell r="D852">
            <v>0</v>
          </cell>
          <cell r="F852">
            <v>0</v>
          </cell>
          <cell r="G852">
            <v>0</v>
          </cell>
          <cell r="H852" t="str">
            <v xml:space="preserve"> </v>
          </cell>
        </row>
        <row r="853">
          <cell r="C853" t="str">
            <v xml:space="preserve"> </v>
          </cell>
          <cell r="D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C854" t="str">
            <v xml:space="preserve"> </v>
          </cell>
          <cell r="D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C855" t="str">
            <v xml:space="preserve"> </v>
          </cell>
          <cell r="D855">
            <v>0</v>
          </cell>
          <cell r="F855">
            <v>0</v>
          </cell>
          <cell r="G855">
            <v>0</v>
          </cell>
          <cell r="H855" t="str">
            <v xml:space="preserve"> </v>
          </cell>
        </row>
        <row r="856">
          <cell r="C856" t="str">
            <v xml:space="preserve"> </v>
          </cell>
          <cell r="D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C857" t="str">
            <v xml:space="preserve"> </v>
          </cell>
          <cell r="D857">
            <v>0</v>
          </cell>
          <cell r="F857">
            <v>0</v>
          </cell>
          <cell r="G857">
            <v>0</v>
          </cell>
          <cell r="H857" t="str">
            <v xml:space="preserve"> </v>
          </cell>
        </row>
        <row r="858">
          <cell r="C858" t="str">
            <v xml:space="preserve"> </v>
          </cell>
          <cell r="D858">
            <v>0</v>
          </cell>
          <cell r="F858">
            <v>0</v>
          </cell>
          <cell r="G858">
            <v>0</v>
          </cell>
          <cell r="H858" t="str">
            <v xml:space="preserve"> </v>
          </cell>
        </row>
        <row r="859">
          <cell r="C859" t="str">
            <v xml:space="preserve"> </v>
          </cell>
          <cell r="D859">
            <v>0</v>
          </cell>
          <cell r="F859">
            <v>0</v>
          </cell>
          <cell r="G859">
            <v>0</v>
          </cell>
          <cell r="H859" t="str">
            <v xml:space="preserve"> </v>
          </cell>
        </row>
        <row r="860">
          <cell r="C860" t="str">
            <v xml:space="preserve"> </v>
          </cell>
          <cell r="D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C861" t="str">
            <v xml:space="preserve"> </v>
          </cell>
          <cell r="D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C862" t="str">
            <v xml:space="preserve"> </v>
          </cell>
          <cell r="D862">
            <v>0</v>
          </cell>
          <cell r="F862">
            <v>0</v>
          </cell>
          <cell r="G862">
            <v>0</v>
          </cell>
          <cell r="H862" t="str">
            <v xml:space="preserve"> </v>
          </cell>
        </row>
        <row r="863">
          <cell r="C863" t="str">
            <v xml:space="preserve"> </v>
          </cell>
          <cell r="D863">
            <v>0</v>
          </cell>
          <cell r="F863">
            <v>0</v>
          </cell>
          <cell r="G863">
            <v>0</v>
          </cell>
          <cell r="H863" t="str">
            <v xml:space="preserve"> </v>
          </cell>
        </row>
        <row r="864">
          <cell r="C864" t="str">
            <v xml:space="preserve"> </v>
          </cell>
          <cell r="D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C865" t="str">
            <v xml:space="preserve"> </v>
          </cell>
          <cell r="D865">
            <v>0</v>
          </cell>
          <cell r="F865">
            <v>0</v>
          </cell>
          <cell r="G865">
            <v>0</v>
          </cell>
          <cell r="H865" t="str">
            <v xml:space="preserve"> </v>
          </cell>
        </row>
        <row r="866">
          <cell r="C866" t="str">
            <v xml:space="preserve"> </v>
          </cell>
          <cell r="D866">
            <v>0</v>
          </cell>
          <cell r="F866">
            <v>0</v>
          </cell>
          <cell r="G866">
            <v>0</v>
          </cell>
          <cell r="H866" t="str">
            <v xml:space="preserve"> </v>
          </cell>
        </row>
        <row r="867">
          <cell r="C867" t="str">
            <v xml:space="preserve"> </v>
          </cell>
          <cell r="D867">
            <v>0</v>
          </cell>
          <cell r="F867">
            <v>0</v>
          </cell>
          <cell r="G867">
            <v>0</v>
          </cell>
          <cell r="H867" t="str">
            <v xml:space="preserve"> </v>
          </cell>
        </row>
        <row r="868">
          <cell r="C868" t="str">
            <v xml:space="preserve"> </v>
          </cell>
          <cell r="D868">
            <v>0</v>
          </cell>
          <cell r="F868">
            <v>0</v>
          </cell>
          <cell r="G868">
            <v>0</v>
          </cell>
          <cell r="H868" t="str">
            <v xml:space="preserve"> </v>
          </cell>
        </row>
        <row r="869">
          <cell r="C869" t="str">
            <v xml:space="preserve"> </v>
          </cell>
          <cell r="D869">
            <v>0</v>
          </cell>
          <cell r="F869">
            <v>0</v>
          </cell>
          <cell r="G869">
            <v>0</v>
          </cell>
          <cell r="H869" t="str">
            <v xml:space="preserve"> </v>
          </cell>
        </row>
        <row r="870">
          <cell r="C870" t="str">
            <v xml:space="preserve"> </v>
          </cell>
          <cell r="D870">
            <v>0</v>
          </cell>
          <cell r="F870">
            <v>0</v>
          </cell>
          <cell r="G870">
            <v>0</v>
          </cell>
          <cell r="H870" t="str">
            <v xml:space="preserve"> </v>
          </cell>
        </row>
        <row r="871">
          <cell r="C871" t="str">
            <v xml:space="preserve"> </v>
          </cell>
          <cell r="D871">
            <v>0</v>
          </cell>
          <cell r="F871">
            <v>0</v>
          </cell>
          <cell r="G871">
            <v>0</v>
          </cell>
          <cell r="H871" t="str">
            <v xml:space="preserve"> </v>
          </cell>
        </row>
        <row r="872">
          <cell r="C872" t="str">
            <v xml:space="preserve"> </v>
          </cell>
          <cell r="D872">
            <v>0</v>
          </cell>
          <cell r="F872">
            <v>0</v>
          </cell>
          <cell r="G872">
            <v>0</v>
          </cell>
          <cell r="H872" t="str">
            <v xml:space="preserve"> </v>
          </cell>
        </row>
        <row r="873">
          <cell r="C873" t="str">
            <v xml:space="preserve"> </v>
          </cell>
          <cell r="D873">
            <v>0</v>
          </cell>
          <cell r="F873">
            <v>0</v>
          </cell>
          <cell r="G873">
            <v>0</v>
          </cell>
          <cell r="H873" t="str">
            <v xml:space="preserve"> </v>
          </cell>
        </row>
        <row r="874">
          <cell r="C874" t="str">
            <v xml:space="preserve"> </v>
          </cell>
          <cell r="D874">
            <v>0</v>
          </cell>
          <cell r="F874">
            <v>0</v>
          </cell>
          <cell r="G874">
            <v>0</v>
          </cell>
          <cell r="H874" t="str">
            <v xml:space="preserve"> </v>
          </cell>
        </row>
        <row r="875">
          <cell r="C875" t="str">
            <v xml:space="preserve"> </v>
          </cell>
          <cell r="D875">
            <v>0</v>
          </cell>
          <cell r="F875">
            <v>0</v>
          </cell>
          <cell r="G875">
            <v>0</v>
          </cell>
          <cell r="H875" t="str">
            <v xml:space="preserve"> </v>
          </cell>
        </row>
        <row r="876">
          <cell r="C876" t="str">
            <v xml:space="preserve"> </v>
          </cell>
          <cell r="D876">
            <v>0</v>
          </cell>
          <cell r="F876">
            <v>0</v>
          </cell>
          <cell r="G876">
            <v>0</v>
          </cell>
          <cell r="H876" t="str">
            <v xml:space="preserve"> </v>
          </cell>
        </row>
        <row r="877">
          <cell r="C877" t="str">
            <v xml:space="preserve"> </v>
          </cell>
          <cell r="D877">
            <v>0</v>
          </cell>
          <cell r="F877">
            <v>0</v>
          </cell>
          <cell r="G877">
            <v>0</v>
          </cell>
          <cell r="H877" t="str">
            <v xml:space="preserve"> </v>
          </cell>
        </row>
        <row r="878">
          <cell r="C878" t="str">
            <v xml:space="preserve"> </v>
          </cell>
          <cell r="D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C879" t="str">
            <v xml:space="preserve"> </v>
          </cell>
          <cell r="D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C880" t="str">
            <v xml:space="preserve"> </v>
          </cell>
          <cell r="D880">
            <v>0</v>
          </cell>
          <cell r="F880">
            <v>0</v>
          </cell>
          <cell r="G880">
            <v>0</v>
          </cell>
          <cell r="H880" t="str">
            <v xml:space="preserve"> </v>
          </cell>
        </row>
        <row r="881">
          <cell r="C881" t="str">
            <v xml:space="preserve"> </v>
          </cell>
          <cell r="D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C882" t="str">
            <v xml:space="preserve"> </v>
          </cell>
          <cell r="D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C883" t="str">
            <v xml:space="preserve"> </v>
          </cell>
          <cell r="D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C884" t="str">
            <v xml:space="preserve"> </v>
          </cell>
          <cell r="D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C885" t="str">
            <v xml:space="preserve"> </v>
          </cell>
          <cell r="D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C886" t="str">
            <v xml:space="preserve"> </v>
          </cell>
          <cell r="D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C887" t="str">
            <v xml:space="preserve"> </v>
          </cell>
          <cell r="D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C888" t="str">
            <v xml:space="preserve"> </v>
          </cell>
          <cell r="D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C889" t="str">
            <v xml:space="preserve"> </v>
          </cell>
          <cell r="D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C890" t="str">
            <v xml:space="preserve"> </v>
          </cell>
          <cell r="D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C891" t="str">
            <v xml:space="preserve"> </v>
          </cell>
          <cell r="D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C892" t="str">
            <v xml:space="preserve"> </v>
          </cell>
          <cell r="D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C893" t="str">
            <v xml:space="preserve"> </v>
          </cell>
          <cell r="D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C894" t="str">
            <v xml:space="preserve"> </v>
          </cell>
          <cell r="D894">
            <v>0</v>
          </cell>
          <cell r="F894">
            <v>0</v>
          </cell>
          <cell r="G894">
            <v>0</v>
          </cell>
          <cell r="H894" t="str">
            <v xml:space="preserve"> </v>
          </cell>
        </row>
        <row r="895">
          <cell r="C895" t="str">
            <v xml:space="preserve"> </v>
          </cell>
          <cell r="D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C896" t="str">
            <v xml:space="preserve"> </v>
          </cell>
          <cell r="D896">
            <v>0</v>
          </cell>
          <cell r="F896">
            <v>0</v>
          </cell>
          <cell r="G896">
            <v>0</v>
          </cell>
          <cell r="H896" t="str">
            <v xml:space="preserve"> </v>
          </cell>
        </row>
        <row r="897">
          <cell r="C897" t="str">
            <v xml:space="preserve"> </v>
          </cell>
          <cell r="D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C898" t="str">
            <v xml:space="preserve"> </v>
          </cell>
          <cell r="D898">
            <v>0</v>
          </cell>
          <cell r="F898">
            <v>0</v>
          </cell>
          <cell r="G898">
            <v>0</v>
          </cell>
          <cell r="H898" t="str">
            <v xml:space="preserve"> </v>
          </cell>
        </row>
        <row r="899">
          <cell r="C899" t="str">
            <v xml:space="preserve"> </v>
          </cell>
          <cell r="D899">
            <v>0</v>
          </cell>
          <cell r="F899">
            <v>0</v>
          </cell>
          <cell r="G899">
            <v>0</v>
          </cell>
          <cell r="H899" t="str">
            <v xml:space="preserve"> </v>
          </cell>
        </row>
        <row r="900">
          <cell r="C900" t="str">
            <v xml:space="preserve"> </v>
          </cell>
          <cell r="D900">
            <v>0</v>
          </cell>
          <cell r="F900">
            <v>0</v>
          </cell>
          <cell r="G900">
            <v>0</v>
          </cell>
          <cell r="H900" t="str">
            <v xml:space="preserve"> </v>
          </cell>
        </row>
        <row r="901">
          <cell r="C901" t="str">
            <v xml:space="preserve"> </v>
          </cell>
          <cell r="D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C902" t="str">
            <v xml:space="preserve"> </v>
          </cell>
          <cell r="D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C903" t="str">
            <v xml:space="preserve"> </v>
          </cell>
          <cell r="D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C904" t="str">
            <v xml:space="preserve"> </v>
          </cell>
          <cell r="D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C905" t="str">
            <v xml:space="preserve"> </v>
          </cell>
          <cell r="D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C906" t="str">
            <v xml:space="preserve"> </v>
          </cell>
          <cell r="D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C907" t="str">
            <v xml:space="preserve"> </v>
          </cell>
          <cell r="D907">
            <v>0</v>
          </cell>
          <cell r="F907">
            <v>0</v>
          </cell>
          <cell r="G907">
            <v>0</v>
          </cell>
          <cell r="H907" t="str">
            <v xml:space="preserve"> </v>
          </cell>
        </row>
        <row r="908">
          <cell r="C908" t="str">
            <v xml:space="preserve"> </v>
          </cell>
          <cell r="D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C909" t="str">
            <v xml:space="preserve"> </v>
          </cell>
          <cell r="D909">
            <v>0</v>
          </cell>
          <cell r="F909">
            <v>0</v>
          </cell>
          <cell r="G909">
            <v>0</v>
          </cell>
          <cell r="H909" t="str">
            <v xml:space="preserve"> </v>
          </cell>
        </row>
        <row r="910">
          <cell r="C910" t="str">
            <v xml:space="preserve"> </v>
          </cell>
          <cell r="D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C911" t="str">
            <v xml:space="preserve"> </v>
          </cell>
          <cell r="D911">
            <v>0</v>
          </cell>
          <cell r="F911">
            <v>0</v>
          </cell>
          <cell r="G911">
            <v>0</v>
          </cell>
          <cell r="H911" t="str">
            <v xml:space="preserve"> </v>
          </cell>
        </row>
        <row r="912">
          <cell r="C912" t="str">
            <v xml:space="preserve"> </v>
          </cell>
          <cell r="D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C913" t="str">
            <v xml:space="preserve"> </v>
          </cell>
          <cell r="D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C914" t="str">
            <v xml:space="preserve"> </v>
          </cell>
          <cell r="D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C915" t="str">
            <v xml:space="preserve"> </v>
          </cell>
          <cell r="D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C916" t="str">
            <v xml:space="preserve"> </v>
          </cell>
          <cell r="D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C917" t="str">
            <v xml:space="preserve"> </v>
          </cell>
          <cell r="D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C918" t="str">
            <v xml:space="preserve"> </v>
          </cell>
          <cell r="D918">
            <v>0</v>
          </cell>
          <cell r="F918">
            <v>0</v>
          </cell>
          <cell r="G918">
            <v>0</v>
          </cell>
          <cell r="H918" t="str">
            <v xml:space="preserve"> </v>
          </cell>
        </row>
        <row r="919">
          <cell r="C919" t="str">
            <v xml:space="preserve"> </v>
          </cell>
          <cell r="D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C920" t="str">
            <v xml:space="preserve"> </v>
          </cell>
          <cell r="D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C921" t="str">
            <v xml:space="preserve"> </v>
          </cell>
          <cell r="D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C922" t="str">
            <v xml:space="preserve"> </v>
          </cell>
          <cell r="D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C923" t="str">
            <v xml:space="preserve"> </v>
          </cell>
          <cell r="D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C924" t="str">
            <v xml:space="preserve"> </v>
          </cell>
          <cell r="D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C925" t="str">
            <v xml:space="preserve"> </v>
          </cell>
          <cell r="D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C926" t="str">
            <v xml:space="preserve"> </v>
          </cell>
          <cell r="D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C927" t="str">
            <v xml:space="preserve"> </v>
          </cell>
          <cell r="D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C928" t="str">
            <v xml:space="preserve"> </v>
          </cell>
          <cell r="D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C929" t="str">
            <v xml:space="preserve"> </v>
          </cell>
          <cell r="D929">
            <v>0</v>
          </cell>
          <cell r="F929">
            <v>0</v>
          </cell>
          <cell r="G929">
            <v>0</v>
          </cell>
          <cell r="H929" t="str">
            <v xml:space="preserve"> </v>
          </cell>
        </row>
        <row r="930">
          <cell r="C930" t="str">
            <v xml:space="preserve"> </v>
          </cell>
          <cell r="D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C931" t="str">
            <v xml:space="preserve"> </v>
          </cell>
          <cell r="D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C932" t="str">
            <v xml:space="preserve"> </v>
          </cell>
          <cell r="D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C933" t="str">
            <v xml:space="preserve"> </v>
          </cell>
          <cell r="D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C934" t="str">
            <v xml:space="preserve"> </v>
          </cell>
          <cell r="D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C935" t="str">
            <v xml:space="preserve"> </v>
          </cell>
          <cell r="D935">
            <v>0</v>
          </cell>
          <cell r="F935">
            <v>0</v>
          </cell>
          <cell r="G935">
            <v>0</v>
          </cell>
          <cell r="H935" t="str">
            <v xml:space="preserve"> </v>
          </cell>
        </row>
        <row r="936">
          <cell r="C936" t="str">
            <v xml:space="preserve"> </v>
          </cell>
          <cell r="D936">
            <v>0</v>
          </cell>
          <cell r="F936">
            <v>0</v>
          </cell>
          <cell r="G936">
            <v>0</v>
          </cell>
          <cell r="H936" t="str">
            <v xml:space="preserve"> </v>
          </cell>
        </row>
        <row r="937">
          <cell r="C937" t="str">
            <v xml:space="preserve"> </v>
          </cell>
          <cell r="D937">
            <v>0</v>
          </cell>
          <cell r="F937">
            <v>0</v>
          </cell>
          <cell r="G937">
            <v>0</v>
          </cell>
          <cell r="H937" t="str">
            <v xml:space="preserve"> </v>
          </cell>
        </row>
        <row r="938">
          <cell r="C938" t="str">
            <v xml:space="preserve"> </v>
          </cell>
          <cell r="D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C939" t="str">
            <v xml:space="preserve"> </v>
          </cell>
          <cell r="D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C940" t="str">
            <v xml:space="preserve"> </v>
          </cell>
          <cell r="D940">
            <v>0</v>
          </cell>
          <cell r="F940">
            <v>0</v>
          </cell>
          <cell r="G940">
            <v>0</v>
          </cell>
          <cell r="H940" t="str">
            <v xml:space="preserve"> </v>
          </cell>
        </row>
        <row r="941">
          <cell r="C941" t="str">
            <v xml:space="preserve"> </v>
          </cell>
          <cell r="D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C942" t="str">
            <v xml:space="preserve"> </v>
          </cell>
          <cell r="D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C943" t="str">
            <v xml:space="preserve"> </v>
          </cell>
          <cell r="D943">
            <v>0</v>
          </cell>
          <cell r="F943">
            <v>0</v>
          </cell>
          <cell r="G943">
            <v>0</v>
          </cell>
          <cell r="H943" t="str">
            <v xml:space="preserve"> </v>
          </cell>
        </row>
        <row r="944">
          <cell r="C944" t="str">
            <v xml:space="preserve"> </v>
          </cell>
          <cell r="D944">
            <v>0</v>
          </cell>
          <cell r="F944">
            <v>0</v>
          </cell>
          <cell r="G944">
            <v>0</v>
          </cell>
          <cell r="H944" t="str">
            <v xml:space="preserve"> </v>
          </cell>
        </row>
        <row r="945">
          <cell r="C945" t="str">
            <v xml:space="preserve"> </v>
          </cell>
          <cell r="D945">
            <v>0</v>
          </cell>
          <cell r="F945">
            <v>0</v>
          </cell>
          <cell r="G945">
            <v>0</v>
          </cell>
          <cell r="H945" t="str">
            <v xml:space="preserve"> </v>
          </cell>
        </row>
        <row r="946">
          <cell r="C946" t="str">
            <v xml:space="preserve"> </v>
          </cell>
          <cell r="D946">
            <v>0</v>
          </cell>
          <cell r="F946">
            <v>0</v>
          </cell>
          <cell r="G946">
            <v>0</v>
          </cell>
          <cell r="H946" t="str">
            <v xml:space="preserve"> </v>
          </cell>
        </row>
        <row r="947">
          <cell r="C947" t="str">
            <v xml:space="preserve"> </v>
          </cell>
          <cell r="D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C948" t="str">
            <v xml:space="preserve"> </v>
          </cell>
          <cell r="D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C949" t="str">
            <v xml:space="preserve"> </v>
          </cell>
          <cell r="D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C950" t="str">
            <v xml:space="preserve"> </v>
          </cell>
          <cell r="D950">
            <v>0</v>
          </cell>
          <cell r="F950">
            <v>0</v>
          </cell>
          <cell r="G950">
            <v>0</v>
          </cell>
          <cell r="H950" t="str">
            <v xml:space="preserve"> </v>
          </cell>
        </row>
        <row r="951">
          <cell r="C951" t="str">
            <v xml:space="preserve"> </v>
          </cell>
          <cell r="D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C952" t="str">
            <v xml:space="preserve"> </v>
          </cell>
          <cell r="D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C953" t="str">
            <v xml:space="preserve"> </v>
          </cell>
          <cell r="D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C954" t="str">
            <v xml:space="preserve"> </v>
          </cell>
          <cell r="D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C955" t="str">
            <v xml:space="preserve"> </v>
          </cell>
          <cell r="D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C956" t="str">
            <v xml:space="preserve"> </v>
          </cell>
          <cell r="D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C957" t="str">
            <v xml:space="preserve"> </v>
          </cell>
          <cell r="D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C958" t="str">
            <v xml:space="preserve"> </v>
          </cell>
          <cell r="D958">
            <v>0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C959" t="str">
            <v xml:space="preserve"> </v>
          </cell>
          <cell r="D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C960" t="str">
            <v xml:space="preserve"> </v>
          </cell>
          <cell r="D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C961" t="str">
            <v xml:space="preserve"> </v>
          </cell>
          <cell r="D961">
            <v>0</v>
          </cell>
          <cell r="F961">
            <v>0</v>
          </cell>
          <cell r="G961">
            <v>0</v>
          </cell>
          <cell r="H961" t="str">
            <v xml:space="preserve"> </v>
          </cell>
        </row>
        <row r="962">
          <cell r="C962" t="str">
            <v xml:space="preserve"> </v>
          </cell>
          <cell r="D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C963" t="str">
            <v xml:space="preserve"> </v>
          </cell>
          <cell r="D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C964" t="str">
            <v xml:space="preserve"> </v>
          </cell>
          <cell r="D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C965" t="str">
            <v xml:space="preserve"> </v>
          </cell>
          <cell r="D965">
            <v>0</v>
          </cell>
          <cell r="F965">
            <v>0</v>
          </cell>
          <cell r="G965">
            <v>0</v>
          </cell>
          <cell r="H965" t="str">
            <v xml:space="preserve"> </v>
          </cell>
        </row>
        <row r="966">
          <cell r="C966" t="str">
            <v xml:space="preserve"> </v>
          </cell>
          <cell r="D966">
            <v>0</v>
          </cell>
          <cell r="F966">
            <v>0</v>
          </cell>
          <cell r="G966">
            <v>0</v>
          </cell>
          <cell r="H966" t="str">
            <v xml:space="preserve"> </v>
          </cell>
        </row>
        <row r="967">
          <cell r="C967" t="str">
            <v xml:space="preserve"> </v>
          </cell>
          <cell r="D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C968" t="str">
            <v xml:space="preserve"> </v>
          </cell>
          <cell r="D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C969" t="str">
            <v xml:space="preserve"> </v>
          </cell>
          <cell r="D969">
            <v>0</v>
          </cell>
          <cell r="F969">
            <v>0</v>
          </cell>
          <cell r="G969">
            <v>0</v>
          </cell>
          <cell r="H969" t="str">
            <v xml:space="preserve"> </v>
          </cell>
        </row>
        <row r="970">
          <cell r="C970" t="str">
            <v xml:space="preserve"> </v>
          </cell>
          <cell r="D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C971" t="str">
            <v xml:space="preserve"> </v>
          </cell>
          <cell r="D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C972" t="str">
            <v xml:space="preserve"> </v>
          </cell>
          <cell r="D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C973" t="str">
            <v xml:space="preserve"> </v>
          </cell>
          <cell r="D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C974" t="str">
            <v xml:space="preserve"> </v>
          </cell>
          <cell r="D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C975" t="str">
            <v xml:space="preserve"> </v>
          </cell>
          <cell r="D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C976" t="str">
            <v xml:space="preserve"> </v>
          </cell>
          <cell r="D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C977" t="str">
            <v xml:space="preserve"> </v>
          </cell>
          <cell r="D977">
            <v>0</v>
          </cell>
          <cell r="F977">
            <v>0</v>
          </cell>
          <cell r="G977">
            <v>0</v>
          </cell>
          <cell r="H977" t="str">
            <v xml:space="preserve"> </v>
          </cell>
        </row>
        <row r="978">
          <cell r="C978" t="str">
            <v xml:space="preserve"> </v>
          </cell>
          <cell r="D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C979" t="str">
            <v xml:space="preserve"> </v>
          </cell>
          <cell r="D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C980" t="str">
            <v xml:space="preserve"> </v>
          </cell>
          <cell r="D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C981" t="str">
            <v xml:space="preserve"> </v>
          </cell>
          <cell r="D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C982" t="str">
            <v xml:space="preserve"> </v>
          </cell>
          <cell r="D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C983" t="str">
            <v xml:space="preserve"> </v>
          </cell>
          <cell r="D983">
            <v>0</v>
          </cell>
          <cell r="F983">
            <v>0</v>
          </cell>
          <cell r="G983">
            <v>0</v>
          </cell>
          <cell r="H983" t="str">
            <v xml:space="preserve"> </v>
          </cell>
        </row>
        <row r="984">
          <cell r="C984" t="str">
            <v xml:space="preserve"> </v>
          </cell>
          <cell r="D984">
            <v>0</v>
          </cell>
          <cell r="F984">
            <v>0</v>
          </cell>
          <cell r="G984">
            <v>0</v>
          </cell>
          <cell r="H984" t="str">
            <v xml:space="preserve"> </v>
          </cell>
        </row>
        <row r="985">
          <cell r="C985" t="str">
            <v xml:space="preserve"> </v>
          </cell>
          <cell r="D985">
            <v>0</v>
          </cell>
          <cell r="F985">
            <v>0</v>
          </cell>
          <cell r="G985">
            <v>0</v>
          </cell>
          <cell r="H985" t="str">
            <v xml:space="preserve"> </v>
          </cell>
        </row>
        <row r="986">
          <cell r="C986" t="str">
            <v xml:space="preserve"> </v>
          </cell>
          <cell r="D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C987" t="str">
            <v xml:space="preserve"> </v>
          </cell>
          <cell r="D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C988" t="str">
            <v xml:space="preserve"> </v>
          </cell>
          <cell r="D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C989" t="str">
            <v xml:space="preserve"> </v>
          </cell>
          <cell r="D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C990" t="str">
            <v xml:space="preserve"> </v>
          </cell>
          <cell r="D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C991" t="str">
            <v xml:space="preserve"> </v>
          </cell>
          <cell r="D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C992" t="str">
            <v xml:space="preserve"> </v>
          </cell>
          <cell r="D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C993" t="str">
            <v xml:space="preserve"> </v>
          </cell>
          <cell r="D993">
            <v>0</v>
          </cell>
          <cell r="F993">
            <v>0</v>
          </cell>
          <cell r="G993">
            <v>0</v>
          </cell>
          <cell r="H993" t="str">
            <v xml:space="preserve"> </v>
          </cell>
        </row>
        <row r="994">
          <cell r="C994" t="str">
            <v xml:space="preserve"> </v>
          </cell>
          <cell r="D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C995" t="str">
            <v xml:space="preserve"> </v>
          </cell>
          <cell r="D995">
            <v>0</v>
          </cell>
          <cell r="F995">
            <v>0</v>
          </cell>
          <cell r="G995">
            <v>0</v>
          </cell>
          <cell r="H995" t="str">
            <v xml:space="preserve"> </v>
          </cell>
        </row>
        <row r="996">
          <cell r="C996" t="str">
            <v xml:space="preserve"> </v>
          </cell>
          <cell r="D996">
            <v>0</v>
          </cell>
          <cell r="F996">
            <v>0</v>
          </cell>
          <cell r="G996">
            <v>0</v>
          </cell>
          <cell r="H996" t="str">
            <v xml:space="preserve"> </v>
          </cell>
        </row>
        <row r="997">
          <cell r="C997" t="str">
            <v xml:space="preserve"> </v>
          </cell>
          <cell r="D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C998" t="str">
            <v xml:space="preserve"> </v>
          </cell>
          <cell r="D998">
            <v>0</v>
          </cell>
          <cell r="F998">
            <v>0</v>
          </cell>
          <cell r="G998">
            <v>0</v>
          </cell>
          <cell r="H998" t="str">
            <v xml:space="preserve"> </v>
          </cell>
        </row>
        <row r="999">
          <cell r="C999" t="str">
            <v xml:space="preserve"> </v>
          </cell>
          <cell r="D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C1000" t="str">
            <v xml:space="preserve"> </v>
          </cell>
          <cell r="D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C1001" t="str">
            <v xml:space="preserve"> </v>
          </cell>
          <cell r="D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C1002" t="str">
            <v xml:space="preserve"> </v>
          </cell>
          <cell r="D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C1003" t="str">
            <v xml:space="preserve"> </v>
          </cell>
          <cell r="D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C1004" t="str">
            <v xml:space="preserve"> </v>
          </cell>
          <cell r="D1004">
            <v>0</v>
          </cell>
          <cell r="F1004">
            <v>0</v>
          </cell>
          <cell r="G1004">
            <v>0</v>
          </cell>
          <cell r="H1004" t="str">
            <v xml:space="preserve"> </v>
          </cell>
        </row>
        <row r="1005">
          <cell r="C1005" t="str">
            <v xml:space="preserve"> </v>
          </cell>
          <cell r="D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C1006" t="str">
            <v xml:space="preserve"> </v>
          </cell>
          <cell r="D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C1007" t="str">
            <v xml:space="preserve"> </v>
          </cell>
          <cell r="D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C1008" t="str">
            <v xml:space="preserve"> </v>
          </cell>
          <cell r="D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C1009" t="str">
            <v xml:space="preserve"> </v>
          </cell>
          <cell r="D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C1010" t="str">
            <v xml:space="preserve"> </v>
          </cell>
          <cell r="D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C1011" t="str">
            <v xml:space="preserve"> </v>
          </cell>
          <cell r="D1011">
            <v>0</v>
          </cell>
          <cell r="F1011">
            <v>0</v>
          </cell>
          <cell r="G1011">
            <v>0</v>
          </cell>
          <cell r="H1011" t="str">
            <v xml:space="preserve"> </v>
          </cell>
        </row>
        <row r="1012">
          <cell r="C1012" t="str">
            <v xml:space="preserve"> </v>
          </cell>
          <cell r="D1012">
            <v>0</v>
          </cell>
          <cell r="F1012">
            <v>0</v>
          </cell>
          <cell r="G1012">
            <v>0</v>
          </cell>
          <cell r="H1012" t="str">
            <v xml:space="preserve"> </v>
          </cell>
        </row>
        <row r="1013">
          <cell r="C1013" t="str">
            <v xml:space="preserve"> </v>
          </cell>
          <cell r="D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C1014" t="str">
            <v xml:space="preserve"> </v>
          </cell>
          <cell r="D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C1015" t="str">
            <v xml:space="preserve"> </v>
          </cell>
          <cell r="D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C1016" t="str">
            <v xml:space="preserve"> </v>
          </cell>
          <cell r="D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C1017" t="str">
            <v xml:space="preserve"> </v>
          </cell>
          <cell r="D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C1018" t="str">
            <v xml:space="preserve"> </v>
          </cell>
          <cell r="D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C1019" t="str">
            <v xml:space="preserve"> </v>
          </cell>
          <cell r="D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C1020" t="str">
            <v xml:space="preserve"> </v>
          </cell>
          <cell r="D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C1021" t="str">
            <v xml:space="preserve"> </v>
          </cell>
          <cell r="D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C1022" t="str">
            <v xml:space="preserve"> </v>
          </cell>
          <cell r="D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C1023" t="str">
            <v xml:space="preserve"> </v>
          </cell>
          <cell r="D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C1024" t="str">
            <v xml:space="preserve"> </v>
          </cell>
          <cell r="D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C1025" t="str">
            <v xml:space="preserve"> </v>
          </cell>
          <cell r="D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C1026" t="str">
            <v xml:space="preserve"> </v>
          </cell>
          <cell r="D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C1027" t="str">
            <v xml:space="preserve"> </v>
          </cell>
          <cell r="D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C1028" t="str">
            <v xml:space="preserve"> </v>
          </cell>
          <cell r="D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C1029" t="str">
            <v xml:space="preserve"> </v>
          </cell>
          <cell r="D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C1030" t="str">
            <v xml:space="preserve"> </v>
          </cell>
          <cell r="D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C1031" t="str">
            <v xml:space="preserve"> </v>
          </cell>
          <cell r="D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C1032" t="str">
            <v xml:space="preserve"> </v>
          </cell>
          <cell r="D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C1033" t="str">
            <v xml:space="preserve"> </v>
          </cell>
          <cell r="D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C1034" t="str">
            <v xml:space="preserve"> </v>
          </cell>
          <cell r="D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C1035" t="str">
            <v xml:space="preserve"> </v>
          </cell>
          <cell r="D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C1036" t="str">
            <v xml:space="preserve"> </v>
          </cell>
          <cell r="D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C1037" t="str">
            <v xml:space="preserve"> </v>
          </cell>
          <cell r="D1037">
            <v>0</v>
          </cell>
          <cell r="F1037">
            <v>0</v>
          </cell>
          <cell r="G1037">
            <v>0</v>
          </cell>
          <cell r="H1037" t="str">
            <v xml:space="preserve"> </v>
          </cell>
        </row>
        <row r="1038">
          <cell r="C1038" t="str">
            <v xml:space="preserve"> </v>
          </cell>
          <cell r="D1038">
            <v>0</v>
          </cell>
          <cell r="F1038">
            <v>0</v>
          </cell>
          <cell r="G1038">
            <v>0</v>
          </cell>
          <cell r="H1038" t="str">
            <v xml:space="preserve"> </v>
          </cell>
        </row>
        <row r="1039">
          <cell r="C1039" t="str">
            <v xml:space="preserve"> </v>
          </cell>
          <cell r="D1039">
            <v>0</v>
          </cell>
          <cell r="F1039">
            <v>0</v>
          </cell>
          <cell r="G1039">
            <v>0</v>
          </cell>
          <cell r="H1039" t="str">
            <v xml:space="preserve"> </v>
          </cell>
        </row>
        <row r="1040">
          <cell r="C1040" t="str">
            <v xml:space="preserve"> </v>
          </cell>
          <cell r="D1040">
            <v>0</v>
          </cell>
          <cell r="F1040">
            <v>0</v>
          </cell>
          <cell r="G1040">
            <v>0</v>
          </cell>
          <cell r="H1040" t="str">
            <v xml:space="preserve"> </v>
          </cell>
        </row>
        <row r="1041">
          <cell r="C1041" t="str">
            <v xml:space="preserve"> </v>
          </cell>
          <cell r="D1041">
            <v>0</v>
          </cell>
          <cell r="F1041">
            <v>0</v>
          </cell>
          <cell r="G1041">
            <v>0</v>
          </cell>
          <cell r="H1041" t="str">
            <v xml:space="preserve"> </v>
          </cell>
        </row>
        <row r="1042">
          <cell r="C1042" t="str">
            <v xml:space="preserve"> </v>
          </cell>
          <cell r="D1042">
            <v>0</v>
          </cell>
          <cell r="F1042">
            <v>0</v>
          </cell>
          <cell r="G1042">
            <v>0</v>
          </cell>
          <cell r="H1042" t="str">
            <v xml:space="preserve"> </v>
          </cell>
        </row>
        <row r="1043">
          <cell r="C1043" t="str">
            <v xml:space="preserve"> </v>
          </cell>
          <cell r="D1043">
            <v>0</v>
          </cell>
          <cell r="F1043">
            <v>0</v>
          </cell>
          <cell r="G1043">
            <v>0</v>
          </cell>
          <cell r="H1043" t="str">
            <v xml:space="preserve"> </v>
          </cell>
        </row>
        <row r="1044">
          <cell r="C1044" t="str">
            <v xml:space="preserve"> </v>
          </cell>
          <cell r="D1044">
            <v>0</v>
          </cell>
          <cell r="F1044">
            <v>0</v>
          </cell>
          <cell r="G1044">
            <v>0</v>
          </cell>
          <cell r="H1044" t="str">
            <v xml:space="preserve"> </v>
          </cell>
        </row>
        <row r="1045">
          <cell r="C1045" t="str">
            <v xml:space="preserve"> </v>
          </cell>
          <cell r="D1045">
            <v>0</v>
          </cell>
          <cell r="F1045">
            <v>0</v>
          </cell>
          <cell r="G1045">
            <v>0</v>
          </cell>
          <cell r="H1045" t="str">
            <v xml:space="preserve"> </v>
          </cell>
        </row>
        <row r="1046">
          <cell r="C1046" t="str">
            <v xml:space="preserve"> </v>
          </cell>
          <cell r="D1046">
            <v>0</v>
          </cell>
          <cell r="F1046">
            <v>0</v>
          </cell>
          <cell r="G1046">
            <v>0</v>
          </cell>
          <cell r="H1046" t="str">
            <v xml:space="preserve"> </v>
          </cell>
        </row>
        <row r="1047">
          <cell r="C1047" t="str">
            <v xml:space="preserve"> </v>
          </cell>
          <cell r="D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C1048" t="str">
            <v xml:space="preserve"> </v>
          </cell>
          <cell r="D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C1049" t="str">
            <v xml:space="preserve"> </v>
          </cell>
          <cell r="D1049">
            <v>0</v>
          </cell>
          <cell r="F1049">
            <v>0</v>
          </cell>
          <cell r="G1049">
            <v>0</v>
          </cell>
          <cell r="H1049" t="str">
            <v xml:space="preserve"> </v>
          </cell>
        </row>
        <row r="1050">
          <cell r="C1050" t="str">
            <v xml:space="preserve"> </v>
          </cell>
          <cell r="D1050">
            <v>0</v>
          </cell>
          <cell r="F1050">
            <v>0</v>
          </cell>
          <cell r="G1050">
            <v>0</v>
          </cell>
          <cell r="H1050" t="str">
            <v xml:space="preserve"> </v>
          </cell>
        </row>
        <row r="1051">
          <cell r="C1051" t="str">
            <v xml:space="preserve"> </v>
          </cell>
          <cell r="D1051">
            <v>0</v>
          </cell>
          <cell r="F1051">
            <v>0</v>
          </cell>
          <cell r="G1051">
            <v>0</v>
          </cell>
          <cell r="H1051" t="str">
            <v xml:space="preserve"> </v>
          </cell>
        </row>
        <row r="1052">
          <cell r="C1052" t="str">
            <v xml:space="preserve"> </v>
          </cell>
          <cell r="D1052">
            <v>0</v>
          </cell>
          <cell r="F1052">
            <v>0</v>
          </cell>
          <cell r="G1052">
            <v>0</v>
          </cell>
          <cell r="H1052" t="str">
            <v xml:space="preserve"> </v>
          </cell>
        </row>
        <row r="1053">
          <cell r="C1053" t="str">
            <v xml:space="preserve"> </v>
          </cell>
          <cell r="D1053">
            <v>0</v>
          </cell>
          <cell r="F1053">
            <v>0</v>
          </cell>
          <cell r="G1053">
            <v>0</v>
          </cell>
          <cell r="H1053" t="str">
            <v xml:space="preserve"> </v>
          </cell>
        </row>
        <row r="1054">
          <cell r="C1054" t="str">
            <v xml:space="preserve"> </v>
          </cell>
          <cell r="D1054">
            <v>0</v>
          </cell>
          <cell r="F1054">
            <v>0</v>
          </cell>
          <cell r="G1054">
            <v>0</v>
          </cell>
          <cell r="H1054" t="str">
            <v xml:space="preserve"> </v>
          </cell>
        </row>
        <row r="1055">
          <cell r="C1055" t="str">
            <v xml:space="preserve"> </v>
          </cell>
          <cell r="D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C1056" t="str">
            <v xml:space="preserve"> </v>
          </cell>
          <cell r="D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C1057" t="str">
            <v xml:space="preserve"> </v>
          </cell>
          <cell r="D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C1058" t="str">
            <v xml:space="preserve"> </v>
          </cell>
          <cell r="D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C1059" t="str">
            <v xml:space="preserve"> </v>
          </cell>
          <cell r="D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C1060" t="str">
            <v xml:space="preserve"> </v>
          </cell>
          <cell r="D1060">
            <v>0</v>
          </cell>
          <cell r="F1060">
            <v>0</v>
          </cell>
          <cell r="G1060">
            <v>0</v>
          </cell>
          <cell r="H1060" t="str">
            <v xml:space="preserve"> </v>
          </cell>
        </row>
        <row r="1061">
          <cell r="C1061" t="str">
            <v xml:space="preserve"> </v>
          </cell>
          <cell r="D1061">
            <v>0</v>
          </cell>
          <cell r="F1061">
            <v>0</v>
          </cell>
          <cell r="G1061">
            <v>0</v>
          </cell>
          <cell r="H1061" t="str">
            <v xml:space="preserve"> </v>
          </cell>
        </row>
        <row r="1062">
          <cell r="C1062" t="str">
            <v xml:space="preserve"> </v>
          </cell>
          <cell r="D1062">
            <v>0</v>
          </cell>
          <cell r="F1062">
            <v>0</v>
          </cell>
          <cell r="G1062">
            <v>0</v>
          </cell>
          <cell r="H1062" t="str">
            <v xml:space="preserve"> </v>
          </cell>
        </row>
        <row r="1063">
          <cell r="C1063" t="str">
            <v xml:space="preserve"> </v>
          </cell>
          <cell r="D1063">
            <v>0</v>
          </cell>
          <cell r="F1063">
            <v>0</v>
          </cell>
          <cell r="G1063">
            <v>0</v>
          </cell>
          <cell r="H1063" t="str">
            <v xml:space="preserve"> </v>
          </cell>
        </row>
        <row r="1064">
          <cell r="C1064" t="str">
            <v xml:space="preserve"> </v>
          </cell>
          <cell r="D1064">
            <v>0</v>
          </cell>
          <cell r="F1064">
            <v>0</v>
          </cell>
          <cell r="G1064">
            <v>0</v>
          </cell>
          <cell r="H1064" t="str">
            <v xml:space="preserve"> </v>
          </cell>
        </row>
        <row r="1065">
          <cell r="C1065" t="str">
            <v xml:space="preserve"> </v>
          </cell>
          <cell r="D1065">
            <v>0</v>
          </cell>
          <cell r="F1065">
            <v>0</v>
          </cell>
          <cell r="G1065">
            <v>0</v>
          </cell>
          <cell r="H1065" t="str">
            <v xml:space="preserve"> </v>
          </cell>
        </row>
        <row r="1066">
          <cell r="C1066" t="str">
            <v xml:space="preserve"> </v>
          </cell>
          <cell r="D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C1067" t="str">
            <v xml:space="preserve"> </v>
          </cell>
          <cell r="D1067">
            <v>0</v>
          </cell>
          <cell r="F1067">
            <v>0</v>
          </cell>
          <cell r="G1067">
            <v>0</v>
          </cell>
          <cell r="H1067" t="str">
            <v xml:space="preserve"> </v>
          </cell>
        </row>
        <row r="1068">
          <cell r="C1068" t="str">
            <v xml:space="preserve"> </v>
          </cell>
          <cell r="D1068">
            <v>0</v>
          </cell>
          <cell r="F1068">
            <v>0</v>
          </cell>
          <cell r="G1068">
            <v>0</v>
          </cell>
          <cell r="H1068" t="str">
            <v xml:space="preserve"> </v>
          </cell>
        </row>
        <row r="1069">
          <cell r="C1069" t="str">
            <v xml:space="preserve"> </v>
          </cell>
          <cell r="D1069">
            <v>0</v>
          </cell>
          <cell r="F1069">
            <v>0</v>
          </cell>
          <cell r="G1069">
            <v>0</v>
          </cell>
          <cell r="H1069" t="str">
            <v xml:space="preserve"> </v>
          </cell>
        </row>
        <row r="1070">
          <cell r="C1070" t="str">
            <v xml:space="preserve"> </v>
          </cell>
          <cell r="D1070">
            <v>0</v>
          </cell>
          <cell r="F1070">
            <v>0</v>
          </cell>
          <cell r="G1070">
            <v>0</v>
          </cell>
          <cell r="H1070" t="str">
            <v xml:space="preserve"> </v>
          </cell>
        </row>
        <row r="1071">
          <cell r="C1071" t="str">
            <v xml:space="preserve"> </v>
          </cell>
          <cell r="D1071">
            <v>0</v>
          </cell>
          <cell r="F1071">
            <v>0</v>
          </cell>
          <cell r="G1071">
            <v>0</v>
          </cell>
          <cell r="H1071" t="str">
            <v xml:space="preserve"> </v>
          </cell>
        </row>
        <row r="1072">
          <cell r="C1072" t="str">
            <v xml:space="preserve"> </v>
          </cell>
          <cell r="D1072">
            <v>0</v>
          </cell>
          <cell r="F1072">
            <v>0</v>
          </cell>
          <cell r="G1072">
            <v>0</v>
          </cell>
          <cell r="H1072" t="str">
            <v xml:space="preserve"> </v>
          </cell>
        </row>
        <row r="1073">
          <cell r="C1073" t="str">
            <v xml:space="preserve"> </v>
          </cell>
          <cell r="D1073">
            <v>0</v>
          </cell>
          <cell r="F1073">
            <v>0</v>
          </cell>
          <cell r="G1073">
            <v>0</v>
          </cell>
          <cell r="H1073" t="str">
            <v xml:space="preserve"> </v>
          </cell>
        </row>
        <row r="1074">
          <cell r="C1074" t="str">
            <v xml:space="preserve"> </v>
          </cell>
          <cell r="D1074">
            <v>0</v>
          </cell>
          <cell r="F1074">
            <v>0</v>
          </cell>
          <cell r="G1074">
            <v>0</v>
          </cell>
          <cell r="H1074" t="str">
            <v xml:space="preserve"> </v>
          </cell>
        </row>
        <row r="1075">
          <cell r="C1075" t="str">
            <v xml:space="preserve"> </v>
          </cell>
          <cell r="D1075">
            <v>0</v>
          </cell>
          <cell r="F1075">
            <v>0</v>
          </cell>
          <cell r="G1075">
            <v>0</v>
          </cell>
          <cell r="H1075" t="str">
            <v xml:space="preserve"> </v>
          </cell>
        </row>
        <row r="1076">
          <cell r="C1076" t="str">
            <v xml:space="preserve"> </v>
          </cell>
          <cell r="D1076">
            <v>0</v>
          </cell>
          <cell r="F1076">
            <v>0</v>
          </cell>
          <cell r="G1076">
            <v>0</v>
          </cell>
          <cell r="H1076" t="str">
            <v xml:space="preserve"> </v>
          </cell>
        </row>
        <row r="1077">
          <cell r="C1077" t="str">
            <v xml:space="preserve"> </v>
          </cell>
          <cell r="D1077">
            <v>0</v>
          </cell>
          <cell r="F1077">
            <v>0</v>
          </cell>
          <cell r="G1077">
            <v>0</v>
          </cell>
          <cell r="H1077" t="str">
            <v xml:space="preserve"> </v>
          </cell>
        </row>
        <row r="1078">
          <cell r="C1078" t="str">
            <v xml:space="preserve"> </v>
          </cell>
          <cell r="D1078">
            <v>0</v>
          </cell>
          <cell r="F1078">
            <v>0</v>
          </cell>
          <cell r="G1078">
            <v>0</v>
          </cell>
          <cell r="H1078" t="str">
            <v xml:space="preserve"> </v>
          </cell>
        </row>
        <row r="1079">
          <cell r="C1079" t="str">
            <v xml:space="preserve"> </v>
          </cell>
          <cell r="D1079">
            <v>0</v>
          </cell>
          <cell r="F1079">
            <v>0</v>
          </cell>
          <cell r="G1079">
            <v>0</v>
          </cell>
          <cell r="H1079" t="str">
            <v xml:space="preserve"> </v>
          </cell>
        </row>
        <row r="1080">
          <cell r="C1080" t="str">
            <v xml:space="preserve"> </v>
          </cell>
          <cell r="D1080">
            <v>0</v>
          </cell>
          <cell r="F1080">
            <v>0</v>
          </cell>
          <cell r="G1080">
            <v>0</v>
          </cell>
          <cell r="H1080" t="str">
            <v xml:space="preserve"> </v>
          </cell>
        </row>
        <row r="1081">
          <cell r="C1081" t="str">
            <v xml:space="preserve"> </v>
          </cell>
          <cell r="D1081">
            <v>0</v>
          </cell>
          <cell r="F1081">
            <v>0</v>
          </cell>
          <cell r="G1081">
            <v>0</v>
          </cell>
          <cell r="H1081" t="str">
            <v xml:space="preserve"> </v>
          </cell>
        </row>
        <row r="1082">
          <cell r="C1082" t="str">
            <v xml:space="preserve"> </v>
          </cell>
          <cell r="D1082">
            <v>0</v>
          </cell>
          <cell r="F1082">
            <v>0</v>
          </cell>
          <cell r="G1082">
            <v>0</v>
          </cell>
          <cell r="H1082" t="str">
            <v xml:space="preserve"> </v>
          </cell>
        </row>
        <row r="1083">
          <cell r="C1083" t="str">
            <v xml:space="preserve"> </v>
          </cell>
          <cell r="D1083">
            <v>0</v>
          </cell>
          <cell r="F1083">
            <v>0</v>
          </cell>
          <cell r="G1083">
            <v>0</v>
          </cell>
          <cell r="H1083" t="str">
            <v xml:space="preserve"> </v>
          </cell>
        </row>
        <row r="1084">
          <cell r="C1084" t="str">
            <v xml:space="preserve"> </v>
          </cell>
          <cell r="D1084">
            <v>0</v>
          </cell>
          <cell r="F1084">
            <v>0</v>
          </cell>
          <cell r="G1084">
            <v>0</v>
          </cell>
          <cell r="H1084" t="str">
            <v xml:space="preserve"> </v>
          </cell>
        </row>
        <row r="1085">
          <cell r="C1085" t="str">
            <v xml:space="preserve"> </v>
          </cell>
          <cell r="D1085">
            <v>0</v>
          </cell>
          <cell r="F1085">
            <v>0</v>
          </cell>
          <cell r="G1085">
            <v>0</v>
          </cell>
          <cell r="H1085" t="str">
            <v xml:space="preserve"> </v>
          </cell>
        </row>
        <row r="1086">
          <cell r="C1086" t="str">
            <v xml:space="preserve"> </v>
          </cell>
          <cell r="D1086">
            <v>0</v>
          </cell>
          <cell r="F1086">
            <v>0</v>
          </cell>
          <cell r="G1086">
            <v>0</v>
          </cell>
          <cell r="H1086" t="str">
            <v xml:space="preserve"> </v>
          </cell>
        </row>
        <row r="1087">
          <cell r="C1087" t="str">
            <v xml:space="preserve"> </v>
          </cell>
          <cell r="D1087">
            <v>0</v>
          </cell>
          <cell r="F1087">
            <v>0</v>
          </cell>
          <cell r="G1087">
            <v>0</v>
          </cell>
          <cell r="H1087" t="str">
            <v xml:space="preserve"> </v>
          </cell>
        </row>
        <row r="1088">
          <cell r="C1088" t="str">
            <v xml:space="preserve"> </v>
          </cell>
          <cell r="D1088">
            <v>0</v>
          </cell>
          <cell r="F1088">
            <v>0</v>
          </cell>
          <cell r="G1088">
            <v>0</v>
          </cell>
          <cell r="H1088" t="str">
            <v xml:space="preserve"> </v>
          </cell>
        </row>
        <row r="1089">
          <cell r="C1089" t="str">
            <v xml:space="preserve"> </v>
          </cell>
          <cell r="D1089">
            <v>0</v>
          </cell>
          <cell r="F1089">
            <v>0</v>
          </cell>
          <cell r="G1089">
            <v>0</v>
          </cell>
          <cell r="H1089" t="str">
            <v xml:space="preserve"> </v>
          </cell>
        </row>
        <row r="1090">
          <cell r="C1090" t="str">
            <v xml:space="preserve"> </v>
          </cell>
          <cell r="D1090">
            <v>0</v>
          </cell>
          <cell r="F1090">
            <v>0</v>
          </cell>
          <cell r="G1090">
            <v>0</v>
          </cell>
          <cell r="H1090" t="str">
            <v xml:space="preserve"> </v>
          </cell>
        </row>
        <row r="1091">
          <cell r="C1091" t="str">
            <v xml:space="preserve"> </v>
          </cell>
          <cell r="D1091">
            <v>0</v>
          </cell>
          <cell r="F1091">
            <v>0</v>
          </cell>
          <cell r="G1091">
            <v>0</v>
          </cell>
          <cell r="H1091" t="str">
            <v xml:space="preserve"> </v>
          </cell>
        </row>
        <row r="1092">
          <cell r="C1092" t="str">
            <v xml:space="preserve"> </v>
          </cell>
          <cell r="D1092">
            <v>0</v>
          </cell>
          <cell r="F1092">
            <v>0</v>
          </cell>
          <cell r="G1092">
            <v>0</v>
          </cell>
          <cell r="H1092" t="str">
            <v xml:space="preserve"> </v>
          </cell>
        </row>
        <row r="1093">
          <cell r="C1093" t="str">
            <v xml:space="preserve"> </v>
          </cell>
          <cell r="D1093">
            <v>0</v>
          </cell>
          <cell r="F1093">
            <v>0</v>
          </cell>
          <cell r="G1093">
            <v>0</v>
          </cell>
          <cell r="H1093" t="str">
            <v xml:space="preserve"> </v>
          </cell>
        </row>
        <row r="1094">
          <cell r="C1094" t="str">
            <v xml:space="preserve"> </v>
          </cell>
          <cell r="D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C1095" t="str">
            <v xml:space="preserve"> </v>
          </cell>
          <cell r="D1095">
            <v>0</v>
          </cell>
          <cell r="F1095">
            <v>0</v>
          </cell>
          <cell r="G1095">
            <v>0</v>
          </cell>
          <cell r="H1095" t="str">
            <v xml:space="preserve"> </v>
          </cell>
        </row>
        <row r="1096">
          <cell r="C1096" t="str">
            <v xml:space="preserve"> </v>
          </cell>
          <cell r="D1096">
            <v>0</v>
          </cell>
          <cell r="F1096">
            <v>0</v>
          </cell>
          <cell r="G1096">
            <v>0</v>
          </cell>
          <cell r="H1096" t="str">
            <v xml:space="preserve"> </v>
          </cell>
        </row>
        <row r="1097">
          <cell r="C1097" t="str">
            <v xml:space="preserve"> </v>
          </cell>
          <cell r="D1097">
            <v>0</v>
          </cell>
          <cell r="F1097">
            <v>0</v>
          </cell>
          <cell r="G1097">
            <v>0</v>
          </cell>
          <cell r="H1097" t="str">
            <v xml:space="preserve"> </v>
          </cell>
        </row>
        <row r="1098">
          <cell r="C1098" t="str">
            <v xml:space="preserve"> </v>
          </cell>
          <cell r="D1098">
            <v>0</v>
          </cell>
          <cell r="F1098">
            <v>0</v>
          </cell>
          <cell r="G1098">
            <v>0</v>
          </cell>
          <cell r="H1098" t="str">
            <v xml:space="preserve"> </v>
          </cell>
        </row>
        <row r="1099">
          <cell r="C1099" t="str">
            <v xml:space="preserve"> </v>
          </cell>
          <cell r="D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C1100" t="str">
            <v xml:space="preserve"> </v>
          </cell>
          <cell r="D1100">
            <v>0</v>
          </cell>
          <cell r="F1100">
            <v>0</v>
          </cell>
          <cell r="G1100">
            <v>0</v>
          </cell>
          <cell r="H1100" t="str">
            <v xml:space="preserve"> </v>
          </cell>
        </row>
        <row r="1101">
          <cell r="C1101" t="str">
            <v xml:space="preserve"> </v>
          </cell>
          <cell r="D1101">
            <v>0</v>
          </cell>
          <cell r="F1101">
            <v>0</v>
          </cell>
          <cell r="G1101">
            <v>0</v>
          </cell>
          <cell r="H1101" t="str">
            <v xml:space="preserve"> </v>
          </cell>
        </row>
        <row r="1102">
          <cell r="C1102" t="str">
            <v xml:space="preserve"> </v>
          </cell>
          <cell r="D1102">
            <v>0</v>
          </cell>
          <cell r="F1102">
            <v>0</v>
          </cell>
          <cell r="G1102">
            <v>0</v>
          </cell>
          <cell r="H1102" t="str">
            <v xml:space="preserve"> </v>
          </cell>
        </row>
        <row r="1103">
          <cell r="C1103" t="str">
            <v xml:space="preserve"> </v>
          </cell>
          <cell r="D1103">
            <v>0</v>
          </cell>
          <cell r="F1103">
            <v>0</v>
          </cell>
          <cell r="G1103">
            <v>0</v>
          </cell>
          <cell r="H1103" t="str">
            <v xml:space="preserve"> </v>
          </cell>
        </row>
        <row r="1104">
          <cell r="C1104" t="str">
            <v xml:space="preserve"> </v>
          </cell>
          <cell r="D1104">
            <v>0</v>
          </cell>
          <cell r="F1104">
            <v>0</v>
          </cell>
          <cell r="G1104">
            <v>0</v>
          </cell>
          <cell r="H1104" t="str">
            <v xml:space="preserve"> </v>
          </cell>
        </row>
        <row r="1105">
          <cell r="C1105" t="str">
            <v xml:space="preserve"> </v>
          </cell>
          <cell r="D1105">
            <v>0</v>
          </cell>
          <cell r="F1105">
            <v>0</v>
          </cell>
          <cell r="G1105">
            <v>0</v>
          </cell>
          <cell r="H1105" t="str">
            <v xml:space="preserve"> </v>
          </cell>
        </row>
        <row r="1106">
          <cell r="C1106" t="str">
            <v xml:space="preserve"> </v>
          </cell>
          <cell r="D1106">
            <v>0</v>
          </cell>
          <cell r="F1106">
            <v>0</v>
          </cell>
          <cell r="G1106">
            <v>0</v>
          </cell>
          <cell r="H1106" t="str">
            <v xml:space="preserve"> </v>
          </cell>
        </row>
        <row r="1107">
          <cell r="C1107" t="str">
            <v xml:space="preserve"> </v>
          </cell>
          <cell r="D1107">
            <v>0</v>
          </cell>
          <cell r="F1107">
            <v>0</v>
          </cell>
          <cell r="G1107">
            <v>0</v>
          </cell>
          <cell r="H1107" t="str">
            <v xml:space="preserve"> </v>
          </cell>
        </row>
        <row r="1108">
          <cell r="C1108" t="str">
            <v xml:space="preserve"> </v>
          </cell>
          <cell r="D1108">
            <v>0</v>
          </cell>
          <cell r="F1108">
            <v>0</v>
          </cell>
          <cell r="G1108">
            <v>0</v>
          </cell>
          <cell r="H1108" t="str">
            <v xml:space="preserve"> </v>
          </cell>
        </row>
        <row r="1109">
          <cell r="C1109" t="str">
            <v xml:space="preserve"> </v>
          </cell>
          <cell r="D1109">
            <v>0</v>
          </cell>
          <cell r="F1109">
            <v>0</v>
          </cell>
          <cell r="G1109">
            <v>0</v>
          </cell>
          <cell r="H1109" t="str">
            <v xml:space="preserve"> </v>
          </cell>
        </row>
        <row r="1110">
          <cell r="C1110" t="str">
            <v xml:space="preserve"> </v>
          </cell>
          <cell r="D1110">
            <v>0</v>
          </cell>
          <cell r="F1110">
            <v>0</v>
          </cell>
          <cell r="G1110">
            <v>0</v>
          </cell>
          <cell r="H1110" t="str">
            <v xml:space="preserve"> </v>
          </cell>
        </row>
        <row r="1111">
          <cell r="C1111" t="str">
            <v xml:space="preserve"> </v>
          </cell>
          <cell r="D1111">
            <v>0</v>
          </cell>
          <cell r="F1111">
            <v>0</v>
          </cell>
          <cell r="G1111">
            <v>0</v>
          </cell>
          <cell r="H1111" t="str">
            <v xml:space="preserve"> </v>
          </cell>
        </row>
        <row r="1112">
          <cell r="C1112" t="str">
            <v xml:space="preserve"> </v>
          </cell>
          <cell r="D1112">
            <v>0</v>
          </cell>
          <cell r="F1112">
            <v>0</v>
          </cell>
          <cell r="G1112">
            <v>0</v>
          </cell>
          <cell r="H1112" t="str">
            <v xml:space="preserve"> </v>
          </cell>
        </row>
        <row r="1113">
          <cell r="C1113" t="str">
            <v xml:space="preserve"> </v>
          </cell>
          <cell r="D1113">
            <v>0</v>
          </cell>
          <cell r="F1113">
            <v>0</v>
          </cell>
          <cell r="G1113">
            <v>0</v>
          </cell>
          <cell r="H1113" t="str">
            <v xml:space="preserve"> </v>
          </cell>
        </row>
        <row r="1114">
          <cell r="C1114" t="str">
            <v xml:space="preserve"> </v>
          </cell>
          <cell r="D1114">
            <v>0</v>
          </cell>
          <cell r="F1114">
            <v>0</v>
          </cell>
          <cell r="G1114">
            <v>0</v>
          </cell>
          <cell r="H1114" t="str">
            <v xml:space="preserve"> </v>
          </cell>
        </row>
        <row r="1115">
          <cell r="C1115" t="str">
            <v xml:space="preserve"> </v>
          </cell>
          <cell r="D1115">
            <v>0</v>
          </cell>
          <cell r="F1115">
            <v>0</v>
          </cell>
          <cell r="G1115">
            <v>0</v>
          </cell>
          <cell r="H1115" t="str">
            <v xml:space="preserve"> </v>
          </cell>
        </row>
        <row r="1116">
          <cell r="C1116" t="str">
            <v xml:space="preserve"> </v>
          </cell>
          <cell r="D1116">
            <v>0</v>
          </cell>
          <cell r="F1116">
            <v>0</v>
          </cell>
          <cell r="G1116">
            <v>0</v>
          </cell>
          <cell r="H1116" t="str">
            <v xml:space="preserve"> </v>
          </cell>
        </row>
        <row r="1117">
          <cell r="C1117" t="str">
            <v xml:space="preserve"> </v>
          </cell>
          <cell r="D1117">
            <v>0</v>
          </cell>
          <cell r="F1117">
            <v>0</v>
          </cell>
          <cell r="G1117">
            <v>0</v>
          </cell>
          <cell r="H1117" t="str">
            <v xml:space="preserve"> </v>
          </cell>
        </row>
        <row r="1118">
          <cell r="C1118" t="str">
            <v xml:space="preserve"> </v>
          </cell>
          <cell r="D1118">
            <v>0</v>
          </cell>
          <cell r="F1118">
            <v>0</v>
          </cell>
          <cell r="G1118">
            <v>0</v>
          </cell>
          <cell r="H1118" t="str">
            <v xml:space="preserve"> </v>
          </cell>
        </row>
        <row r="1119">
          <cell r="C1119" t="str">
            <v xml:space="preserve"> </v>
          </cell>
          <cell r="D1119">
            <v>0</v>
          </cell>
          <cell r="F1119">
            <v>0</v>
          </cell>
          <cell r="G1119">
            <v>0</v>
          </cell>
          <cell r="H1119" t="str">
            <v xml:space="preserve"> </v>
          </cell>
        </row>
        <row r="1120">
          <cell r="C1120" t="str">
            <v xml:space="preserve"> </v>
          </cell>
          <cell r="D1120">
            <v>0</v>
          </cell>
          <cell r="F1120">
            <v>0</v>
          </cell>
          <cell r="G1120">
            <v>0</v>
          </cell>
          <cell r="H1120" t="str">
            <v xml:space="preserve"> </v>
          </cell>
        </row>
        <row r="1121">
          <cell r="C1121" t="str">
            <v xml:space="preserve"> </v>
          </cell>
          <cell r="D1121">
            <v>0</v>
          </cell>
          <cell r="F1121">
            <v>0</v>
          </cell>
          <cell r="G1121">
            <v>0</v>
          </cell>
          <cell r="H1121" t="str">
            <v xml:space="preserve"> </v>
          </cell>
        </row>
        <row r="1122">
          <cell r="C1122" t="str">
            <v xml:space="preserve"> </v>
          </cell>
          <cell r="D1122">
            <v>0</v>
          </cell>
          <cell r="F1122">
            <v>0</v>
          </cell>
          <cell r="G1122">
            <v>0</v>
          </cell>
          <cell r="H1122" t="str">
            <v xml:space="preserve"> </v>
          </cell>
        </row>
        <row r="1123">
          <cell r="C1123" t="str">
            <v xml:space="preserve"> </v>
          </cell>
          <cell r="D1123">
            <v>0</v>
          </cell>
          <cell r="F1123">
            <v>0</v>
          </cell>
          <cell r="G1123">
            <v>0</v>
          </cell>
          <cell r="H1123" t="str">
            <v xml:space="preserve"> </v>
          </cell>
        </row>
        <row r="1124">
          <cell r="C1124" t="str">
            <v xml:space="preserve"> </v>
          </cell>
          <cell r="D1124">
            <v>0</v>
          </cell>
          <cell r="F1124">
            <v>0</v>
          </cell>
          <cell r="G1124">
            <v>0</v>
          </cell>
          <cell r="H1124" t="str">
            <v xml:space="preserve"> </v>
          </cell>
        </row>
        <row r="1125">
          <cell r="C1125" t="str">
            <v xml:space="preserve"> </v>
          </cell>
          <cell r="D1125">
            <v>0</v>
          </cell>
          <cell r="F1125">
            <v>0</v>
          </cell>
          <cell r="G1125">
            <v>0</v>
          </cell>
          <cell r="H1125" t="str">
            <v xml:space="preserve"> </v>
          </cell>
        </row>
        <row r="1126">
          <cell r="C1126" t="str">
            <v xml:space="preserve"> </v>
          </cell>
          <cell r="D1126">
            <v>0</v>
          </cell>
          <cell r="F1126">
            <v>0</v>
          </cell>
          <cell r="G1126">
            <v>0</v>
          </cell>
          <cell r="H1126" t="str">
            <v xml:space="preserve"> </v>
          </cell>
        </row>
        <row r="1127">
          <cell r="C1127" t="str">
            <v xml:space="preserve"> </v>
          </cell>
          <cell r="D1127">
            <v>0</v>
          </cell>
          <cell r="F1127">
            <v>0</v>
          </cell>
          <cell r="G1127">
            <v>0</v>
          </cell>
          <cell r="H1127" t="str">
            <v xml:space="preserve"> </v>
          </cell>
        </row>
        <row r="1128">
          <cell r="C1128" t="str">
            <v xml:space="preserve"> </v>
          </cell>
          <cell r="D1128">
            <v>0</v>
          </cell>
          <cell r="F1128">
            <v>0</v>
          </cell>
          <cell r="G1128">
            <v>0</v>
          </cell>
          <cell r="H1128" t="str">
            <v xml:space="preserve"> </v>
          </cell>
        </row>
        <row r="1129">
          <cell r="C1129" t="str">
            <v xml:space="preserve"> </v>
          </cell>
          <cell r="D1129">
            <v>0</v>
          </cell>
          <cell r="F1129">
            <v>0</v>
          </cell>
          <cell r="G1129">
            <v>0</v>
          </cell>
          <cell r="H1129" t="str">
            <v xml:space="preserve"> </v>
          </cell>
        </row>
        <row r="1130">
          <cell r="C1130" t="str">
            <v xml:space="preserve"> </v>
          </cell>
          <cell r="D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C1131" t="str">
            <v xml:space="preserve"> </v>
          </cell>
          <cell r="D1131">
            <v>0</v>
          </cell>
          <cell r="F1131">
            <v>0</v>
          </cell>
          <cell r="G1131">
            <v>0</v>
          </cell>
          <cell r="H1131" t="str">
            <v xml:space="preserve"> </v>
          </cell>
        </row>
        <row r="1132">
          <cell r="C1132" t="str">
            <v xml:space="preserve"> </v>
          </cell>
          <cell r="D1132">
            <v>0</v>
          </cell>
          <cell r="F1132">
            <v>0</v>
          </cell>
          <cell r="G1132">
            <v>0</v>
          </cell>
          <cell r="H1132" t="str">
            <v xml:space="preserve"> </v>
          </cell>
        </row>
        <row r="1133">
          <cell r="C1133" t="str">
            <v xml:space="preserve"> </v>
          </cell>
          <cell r="D1133">
            <v>0</v>
          </cell>
          <cell r="F1133">
            <v>0</v>
          </cell>
          <cell r="G1133">
            <v>0</v>
          </cell>
          <cell r="H1133" t="str">
            <v xml:space="preserve"> </v>
          </cell>
        </row>
        <row r="1134">
          <cell r="C1134" t="str">
            <v xml:space="preserve"> </v>
          </cell>
          <cell r="D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C1135" t="str">
            <v xml:space="preserve"> </v>
          </cell>
          <cell r="D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C1136" t="str">
            <v xml:space="preserve"> </v>
          </cell>
          <cell r="D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C1137" t="str">
            <v xml:space="preserve"> </v>
          </cell>
          <cell r="D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C1138" t="str">
            <v xml:space="preserve"> </v>
          </cell>
          <cell r="D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C1139" t="str">
            <v xml:space="preserve"> </v>
          </cell>
          <cell r="D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C1140" t="str">
            <v xml:space="preserve"> </v>
          </cell>
          <cell r="D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C1141" t="str">
            <v xml:space="preserve"> </v>
          </cell>
          <cell r="D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C1142" t="str">
            <v xml:space="preserve"> </v>
          </cell>
          <cell r="D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C1143" t="str">
            <v xml:space="preserve"> </v>
          </cell>
          <cell r="D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C1144" t="str">
            <v xml:space="preserve"> </v>
          </cell>
          <cell r="D1144">
            <v>0</v>
          </cell>
          <cell r="F1144">
            <v>0</v>
          </cell>
          <cell r="G1144">
            <v>0</v>
          </cell>
          <cell r="H1144" t="str">
            <v xml:space="preserve"> </v>
          </cell>
        </row>
        <row r="1145">
          <cell r="C1145" t="str">
            <v xml:space="preserve"> </v>
          </cell>
          <cell r="D1145">
            <v>0</v>
          </cell>
          <cell r="F1145">
            <v>0</v>
          </cell>
          <cell r="G1145">
            <v>0</v>
          </cell>
          <cell r="H1145" t="str">
            <v xml:space="preserve"> </v>
          </cell>
        </row>
        <row r="1146">
          <cell r="C1146" t="str">
            <v xml:space="preserve"> </v>
          </cell>
          <cell r="D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C1147" t="str">
            <v xml:space="preserve"> </v>
          </cell>
          <cell r="D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C1148" t="str">
            <v xml:space="preserve"> </v>
          </cell>
          <cell r="D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C1149" t="str">
            <v xml:space="preserve"> </v>
          </cell>
          <cell r="D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C1150" t="str">
            <v xml:space="preserve"> </v>
          </cell>
          <cell r="D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C1151" t="str">
            <v xml:space="preserve"> </v>
          </cell>
          <cell r="D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C1152" t="str">
            <v xml:space="preserve"> </v>
          </cell>
          <cell r="D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C1153" t="str">
            <v xml:space="preserve"> </v>
          </cell>
          <cell r="D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C1154" t="str">
            <v xml:space="preserve"> </v>
          </cell>
          <cell r="D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C1155" t="str">
            <v xml:space="preserve"> </v>
          </cell>
          <cell r="D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C1156" t="str">
            <v xml:space="preserve"> </v>
          </cell>
          <cell r="D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C1157" t="str">
            <v xml:space="preserve"> </v>
          </cell>
          <cell r="D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C1158" t="str">
            <v xml:space="preserve"> </v>
          </cell>
          <cell r="D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C1159" t="str">
            <v xml:space="preserve"> </v>
          </cell>
          <cell r="D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C1160" t="str">
            <v xml:space="preserve"> </v>
          </cell>
          <cell r="D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C1161" t="str">
            <v xml:space="preserve"> </v>
          </cell>
          <cell r="D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C1162" t="str">
            <v xml:space="preserve"> </v>
          </cell>
          <cell r="D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C1163" t="str">
            <v xml:space="preserve"> </v>
          </cell>
          <cell r="D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C1164" t="str">
            <v xml:space="preserve"> </v>
          </cell>
          <cell r="D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C1165" t="str">
            <v xml:space="preserve"> </v>
          </cell>
          <cell r="D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C1166" t="str">
            <v xml:space="preserve"> </v>
          </cell>
          <cell r="D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C1167" t="str">
            <v xml:space="preserve"> </v>
          </cell>
          <cell r="D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C1168" t="str">
            <v xml:space="preserve"> </v>
          </cell>
          <cell r="D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C1169" t="str">
            <v xml:space="preserve"> </v>
          </cell>
          <cell r="D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C1170" t="str">
            <v xml:space="preserve"> </v>
          </cell>
          <cell r="D1170">
            <v>0</v>
          </cell>
          <cell r="F1170">
            <v>0</v>
          </cell>
          <cell r="G1170">
            <v>0</v>
          </cell>
          <cell r="H1170" t="str">
            <v xml:space="preserve"> </v>
          </cell>
        </row>
        <row r="1171">
          <cell r="C1171" t="str">
            <v xml:space="preserve"> </v>
          </cell>
          <cell r="D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C1172" t="str">
            <v xml:space="preserve"> </v>
          </cell>
          <cell r="D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C1173" t="str">
            <v xml:space="preserve"> </v>
          </cell>
          <cell r="D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C1174" t="str">
            <v xml:space="preserve"> </v>
          </cell>
          <cell r="D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C1175" t="str">
            <v xml:space="preserve"> </v>
          </cell>
          <cell r="D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C1176" t="str">
            <v xml:space="preserve"> </v>
          </cell>
          <cell r="D1176">
            <v>0</v>
          </cell>
          <cell r="F1176">
            <v>0</v>
          </cell>
          <cell r="G1176">
            <v>0</v>
          </cell>
          <cell r="H1176" t="str">
            <v xml:space="preserve"> </v>
          </cell>
        </row>
        <row r="1177">
          <cell r="C1177" t="str">
            <v xml:space="preserve"> </v>
          </cell>
          <cell r="D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C1178" t="str">
            <v xml:space="preserve"> </v>
          </cell>
          <cell r="D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C1179" t="str">
            <v xml:space="preserve"> </v>
          </cell>
          <cell r="D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C1180" t="str">
            <v xml:space="preserve"> </v>
          </cell>
          <cell r="D1180">
            <v>0</v>
          </cell>
          <cell r="F1180">
            <v>0</v>
          </cell>
          <cell r="G1180">
            <v>0</v>
          </cell>
          <cell r="H1180" t="str">
            <v xml:space="preserve"> </v>
          </cell>
        </row>
        <row r="1181">
          <cell r="C1181" t="str">
            <v xml:space="preserve"> </v>
          </cell>
          <cell r="D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C1182" t="str">
            <v xml:space="preserve"> </v>
          </cell>
          <cell r="D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C1183" t="str">
            <v xml:space="preserve"> </v>
          </cell>
          <cell r="D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C1184" t="str">
            <v xml:space="preserve"> </v>
          </cell>
          <cell r="D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C1185" t="str">
            <v xml:space="preserve"> </v>
          </cell>
          <cell r="D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C1186" t="str">
            <v xml:space="preserve"> </v>
          </cell>
          <cell r="D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C1187" t="str">
            <v xml:space="preserve"> </v>
          </cell>
          <cell r="D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C1188" t="str">
            <v xml:space="preserve"> </v>
          </cell>
          <cell r="D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C1189" t="str">
            <v xml:space="preserve"> </v>
          </cell>
          <cell r="D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C1190" t="str">
            <v xml:space="preserve"> </v>
          </cell>
          <cell r="D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C1191" t="str">
            <v xml:space="preserve"> </v>
          </cell>
          <cell r="D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C1192" t="str">
            <v xml:space="preserve"> </v>
          </cell>
          <cell r="D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C1193" t="str">
            <v xml:space="preserve"> </v>
          </cell>
          <cell r="D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C1194" t="str">
            <v xml:space="preserve"> </v>
          </cell>
          <cell r="D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C1195" t="str">
            <v xml:space="preserve"> </v>
          </cell>
          <cell r="D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C1196" t="str">
            <v xml:space="preserve"> </v>
          </cell>
          <cell r="D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C1197" t="str">
            <v xml:space="preserve"> </v>
          </cell>
          <cell r="D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C1198" t="str">
            <v xml:space="preserve"> </v>
          </cell>
          <cell r="D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C1199" t="str">
            <v xml:space="preserve"> </v>
          </cell>
          <cell r="D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C1200" t="str">
            <v xml:space="preserve"> </v>
          </cell>
          <cell r="D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C1201" t="str">
            <v xml:space="preserve"> </v>
          </cell>
          <cell r="D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C1202" t="str">
            <v xml:space="preserve"> </v>
          </cell>
          <cell r="D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C1203" t="str">
            <v xml:space="preserve"> </v>
          </cell>
          <cell r="D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C1204" t="str">
            <v xml:space="preserve"> </v>
          </cell>
          <cell r="D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C1205" t="str">
            <v xml:space="preserve"> </v>
          </cell>
          <cell r="D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C1206" t="str">
            <v xml:space="preserve"> </v>
          </cell>
          <cell r="D1206">
            <v>0</v>
          </cell>
          <cell r="F1206">
            <v>0</v>
          </cell>
          <cell r="G1206">
            <v>0</v>
          </cell>
          <cell r="H1206" t="str">
            <v xml:space="preserve"> </v>
          </cell>
        </row>
        <row r="1207">
          <cell r="C1207" t="str">
            <v xml:space="preserve"> </v>
          </cell>
          <cell r="D1207">
            <v>0</v>
          </cell>
          <cell r="F1207">
            <v>0</v>
          </cell>
          <cell r="G1207">
            <v>0</v>
          </cell>
          <cell r="H1207" t="str">
            <v xml:space="preserve"> </v>
          </cell>
        </row>
        <row r="1208">
          <cell r="C1208" t="str">
            <v xml:space="preserve"> </v>
          </cell>
          <cell r="D1208">
            <v>0</v>
          </cell>
          <cell r="F1208">
            <v>0</v>
          </cell>
          <cell r="G1208">
            <v>0</v>
          </cell>
          <cell r="H1208" t="str">
            <v xml:space="preserve"> </v>
          </cell>
        </row>
        <row r="1209">
          <cell r="C1209" t="str">
            <v xml:space="preserve"> </v>
          </cell>
          <cell r="D1209">
            <v>0</v>
          </cell>
          <cell r="F1209">
            <v>0</v>
          </cell>
          <cell r="G1209">
            <v>0</v>
          </cell>
          <cell r="H1209" t="str">
            <v xml:space="preserve"> </v>
          </cell>
        </row>
        <row r="1210">
          <cell r="C1210" t="str">
            <v xml:space="preserve"> </v>
          </cell>
          <cell r="D1210">
            <v>0</v>
          </cell>
          <cell r="F1210">
            <v>0</v>
          </cell>
          <cell r="G1210">
            <v>0</v>
          </cell>
          <cell r="H1210" t="str">
            <v xml:space="preserve"> </v>
          </cell>
        </row>
        <row r="1211">
          <cell r="C1211" t="str">
            <v xml:space="preserve"> </v>
          </cell>
          <cell r="D1211">
            <v>0</v>
          </cell>
          <cell r="F1211">
            <v>0</v>
          </cell>
          <cell r="G1211">
            <v>0</v>
          </cell>
          <cell r="H1211" t="str">
            <v xml:space="preserve"> </v>
          </cell>
        </row>
        <row r="1212">
          <cell r="C1212" t="str">
            <v xml:space="preserve"> </v>
          </cell>
          <cell r="D1212">
            <v>0</v>
          </cell>
          <cell r="F1212">
            <v>0</v>
          </cell>
          <cell r="G1212">
            <v>0</v>
          </cell>
          <cell r="H1212" t="str">
            <v xml:space="preserve"> </v>
          </cell>
        </row>
        <row r="1213">
          <cell r="C1213" t="str">
            <v xml:space="preserve"> </v>
          </cell>
          <cell r="D1213">
            <v>0</v>
          </cell>
          <cell r="F1213">
            <v>0</v>
          </cell>
          <cell r="G1213">
            <v>0</v>
          </cell>
          <cell r="H1213" t="str">
            <v xml:space="preserve"> </v>
          </cell>
        </row>
        <row r="1214">
          <cell r="C1214" t="str">
            <v xml:space="preserve"> </v>
          </cell>
          <cell r="D1214">
            <v>0</v>
          </cell>
          <cell r="F1214">
            <v>0</v>
          </cell>
          <cell r="G1214">
            <v>0</v>
          </cell>
          <cell r="H1214" t="str">
            <v xml:space="preserve"> </v>
          </cell>
        </row>
        <row r="1215">
          <cell r="C1215" t="str">
            <v xml:space="preserve"> </v>
          </cell>
          <cell r="D1215">
            <v>0</v>
          </cell>
          <cell r="F1215">
            <v>0</v>
          </cell>
          <cell r="G1215">
            <v>0</v>
          </cell>
          <cell r="H1215" t="str">
            <v xml:space="preserve"> </v>
          </cell>
        </row>
        <row r="1216">
          <cell r="C1216" t="str">
            <v xml:space="preserve"> </v>
          </cell>
          <cell r="D1216">
            <v>0</v>
          </cell>
          <cell r="F1216">
            <v>0</v>
          </cell>
          <cell r="G1216">
            <v>0</v>
          </cell>
          <cell r="H1216" t="str">
            <v xml:space="preserve"> </v>
          </cell>
        </row>
        <row r="1217">
          <cell r="C1217" t="str">
            <v xml:space="preserve"> </v>
          </cell>
          <cell r="D1217">
            <v>0</v>
          </cell>
          <cell r="F1217">
            <v>0</v>
          </cell>
          <cell r="G1217">
            <v>0</v>
          </cell>
          <cell r="H1217" t="str">
            <v xml:space="preserve"> </v>
          </cell>
        </row>
        <row r="1218">
          <cell r="C1218" t="str">
            <v xml:space="preserve"> </v>
          </cell>
          <cell r="D1218">
            <v>0</v>
          </cell>
          <cell r="F1218">
            <v>0</v>
          </cell>
          <cell r="G1218">
            <v>0</v>
          </cell>
          <cell r="H1218" t="str">
            <v xml:space="preserve"> </v>
          </cell>
        </row>
        <row r="1219">
          <cell r="C1219" t="str">
            <v xml:space="preserve"> </v>
          </cell>
          <cell r="D1219">
            <v>0</v>
          </cell>
          <cell r="F1219">
            <v>0</v>
          </cell>
          <cell r="G1219">
            <v>0</v>
          </cell>
          <cell r="H1219" t="str">
            <v xml:space="preserve"> </v>
          </cell>
        </row>
        <row r="1220">
          <cell r="C1220" t="str">
            <v xml:space="preserve"> </v>
          </cell>
          <cell r="D1220">
            <v>0</v>
          </cell>
          <cell r="F1220">
            <v>0</v>
          </cell>
          <cell r="G1220">
            <v>0</v>
          </cell>
          <cell r="H1220" t="str">
            <v xml:space="preserve"> </v>
          </cell>
        </row>
        <row r="1221">
          <cell r="C1221" t="str">
            <v xml:space="preserve"> </v>
          </cell>
          <cell r="D1221">
            <v>0</v>
          </cell>
          <cell r="F1221">
            <v>0</v>
          </cell>
          <cell r="G1221">
            <v>0</v>
          </cell>
          <cell r="H1221" t="str">
            <v xml:space="preserve"> </v>
          </cell>
        </row>
        <row r="1222">
          <cell r="C1222" t="str">
            <v xml:space="preserve"> </v>
          </cell>
          <cell r="D1222">
            <v>0</v>
          </cell>
          <cell r="F1222">
            <v>0</v>
          </cell>
          <cell r="G1222">
            <v>0</v>
          </cell>
          <cell r="H1222" t="str">
            <v xml:space="preserve"> </v>
          </cell>
        </row>
        <row r="1223">
          <cell r="C1223" t="str">
            <v xml:space="preserve"> </v>
          </cell>
          <cell r="D1223">
            <v>0</v>
          </cell>
          <cell r="F1223">
            <v>0</v>
          </cell>
          <cell r="G1223">
            <v>0</v>
          </cell>
          <cell r="H1223" t="str">
            <v xml:space="preserve"> </v>
          </cell>
        </row>
        <row r="1224">
          <cell r="C1224" t="str">
            <v xml:space="preserve"> </v>
          </cell>
          <cell r="D1224">
            <v>0</v>
          </cell>
          <cell r="F1224">
            <v>0</v>
          </cell>
          <cell r="G1224">
            <v>0</v>
          </cell>
          <cell r="H1224" t="str">
            <v xml:space="preserve"> </v>
          </cell>
        </row>
        <row r="1225">
          <cell r="C1225" t="str">
            <v xml:space="preserve"> </v>
          </cell>
          <cell r="D1225">
            <v>0</v>
          </cell>
          <cell r="F1225">
            <v>0</v>
          </cell>
          <cell r="G1225">
            <v>0</v>
          </cell>
          <cell r="H1225" t="str">
            <v xml:space="preserve"> </v>
          </cell>
        </row>
        <row r="1226">
          <cell r="C1226" t="str">
            <v xml:space="preserve"> </v>
          </cell>
          <cell r="D1226">
            <v>0</v>
          </cell>
          <cell r="F1226">
            <v>0</v>
          </cell>
          <cell r="G1226">
            <v>0</v>
          </cell>
          <cell r="H1226" t="str">
            <v xml:space="preserve"> </v>
          </cell>
        </row>
        <row r="1227">
          <cell r="C1227" t="str">
            <v xml:space="preserve"> </v>
          </cell>
          <cell r="D1227">
            <v>0</v>
          </cell>
          <cell r="F1227">
            <v>0</v>
          </cell>
          <cell r="G1227">
            <v>0</v>
          </cell>
          <cell r="H1227" t="str">
            <v xml:space="preserve"> </v>
          </cell>
        </row>
        <row r="1228">
          <cell r="C1228" t="str">
            <v xml:space="preserve"> </v>
          </cell>
          <cell r="D1228">
            <v>0</v>
          </cell>
          <cell r="F1228">
            <v>0</v>
          </cell>
          <cell r="G1228">
            <v>0</v>
          </cell>
          <cell r="H1228" t="str">
            <v xml:space="preserve"> </v>
          </cell>
        </row>
        <row r="1229">
          <cell r="C1229" t="str">
            <v xml:space="preserve"> </v>
          </cell>
          <cell r="D1229">
            <v>0</v>
          </cell>
          <cell r="F1229">
            <v>0</v>
          </cell>
          <cell r="G1229">
            <v>0</v>
          </cell>
          <cell r="H1229" t="str">
            <v xml:space="preserve"> </v>
          </cell>
        </row>
        <row r="1230">
          <cell r="C1230" t="str">
            <v xml:space="preserve"> </v>
          </cell>
          <cell r="D1230">
            <v>0</v>
          </cell>
          <cell r="F1230">
            <v>0</v>
          </cell>
          <cell r="G1230">
            <v>0</v>
          </cell>
          <cell r="H1230" t="str">
            <v xml:space="preserve"> </v>
          </cell>
        </row>
        <row r="1231">
          <cell r="C1231" t="str">
            <v xml:space="preserve"> </v>
          </cell>
          <cell r="D1231">
            <v>0</v>
          </cell>
          <cell r="F1231">
            <v>0</v>
          </cell>
          <cell r="G1231">
            <v>0</v>
          </cell>
          <cell r="H1231" t="str">
            <v xml:space="preserve"> </v>
          </cell>
        </row>
        <row r="1232">
          <cell r="C1232" t="str">
            <v xml:space="preserve"> </v>
          </cell>
          <cell r="D1232">
            <v>0</v>
          </cell>
          <cell r="F1232">
            <v>0</v>
          </cell>
          <cell r="G1232">
            <v>0</v>
          </cell>
          <cell r="H1232" t="str">
            <v xml:space="preserve"> </v>
          </cell>
        </row>
        <row r="1233">
          <cell r="C1233" t="str">
            <v xml:space="preserve"> </v>
          </cell>
          <cell r="D1233">
            <v>0</v>
          </cell>
          <cell r="F1233">
            <v>0</v>
          </cell>
          <cell r="G1233">
            <v>0</v>
          </cell>
          <cell r="H1233" t="str">
            <v xml:space="preserve"> </v>
          </cell>
        </row>
        <row r="1234">
          <cell r="C1234" t="str">
            <v xml:space="preserve"> </v>
          </cell>
          <cell r="D1234">
            <v>0</v>
          </cell>
          <cell r="F1234">
            <v>0</v>
          </cell>
          <cell r="G1234">
            <v>0</v>
          </cell>
          <cell r="H1234" t="str">
            <v xml:space="preserve"> </v>
          </cell>
        </row>
        <row r="1235">
          <cell r="C1235" t="str">
            <v xml:space="preserve"> </v>
          </cell>
          <cell r="D1235">
            <v>0</v>
          </cell>
          <cell r="F1235">
            <v>0</v>
          </cell>
          <cell r="G1235">
            <v>0</v>
          </cell>
          <cell r="H1235" t="str">
            <v xml:space="preserve"> </v>
          </cell>
        </row>
        <row r="1236">
          <cell r="C1236" t="str">
            <v xml:space="preserve"> </v>
          </cell>
          <cell r="D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C1237" t="str">
            <v xml:space="preserve"> </v>
          </cell>
          <cell r="D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C1238" t="str">
            <v xml:space="preserve"> </v>
          </cell>
          <cell r="D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C1239" t="str">
            <v xml:space="preserve"> </v>
          </cell>
          <cell r="D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C1240" t="str">
            <v xml:space="preserve"> </v>
          </cell>
          <cell r="D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C1241" t="str">
            <v xml:space="preserve"> </v>
          </cell>
          <cell r="D1241">
            <v>0</v>
          </cell>
          <cell r="F1241">
            <v>0</v>
          </cell>
          <cell r="G1241">
            <v>0</v>
          </cell>
          <cell r="H1241" t="str">
            <v xml:space="preserve"> </v>
          </cell>
        </row>
        <row r="1242">
          <cell r="C1242" t="str">
            <v xml:space="preserve"> </v>
          </cell>
          <cell r="D1242">
            <v>0</v>
          </cell>
          <cell r="F1242">
            <v>0</v>
          </cell>
          <cell r="G1242">
            <v>0</v>
          </cell>
          <cell r="H1242" t="str">
            <v xml:space="preserve"> </v>
          </cell>
        </row>
        <row r="1243">
          <cell r="C1243" t="str">
            <v xml:space="preserve"> </v>
          </cell>
          <cell r="D1243">
            <v>0</v>
          </cell>
          <cell r="F1243">
            <v>0</v>
          </cell>
          <cell r="G1243">
            <v>0</v>
          </cell>
          <cell r="H1243" t="str">
            <v xml:space="preserve"> </v>
          </cell>
        </row>
        <row r="1244">
          <cell r="C1244" t="str">
            <v xml:space="preserve"> </v>
          </cell>
          <cell r="D1244">
            <v>0</v>
          </cell>
          <cell r="F1244">
            <v>0</v>
          </cell>
          <cell r="G1244">
            <v>0</v>
          </cell>
          <cell r="H1244" t="str">
            <v xml:space="preserve"> </v>
          </cell>
        </row>
        <row r="1245">
          <cell r="C1245" t="str">
            <v xml:space="preserve"> </v>
          </cell>
          <cell r="D1245">
            <v>0</v>
          </cell>
          <cell r="F1245">
            <v>0</v>
          </cell>
          <cell r="G1245">
            <v>0</v>
          </cell>
          <cell r="H1245" t="str">
            <v xml:space="preserve"> </v>
          </cell>
        </row>
        <row r="1246">
          <cell r="C1246" t="str">
            <v xml:space="preserve"> </v>
          </cell>
          <cell r="D1246">
            <v>0</v>
          </cell>
          <cell r="F1246">
            <v>0</v>
          </cell>
          <cell r="G1246">
            <v>0</v>
          </cell>
          <cell r="H1246" t="str">
            <v xml:space="preserve"> </v>
          </cell>
        </row>
        <row r="1247">
          <cell r="C1247" t="str">
            <v xml:space="preserve"> </v>
          </cell>
          <cell r="D1247">
            <v>0</v>
          </cell>
          <cell r="F1247">
            <v>0</v>
          </cell>
          <cell r="G1247">
            <v>0</v>
          </cell>
          <cell r="H1247" t="str">
            <v xml:space="preserve"> </v>
          </cell>
        </row>
        <row r="1248">
          <cell r="C1248" t="str">
            <v xml:space="preserve"> </v>
          </cell>
          <cell r="D1248">
            <v>0</v>
          </cell>
          <cell r="F1248">
            <v>0</v>
          </cell>
          <cell r="G1248">
            <v>0</v>
          </cell>
          <cell r="H1248" t="str">
            <v xml:space="preserve"> </v>
          </cell>
        </row>
        <row r="1249">
          <cell r="C1249" t="str">
            <v xml:space="preserve"> </v>
          </cell>
          <cell r="D1249">
            <v>0</v>
          </cell>
          <cell r="F1249">
            <v>0</v>
          </cell>
          <cell r="G1249">
            <v>0</v>
          </cell>
          <cell r="H1249" t="str">
            <v xml:space="preserve"> </v>
          </cell>
        </row>
        <row r="1250">
          <cell r="C1250" t="str">
            <v xml:space="preserve"> </v>
          </cell>
          <cell r="D1250">
            <v>0</v>
          </cell>
          <cell r="F1250">
            <v>0</v>
          </cell>
          <cell r="G1250">
            <v>0</v>
          </cell>
          <cell r="H1250" t="str">
            <v xml:space="preserve"> </v>
          </cell>
        </row>
        <row r="1251">
          <cell r="C1251" t="str">
            <v xml:space="preserve"> </v>
          </cell>
          <cell r="D1251">
            <v>0</v>
          </cell>
          <cell r="F1251">
            <v>0</v>
          </cell>
          <cell r="G1251">
            <v>0</v>
          </cell>
          <cell r="H1251" t="str">
            <v xml:space="preserve"> </v>
          </cell>
        </row>
        <row r="1252">
          <cell r="C1252" t="str">
            <v xml:space="preserve"> </v>
          </cell>
          <cell r="D1252">
            <v>0</v>
          </cell>
          <cell r="F1252">
            <v>0</v>
          </cell>
          <cell r="G1252">
            <v>0</v>
          </cell>
          <cell r="H1252" t="str">
            <v xml:space="preserve"> </v>
          </cell>
        </row>
        <row r="1253">
          <cell r="C1253" t="str">
            <v xml:space="preserve"> </v>
          </cell>
          <cell r="D1253">
            <v>0</v>
          </cell>
          <cell r="F1253">
            <v>0</v>
          </cell>
          <cell r="G1253">
            <v>0</v>
          </cell>
          <cell r="H1253" t="str">
            <v xml:space="preserve"> </v>
          </cell>
        </row>
        <row r="1254">
          <cell r="C1254" t="str">
            <v xml:space="preserve"> </v>
          </cell>
          <cell r="D1254">
            <v>0</v>
          </cell>
          <cell r="F1254">
            <v>0</v>
          </cell>
          <cell r="G1254">
            <v>0</v>
          </cell>
          <cell r="H1254" t="str">
            <v xml:space="preserve"> </v>
          </cell>
        </row>
        <row r="1255">
          <cell r="C1255" t="str">
            <v xml:space="preserve"> </v>
          </cell>
          <cell r="D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C1256" t="str">
            <v xml:space="preserve"> </v>
          </cell>
          <cell r="D1256">
            <v>0</v>
          </cell>
          <cell r="F1256">
            <v>0</v>
          </cell>
          <cell r="G1256">
            <v>0</v>
          </cell>
          <cell r="H1256" t="str">
            <v xml:space="preserve"> </v>
          </cell>
        </row>
        <row r="1257">
          <cell r="C1257" t="str">
            <v xml:space="preserve"> </v>
          </cell>
          <cell r="D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C1258" t="str">
            <v xml:space="preserve"> </v>
          </cell>
          <cell r="D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C1259" t="str">
            <v xml:space="preserve"> </v>
          </cell>
          <cell r="D1259">
            <v>0</v>
          </cell>
          <cell r="F1259">
            <v>0</v>
          </cell>
          <cell r="G1259">
            <v>0</v>
          </cell>
          <cell r="H1259" t="str">
            <v xml:space="preserve"> </v>
          </cell>
        </row>
        <row r="1260">
          <cell r="C1260" t="str">
            <v xml:space="preserve"> </v>
          </cell>
          <cell r="D1260">
            <v>0</v>
          </cell>
          <cell r="F1260">
            <v>0</v>
          </cell>
          <cell r="G1260">
            <v>0</v>
          </cell>
          <cell r="H1260" t="str">
            <v xml:space="preserve"> </v>
          </cell>
        </row>
        <row r="1261">
          <cell r="C1261" t="str">
            <v xml:space="preserve"> </v>
          </cell>
          <cell r="D1261">
            <v>0</v>
          </cell>
          <cell r="F1261">
            <v>0</v>
          </cell>
          <cell r="G1261">
            <v>0</v>
          </cell>
          <cell r="H1261" t="str">
            <v xml:space="preserve"> </v>
          </cell>
        </row>
        <row r="1262">
          <cell r="C1262" t="str">
            <v xml:space="preserve"> </v>
          </cell>
          <cell r="D1262">
            <v>0</v>
          </cell>
          <cell r="F1262">
            <v>0</v>
          </cell>
          <cell r="G1262">
            <v>0</v>
          </cell>
          <cell r="H1262" t="str">
            <v xml:space="preserve"> </v>
          </cell>
        </row>
        <row r="1263">
          <cell r="C1263" t="str">
            <v xml:space="preserve"> </v>
          </cell>
          <cell r="D1263">
            <v>0</v>
          </cell>
          <cell r="F1263">
            <v>0</v>
          </cell>
          <cell r="G1263">
            <v>0</v>
          </cell>
          <cell r="H1263" t="str">
            <v xml:space="preserve"> </v>
          </cell>
        </row>
        <row r="1264">
          <cell r="C1264" t="str">
            <v xml:space="preserve"> </v>
          </cell>
          <cell r="D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C1265" t="str">
            <v xml:space="preserve"> </v>
          </cell>
          <cell r="D1265">
            <v>0</v>
          </cell>
          <cell r="F1265">
            <v>0</v>
          </cell>
          <cell r="G1265">
            <v>0</v>
          </cell>
          <cell r="H1265" t="str">
            <v xml:space="preserve"> </v>
          </cell>
        </row>
        <row r="1266">
          <cell r="C1266" t="str">
            <v xml:space="preserve"> </v>
          </cell>
          <cell r="D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C1267" t="str">
            <v xml:space="preserve"> </v>
          </cell>
          <cell r="D1267">
            <v>0</v>
          </cell>
          <cell r="F1267">
            <v>0</v>
          </cell>
          <cell r="G1267">
            <v>0</v>
          </cell>
          <cell r="H1267" t="str">
            <v xml:space="preserve"> </v>
          </cell>
        </row>
        <row r="1268">
          <cell r="C1268" t="str">
            <v xml:space="preserve"> </v>
          </cell>
          <cell r="D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</sheetData>
      <sheetData sheetId="1"/>
      <sheetData sheetId="2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Nadšenie">
  <a:themeElements>
    <a:clrScheme name="Nadšeni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Nadšeni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Nadšeni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9" tint="0.79998168889431442"/>
    <pageSetUpPr fitToPage="1"/>
  </sheetPr>
  <dimension ref="A1:I156"/>
  <sheetViews>
    <sheetView topLeftCell="B1" zoomScaleNormal="100" workbookViewId="0">
      <selection activeCell="A3" sqref="A3:I3"/>
    </sheetView>
  </sheetViews>
  <sheetFormatPr defaultColWidth="8.5" defaultRowHeight="15" x14ac:dyDescent="0.25"/>
  <cols>
    <col min="1" max="1" width="12.75" style="511" bestFit="1" customWidth="1"/>
    <col min="2" max="2" width="35.25" style="511" customWidth="1"/>
    <col min="3" max="3" width="56.25" style="511" customWidth="1"/>
    <col min="4" max="4" width="11.75" style="511" customWidth="1"/>
    <col min="5" max="5" width="9.75" style="511" customWidth="1"/>
    <col min="6" max="6" width="9.75" style="186" customWidth="1"/>
    <col min="7" max="7" width="13.25" style="511" customWidth="1"/>
    <col min="8" max="9" width="9.75" style="511" customWidth="1"/>
    <col min="10" max="16384" width="8.5" style="511"/>
  </cols>
  <sheetData>
    <row r="1" spans="1:9" s="80" customFormat="1" ht="82.5" customHeight="1" x14ac:dyDescent="0.25">
      <c r="A1" s="79"/>
      <c r="B1" s="79"/>
      <c r="C1" s="79"/>
      <c r="D1" s="740" t="s">
        <v>2629</v>
      </c>
      <c r="E1" s="741"/>
      <c r="F1" s="741"/>
      <c r="G1" s="741"/>
      <c r="H1" s="741"/>
      <c r="I1" s="741"/>
    </row>
    <row r="2" spans="1:9" s="80" customFormat="1" ht="15.75" x14ac:dyDescent="0.25">
      <c r="A2" s="746"/>
      <c r="B2" s="746"/>
      <c r="C2" s="746"/>
      <c r="D2" s="746"/>
      <c r="E2" s="746"/>
      <c r="F2" s="746"/>
      <c r="G2" s="746"/>
      <c r="H2" s="746"/>
      <c r="I2" s="746"/>
    </row>
    <row r="3" spans="1:9" s="80" customFormat="1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</row>
    <row r="4" spans="1:9" s="80" customFormat="1" ht="15.75" x14ac:dyDescent="0.25">
      <c r="A4" s="742" t="s">
        <v>2697</v>
      </c>
      <c r="B4" s="742"/>
      <c r="C4" s="742"/>
      <c r="D4" s="742"/>
      <c r="E4" s="742"/>
      <c r="F4" s="742"/>
      <c r="G4" s="742"/>
      <c r="H4" s="742"/>
      <c r="I4" s="742"/>
    </row>
    <row r="5" spans="1:9" s="80" customFormat="1" ht="15.75" thickBot="1" x14ac:dyDescent="0.3">
      <c r="A5" s="748"/>
      <c r="B5" s="748"/>
      <c r="C5" s="748"/>
      <c r="D5" s="748"/>
      <c r="E5" s="748"/>
      <c r="F5" s="748"/>
      <c r="G5" s="748"/>
      <c r="H5" s="748"/>
      <c r="I5" s="748"/>
    </row>
    <row r="6" spans="1:9" s="80" customFormat="1" ht="15.75" thickTop="1" x14ac:dyDescent="0.25">
      <c r="A6" s="81"/>
      <c r="B6" s="82"/>
      <c r="C6" s="81"/>
      <c r="D6" s="81"/>
      <c r="E6" s="81"/>
      <c r="F6" s="83"/>
      <c r="G6" s="81"/>
      <c r="H6" s="81"/>
      <c r="I6" s="81"/>
    </row>
    <row r="7" spans="1:9" x14ac:dyDescent="0.25">
      <c r="A7" s="84" t="s">
        <v>442</v>
      </c>
      <c r="B7" s="85"/>
      <c r="C7" s="86" t="s">
        <v>23</v>
      </c>
      <c r="D7" s="85"/>
      <c r="E7" s="86"/>
      <c r="F7" s="87"/>
      <c r="G7" s="85"/>
      <c r="H7" s="85"/>
      <c r="I7" s="85"/>
    </row>
    <row r="8" spans="1:9" ht="15.75" thickBot="1" x14ac:dyDescent="0.3">
      <c r="A8" s="84" t="s">
        <v>443</v>
      </c>
      <c r="B8" s="85"/>
      <c r="C8" s="85" t="s">
        <v>1927</v>
      </c>
      <c r="D8" s="85"/>
      <c r="E8" s="85"/>
      <c r="F8" s="87"/>
      <c r="G8" s="85"/>
      <c r="H8" s="85"/>
      <c r="I8" s="85"/>
    </row>
    <row r="9" spans="1:9" ht="50.25" thickBot="1" x14ac:dyDescent="0.3">
      <c r="A9" s="88" t="s">
        <v>444</v>
      </c>
      <c r="B9" s="89" t="s">
        <v>445</v>
      </c>
      <c r="C9" s="89" t="s">
        <v>446</v>
      </c>
      <c r="D9" s="89" t="s">
        <v>447</v>
      </c>
      <c r="E9" s="89" t="s">
        <v>448</v>
      </c>
      <c r="F9" s="90" t="s">
        <v>1516</v>
      </c>
      <c r="G9" s="91" t="s">
        <v>518</v>
      </c>
      <c r="H9" s="89" t="s">
        <v>449</v>
      </c>
      <c r="I9" s="92" t="s">
        <v>1692</v>
      </c>
    </row>
    <row r="10" spans="1:9" x14ac:dyDescent="0.25">
      <c r="A10" s="93">
        <v>1</v>
      </c>
      <c r="B10" s="94" t="s">
        <v>23</v>
      </c>
      <c r="C10" s="95" t="s">
        <v>1981</v>
      </c>
      <c r="D10" s="96">
        <v>1</v>
      </c>
      <c r="E10" s="96">
        <v>1</v>
      </c>
      <c r="F10" s="78"/>
      <c r="G10" s="97">
        <f>ROUND(SUM(D10*E10*F10),2)</f>
        <v>0</v>
      </c>
      <c r="H10" s="15" t="s">
        <v>613</v>
      </c>
      <c r="I10" s="16"/>
    </row>
    <row r="11" spans="1:9" x14ac:dyDescent="0.25">
      <c r="A11" s="543">
        <v>2</v>
      </c>
      <c r="B11" s="98" t="s">
        <v>23</v>
      </c>
      <c r="C11" s="99" t="s">
        <v>1980</v>
      </c>
      <c r="D11" s="100">
        <v>1</v>
      </c>
      <c r="E11" s="100">
        <v>1</v>
      </c>
      <c r="F11" s="2"/>
      <c r="G11" s="101">
        <f>ROUND(SUM(D11*E11*F11),2)</f>
        <v>0</v>
      </c>
      <c r="H11" s="17" t="s">
        <v>613</v>
      </c>
      <c r="I11" s="42"/>
    </row>
    <row r="12" spans="1:9" x14ac:dyDescent="0.25">
      <c r="A12" s="543">
        <v>3</v>
      </c>
      <c r="B12" s="98" t="s">
        <v>450</v>
      </c>
      <c r="C12" s="99" t="s">
        <v>451</v>
      </c>
      <c r="D12" s="100">
        <v>1</v>
      </c>
      <c r="E12" s="100">
        <v>1</v>
      </c>
      <c r="F12" s="2"/>
      <c r="G12" s="101">
        <f>ROUND(SUM(D12*E12*F12),2)</f>
        <v>0</v>
      </c>
      <c r="H12" s="17" t="s">
        <v>613</v>
      </c>
      <c r="I12" s="42"/>
    </row>
    <row r="13" spans="1:9" x14ac:dyDescent="0.25">
      <c r="A13" s="543">
        <v>4</v>
      </c>
      <c r="B13" s="98" t="s">
        <v>450</v>
      </c>
      <c r="C13" s="99" t="s">
        <v>452</v>
      </c>
      <c r="D13" s="100">
        <v>1</v>
      </c>
      <c r="E13" s="100">
        <v>1</v>
      </c>
      <c r="F13" s="2"/>
      <c r="G13" s="101">
        <f>ROUND(SUM(D13*E13*F13),2)</f>
        <v>0</v>
      </c>
      <c r="H13" s="17" t="s">
        <v>613</v>
      </c>
      <c r="I13" s="42"/>
    </row>
    <row r="14" spans="1:9" ht="15.75" thickBot="1" x14ac:dyDescent="0.3">
      <c r="A14" s="544">
        <v>5</v>
      </c>
      <c r="B14" s="102"/>
      <c r="C14" s="103" t="s">
        <v>1979</v>
      </c>
      <c r="D14" s="104">
        <v>0.25</v>
      </c>
      <c r="E14" s="104">
        <v>1</v>
      </c>
      <c r="F14" s="2"/>
      <c r="G14" s="105">
        <f>ROUND(SUM(D14*E14*F14),2)</f>
        <v>0</v>
      </c>
      <c r="H14" s="18" t="s">
        <v>613</v>
      </c>
      <c r="I14" s="41"/>
    </row>
    <row r="15" spans="1:9" ht="17.25" customHeight="1" thickBot="1" x14ac:dyDescent="0.3">
      <c r="A15" s="726" t="s">
        <v>1695</v>
      </c>
      <c r="B15" s="727"/>
      <c r="C15" s="727"/>
      <c r="D15" s="531"/>
      <c r="E15" s="531"/>
      <c r="F15" s="531"/>
      <c r="G15" s="106">
        <f>SUM(G10:G14)</f>
        <v>0</v>
      </c>
      <c r="H15" s="724"/>
      <c r="I15" s="724"/>
    </row>
    <row r="16" spans="1:9" x14ac:dyDescent="0.25">
      <c r="A16" s="107"/>
      <c r="B16" s="107"/>
      <c r="C16" s="107"/>
      <c r="D16" s="107"/>
      <c r="E16" s="107"/>
      <c r="F16" s="108"/>
      <c r="G16" s="107"/>
      <c r="H16" s="107"/>
      <c r="I16" s="107"/>
    </row>
    <row r="17" spans="1:9" x14ac:dyDescent="0.25">
      <c r="A17" s="84" t="s">
        <v>442</v>
      </c>
      <c r="B17" s="85"/>
      <c r="C17" s="86" t="s">
        <v>726</v>
      </c>
      <c r="D17" s="109"/>
      <c r="E17" s="85"/>
      <c r="F17" s="87"/>
      <c r="G17" s="85"/>
      <c r="H17" s="85"/>
      <c r="I17" s="85"/>
    </row>
    <row r="18" spans="1:9" ht="15.75" thickBot="1" x14ac:dyDescent="0.3">
      <c r="A18" s="84" t="s">
        <v>443</v>
      </c>
      <c r="B18" s="85"/>
      <c r="C18" s="85" t="s">
        <v>1927</v>
      </c>
      <c r="D18" s="110"/>
      <c r="E18" s="85"/>
      <c r="F18" s="87"/>
      <c r="G18" s="85"/>
      <c r="H18" s="85"/>
      <c r="I18" s="85"/>
    </row>
    <row r="19" spans="1:9" ht="50.25" thickBot="1" x14ac:dyDescent="0.3">
      <c r="A19" s="88" t="s">
        <v>444</v>
      </c>
      <c r="B19" s="89" t="s">
        <v>445</v>
      </c>
      <c r="C19" s="89" t="s">
        <v>446</v>
      </c>
      <c r="D19" s="89" t="s">
        <v>447</v>
      </c>
      <c r="E19" s="89" t="s">
        <v>448</v>
      </c>
      <c r="F19" s="90" t="s">
        <v>1516</v>
      </c>
      <c r="G19" s="91" t="s">
        <v>518</v>
      </c>
      <c r="H19" s="89" t="s">
        <v>449</v>
      </c>
      <c r="I19" s="92" t="s">
        <v>1692</v>
      </c>
    </row>
    <row r="20" spans="1:9" ht="25.5" x14ac:dyDescent="0.25">
      <c r="A20" s="111">
        <v>6</v>
      </c>
      <c r="B20" s="743" t="s">
        <v>986</v>
      </c>
      <c r="C20" s="112" t="s">
        <v>1978</v>
      </c>
      <c r="D20" s="96">
        <v>1</v>
      </c>
      <c r="E20" s="96">
        <v>1</v>
      </c>
      <c r="F20" s="78"/>
      <c r="G20" s="97">
        <f>ROUND(SUM(D20*E20*F20),2)</f>
        <v>0</v>
      </c>
      <c r="H20" s="15" t="s">
        <v>613</v>
      </c>
      <c r="I20" s="16"/>
    </row>
    <row r="21" spans="1:9" x14ac:dyDescent="0.25">
      <c r="A21" s="543">
        <v>7</v>
      </c>
      <c r="B21" s="744"/>
      <c r="C21" s="113" t="s">
        <v>1977</v>
      </c>
      <c r="D21" s="100">
        <v>1</v>
      </c>
      <c r="E21" s="100">
        <v>1</v>
      </c>
      <c r="F21" s="2"/>
      <c r="G21" s="101">
        <f>ROUND(SUM(D21*E21*F21),2)</f>
        <v>0</v>
      </c>
      <c r="H21" s="17" t="s">
        <v>613</v>
      </c>
      <c r="I21" s="42"/>
    </row>
    <row r="22" spans="1:9" ht="24" customHeight="1" x14ac:dyDescent="0.25">
      <c r="A22" s="543">
        <v>8</v>
      </c>
      <c r="B22" s="744"/>
      <c r="C22" s="113" t="s">
        <v>1976</v>
      </c>
      <c r="D22" s="100">
        <v>1</v>
      </c>
      <c r="E22" s="100">
        <v>1</v>
      </c>
      <c r="F22" s="2"/>
      <c r="G22" s="101">
        <f>ROUND(SUM(D22*E22*F22),2)</f>
        <v>0</v>
      </c>
      <c r="H22" s="17" t="s">
        <v>613</v>
      </c>
      <c r="I22" s="42"/>
    </row>
    <row r="23" spans="1:9" ht="17.25" customHeight="1" thickBot="1" x14ac:dyDescent="0.3">
      <c r="A23" s="544">
        <v>9</v>
      </c>
      <c r="B23" s="745"/>
      <c r="C23" s="114" t="s">
        <v>1975</v>
      </c>
      <c r="D23" s="104">
        <v>1</v>
      </c>
      <c r="E23" s="104">
        <v>1</v>
      </c>
      <c r="F23" s="2"/>
      <c r="G23" s="105">
        <f>ROUND(SUM(D23*E23*F23),2)</f>
        <v>0</v>
      </c>
      <c r="H23" s="18" t="s">
        <v>613</v>
      </c>
      <c r="I23" s="41"/>
    </row>
    <row r="24" spans="1:9" ht="17.25" customHeight="1" thickBot="1" x14ac:dyDescent="0.3">
      <c r="A24" s="726" t="s">
        <v>1702</v>
      </c>
      <c r="B24" s="727"/>
      <c r="C24" s="727"/>
      <c r="D24" s="531"/>
      <c r="E24" s="531"/>
      <c r="F24" s="531"/>
      <c r="G24" s="106">
        <f>SUM(G20:G23)</f>
        <v>0</v>
      </c>
      <c r="H24" s="724"/>
      <c r="I24" s="724"/>
    </row>
    <row r="25" spans="1:9" x14ac:dyDescent="0.25">
      <c r="A25" s="107"/>
      <c r="B25" s="107"/>
      <c r="C25" s="107"/>
      <c r="D25" s="107"/>
      <c r="E25" s="107"/>
      <c r="F25" s="108"/>
      <c r="G25" s="107"/>
      <c r="H25" s="107"/>
      <c r="I25" s="107"/>
    </row>
    <row r="26" spans="1:9" x14ac:dyDescent="0.25">
      <c r="A26" s="84" t="s">
        <v>442</v>
      </c>
      <c r="B26" s="85"/>
      <c r="C26" s="86" t="s">
        <v>1974</v>
      </c>
      <c r="D26" s="85"/>
      <c r="E26" s="86"/>
      <c r="F26" s="87"/>
      <c r="G26" s="85"/>
      <c r="H26" s="85"/>
      <c r="I26" s="85"/>
    </row>
    <row r="27" spans="1:9" ht="15.75" thickBot="1" x14ac:dyDescent="0.3">
      <c r="A27" s="84" t="s">
        <v>443</v>
      </c>
      <c r="B27" s="85"/>
      <c r="C27" s="85" t="s">
        <v>1927</v>
      </c>
      <c r="D27" s="85"/>
      <c r="E27" s="85"/>
      <c r="F27" s="87"/>
      <c r="G27" s="85"/>
      <c r="H27" s="85"/>
      <c r="I27" s="85"/>
    </row>
    <row r="28" spans="1:9" ht="50.25" thickBot="1" x14ac:dyDescent="0.3">
      <c r="A28" s="115" t="s">
        <v>444</v>
      </c>
      <c r="B28" s="116" t="s">
        <v>445</v>
      </c>
      <c r="C28" s="116" t="s">
        <v>446</v>
      </c>
      <c r="D28" s="116" t="s">
        <v>447</v>
      </c>
      <c r="E28" s="116" t="s">
        <v>448</v>
      </c>
      <c r="F28" s="117" t="s">
        <v>1516</v>
      </c>
      <c r="G28" s="118" t="s">
        <v>518</v>
      </c>
      <c r="H28" s="116" t="s">
        <v>449</v>
      </c>
      <c r="I28" s="119" t="s">
        <v>1692</v>
      </c>
    </row>
    <row r="29" spans="1:9" x14ac:dyDescent="0.25">
      <c r="A29" s="120">
        <v>10</v>
      </c>
      <c r="B29" s="732" t="s">
        <v>1973</v>
      </c>
      <c r="C29" s="121" t="s">
        <v>626</v>
      </c>
      <c r="D29" s="122">
        <v>2</v>
      </c>
      <c r="E29" s="122">
        <v>47</v>
      </c>
      <c r="F29" s="78"/>
      <c r="G29" s="123">
        <f>ROUND(SUM(D29*E29*F29),2)</f>
        <v>0</v>
      </c>
      <c r="H29" s="55" t="s">
        <v>606</v>
      </c>
      <c r="I29" s="56"/>
    </row>
    <row r="30" spans="1:9" x14ac:dyDescent="0.25">
      <c r="A30" s="543">
        <v>11</v>
      </c>
      <c r="B30" s="733"/>
      <c r="C30" s="124" t="s">
        <v>1972</v>
      </c>
      <c r="D30" s="100">
        <v>2</v>
      </c>
      <c r="E30" s="100">
        <v>47</v>
      </c>
      <c r="F30" s="2"/>
      <c r="G30" s="101">
        <f>ROUND(SUM(D30*E30*F30),2)</f>
        <v>0</v>
      </c>
      <c r="H30" s="17" t="s">
        <v>606</v>
      </c>
      <c r="I30" s="42"/>
    </row>
    <row r="31" spans="1:9" x14ac:dyDescent="0.25">
      <c r="A31" s="543">
        <v>12</v>
      </c>
      <c r="B31" s="733"/>
      <c r="C31" s="124" t="s">
        <v>1971</v>
      </c>
      <c r="D31" s="100">
        <v>2</v>
      </c>
      <c r="E31" s="100">
        <v>47</v>
      </c>
      <c r="F31" s="2"/>
      <c r="G31" s="101">
        <f>ROUND(SUM(D31*E31*F31),2)</f>
        <v>0</v>
      </c>
      <c r="H31" s="17" t="s">
        <v>606</v>
      </c>
      <c r="I31" s="42"/>
    </row>
    <row r="32" spans="1:9" x14ac:dyDescent="0.25">
      <c r="A32" s="543">
        <v>13</v>
      </c>
      <c r="B32" s="733"/>
      <c r="C32" s="124" t="s">
        <v>1970</v>
      </c>
      <c r="D32" s="100">
        <v>2</v>
      </c>
      <c r="E32" s="100">
        <v>47</v>
      </c>
      <c r="F32" s="2"/>
      <c r="G32" s="101">
        <f t="shared" ref="G32:G35" si="0">ROUND(SUM(D32*E32*F32),2)</f>
        <v>0</v>
      </c>
      <c r="H32" s="17" t="s">
        <v>606</v>
      </c>
      <c r="I32" s="42"/>
    </row>
    <row r="33" spans="1:9" x14ac:dyDescent="0.25">
      <c r="A33" s="543">
        <v>14</v>
      </c>
      <c r="B33" s="733"/>
      <c r="C33" s="124" t="s">
        <v>1969</v>
      </c>
      <c r="D33" s="100">
        <v>2</v>
      </c>
      <c r="E33" s="100">
        <v>47</v>
      </c>
      <c r="F33" s="2"/>
      <c r="G33" s="101">
        <f t="shared" si="0"/>
        <v>0</v>
      </c>
      <c r="H33" s="17" t="s">
        <v>606</v>
      </c>
      <c r="I33" s="42"/>
    </row>
    <row r="34" spans="1:9" x14ac:dyDescent="0.25">
      <c r="A34" s="543">
        <v>15</v>
      </c>
      <c r="B34" s="733"/>
      <c r="C34" s="124" t="s">
        <v>1968</v>
      </c>
      <c r="D34" s="100">
        <v>2</v>
      </c>
      <c r="E34" s="100">
        <v>47</v>
      </c>
      <c r="F34" s="2"/>
      <c r="G34" s="101">
        <f t="shared" si="0"/>
        <v>0</v>
      </c>
      <c r="H34" s="17" t="s">
        <v>606</v>
      </c>
      <c r="I34" s="42"/>
    </row>
    <row r="35" spans="1:9" ht="15.75" thickBot="1" x14ac:dyDescent="0.3">
      <c r="A35" s="125">
        <v>16</v>
      </c>
      <c r="B35" s="734"/>
      <c r="C35" s="126" t="s">
        <v>1913</v>
      </c>
      <c r="D35" s="127">
        <v>0.25</v>
      </c>
      <c r="E35" s="127">
        <v>47</v>
      </c>
      <c r="F35" s="12"/>
      <c r="G35" s="105">
        <f t="shared" si="0"/>
        <v>0</v>
      </c>
      <c r="H35" s="18" t="s">
        <v>606</v>
      </c>
      <c r="I35" s="41"/>
    </row>
    <row r="36" spans="1:9" ht="15" customHeight="1" thickBot="1" x14ac:dyDescent="0.3">
      <c r="A36" s="726" t="s">
        <v>1967</v>
      </c>
      <c r="B36" s="727"/>
      <c r="C36" s="727"/>
      <c r="D36" s="532"/>
      <c r="E36" s="532"/>
      <c r="F36" s="533"/>
      <c r="G36" s="128">
        <f>SUM(G29:G35)</f>
        <v>0</v>
      </c>
      <c r="H36" s="724"/>
      <c r="I36" s="724"/>
    </row>
    <row r="37" spans="1:9" x14ac:dyDescent="0.25">
      <c r="A37" s="107"/>
      <c r="B37" s="107"/>
      <c r="C37" s="107"/>
      <c r="D37" s="107"/>
      <c r="E37" s="107"/>
      <c r="F37" s="108"/>
      <c r="G37" s="107"/>
      <c r="H37" s="107"/>
      <c r="I37" s="107"/>
    </row>
    <row r="38" spans="1:9" x14ac:dyDescent="0.25">
      <c r="A38" s="84" t="s">
        <v>442</v>
      </c>
      <c r="C38" s="86" t="s">
        <v>1966</v>
      </c>
      <c r="D38" s="129"/>
      <c r="E38" s="129"/>
      <c r="F38" s="130"/>
      <c r="G38" s="131"/>
      <c r="H38" s="539"/>
      <c r="I38" s="129"/>
    </row>
    <row r="39" spans="1:9" ht="15.75" thickBot="1" x14ac:dyDescent="0.3">
      <c r="A39" s="84" t="s">
        <v>443</v>
      </c>
      <c r="C39" s="85" t="s">
        <v>1927</v>
      </c>
      <c r="D39" s="129"/>
      <c r="E39" s="129"/>
      <c r="F39" s="130"/>
      <c r="G39" s="131"/>
      <c r="H39" s="539"/>
      <c r="I39" s="129"/>
    </row>
    <row r="40" spans="1:9" ht="50.25" thickBot="1" x14ac:dyDescent="0.3">
      <c r="A40" s="88" t="s">
        <v>444</v>
      </c>
      <c r="B40" s="89" t="s">
        <v>445</v>
      </c>
      <c r="C40" s="89" t="s">
        <v>446</v>
      </c>
      <c r="D40" s="89" t="s">
        <v>447</v>
      </c>
      <c r="E40" s="89" t="s">
        <v>448</v>
      </c>
      <c r="F40" s="90" t="s">
        <v>1516</v>
      </c>
      <c r="G40" s="91" t="s">
        <v>518</v>
      </c>
      <c r="H40" s="89" t="s">
        <v>449</v>
      </c>
      <c r="I40" s="92" t="s">
        <v>1692</v>
      </c>
    </row>
    <row r="41" spans="1:9" ht="15.75" customHeight="1" thickBot="1" x14ac:dyDescent="0.3">
      <c r="A41" s="738" t="s">
        <v>1965</v>
      </c>
      <c r="B41" s="739"/>
      <c r="C41" s="739"/>
      <c r="D41" s="534"/>
      <c r="E41" s="534"/>
      <c r="F41" s="534"/>
      <c r="G41" s="534"/>
      <c r="H41" s="534"/>
      <c r="I41" s="535"/>
    </row>
    <row r="42" spans="1:9" x14ac:dyDescent="0.25">
      <c r="A42" s="132">
        <v>17</v>
      </c>
      <c r="B42" s="735" t="s">
        <v>1964</v>
      </c>
      <c r="C42" s="133" t="s">
        <v>1963</v>
      </c>
      <c r="D42" s="134">
        <v>2</v>
      </c>
      <c r="E42" s="134">
        <v>62</v>
      </c>
      <c r="F42" s="78"/>
      <c r="G42" s="97">
        <f>ROUND(SUM(D42*E42*F42),2)</f>
        <v>0</v>
      </c>
      <c r="H42" s="19" t="s">
        <v>606</v>
      </c>
      <c r="I42" s="20"/>
    </row>
    <row r="43" spans="1:9" x14ac:dyDescent="0.25">
      <c r="A43" s="135">
        <v>18</v>
      </c>
      <c r="B43" s="736"/>
      <c r="C43" s="136" t="s">
        <v>603</v>
      </c>
      <c r="D43" s="137">
        <v>2</v>
      </c>
      <c r="E43" s="137">
        <v>62</v>
      </c>
      <c r="F43" s="2"/>
      <c r="G43" s="101">
        <f>ROUND(SUM(D43*E43*F43),2)</f>
        <v>0</v>
      </c>
      <c r="H43" s="21" t="s">
        <v>606</v>
      </c>
      <c r="I43" s="40"/>
    </row>
    <row r="44" spans="1:9" x14ac:dyDescent="0.25">
      <c r="A44" s="135">
        <v>19</v>
      </c>
      <c r="B44" s="736"/>
      <c r="C44" s="136" t="s">
        <v>1962</v>
      </c>
      <c r="D44" s="137">
        <v>2</v>
      </c>
      <c r="E44" s="137">
        <v>62</v>
      </c>
      <c r="F44" s="2"/>
      <c r="G44" s="101">
        <f>ROUND(SUM(D44*E44*F44),2)</f>
        <v>0</v>
      </c>
      <c r="H44" s="21" t="s">
        <v>606</v>
      </c>
      <c r="I44" s="40"/>
    </row>
    <row r="45" spans="1:9" x14ac:dyDescent="0.25">
      <c r="A45" s="135">
        <v>20</v>
      </c>
      <c r="B45" s="736"/>
      <c r="C45" s="136" t="s">
        <v>1961</v>
      </c>
      <c r="D45" s="137">
        <v>2</v>
      </c>
      <c r="E45" s="137">
        <v>62</v>
      </c>
      <c r="F45" s="2"/>
      <c r="G45" s="101">
        <f>ROUND(SUM(D45*E45*F45),2)</f>
        <v>0</v>
      </c>
      <c r="H45" s="21" t="s">
        <v>606</v>
      </c>
      <c r="I45" s="40"/>
    </row>
    <row r="46" spans="1:9" x14ac:dyDescent="0.25">
      <c r="A46" s="135">
        <v>21</v>
      </c>
      <c r="B46" s="736"/>
      <c r="C46" s="136" t="s">
        <v>1960</v>
      </c>
      <c r="D46" s="137">
        <v>2</v>
      </c>
      <c r="E46" s="137">
        <v>62</v>
      </c>
      <c r="F46" s="2"/>
      <c r="G46" s="101">
        <f t="shared" ref="G46:G50" si="1">ROUND(SUM(D46*E46*F46),2)</f>
        <v>0</v>
      </c>
      <c r="H46" s="21" t="s">
        <v>606</v>
      </c>
      <c r="I46" s="40"/>
    </row>
    <row r="47" spans="1:9" x14ac:dyDescent="0.25">
      <c r="A47" s="135">
        <v>22</v>
      </c>
      <c r="B47" s="736"/>
      <c r="C47" s="136" t="s">
        <v>1959</v>
      </c>
      <c r="D47" s="137">
        <v>2</v>
      </c>
      <c r="E47" s="137">
        <v>62</v>
      </c>
      <c r="F47" s="2"/>
      <c r="G47" s="101">
        <f t="shared" si="1"/>
        <v>0</v>
      </c>
      <c r="H47" s="21" t="s">
        <v>606</v>
      </c>
      <c r="I47" s="40"/>
    </row>
    <row r="48" spans="1:9" x14ac:dyDescent="0.25">
      <c r="A48" s="135">
        <v>23</v>
      </c>
      <c r="B48" s="736"/>
      <c r="C48" s="136" t="s">
        <v>1958</v>
      </c>
      <c r="D48" s="137">
        <v>2</v>
      </c>
      <c r="E48" s="137">
        <v>62</v>
      </c>
      <c r="F48" s="5"/>
      <c r="G48" s="101">
        <f t="shared" si="1"/>
        <v>0</v>
      </c>
      <c r="H48" s="21" t="s">
        <v>606</v>
      </c>
      <c r="I48" s="40"/>
    </row>
    <row r="49" spans="1:9" ht="25.5" x14ac:dyDescent="0.25">
      <c r="A49" s="135">
        <v>24</v>
      </c>
      <c r="B49" s="736"/>
      <c r="C49" s="136" t="s">
        <v>1957</v>
      </c>
      <c r="D49" s="137">
        <v>2</v>
      </c>
      <c r="E49" s="137">
        <v>62</v>
      </c>
      <c r="F49" s="5"/>
      <c r="G49" s="101">
        <f t="shared" si="1"/>
        <v>0</v>
      </c>
      <c r="H49" s="21" t="s">
        <v>606</v>
      </c>
      <c r="I49" s="40"/>
    </row>
    <row r="50" spans="1:9" ht="15.75" thickBot="1" x14ac:dyDescent="0.3">
      <c r="A50" s="138">
        <v>25</v>
      </c>
      <c r="B50" s="737"/>
      <c r="C50" s="139" t="s">
        <v>1913</v>
      </c>
      <c r="D50" s="140">
        <v>0.25</v>
      </c>
      <c r="E50" s="140">
        <v>62</v>
      </c>
      <c r="F50" s="10"/>
      <c r="G50" s="105">
        <f t="shared" si="1"/>
        <v>0</v>
      </c>
      <c r="H50" s="39" t="s">
        <v>606</v>
      </c>
      <c r="I50" s="38"/>
    </row>
    <row r="51" spans="1:9" ht="17.25" customHeight="1" thickBot="1" x14ac:dyDescent="0.3">
      <c r="A51" s="726" t="s">
        <v>1956</v>
      </c>
      <c r="B51" s="727"/>
      <c r="C51" s="531"/>
      <c r="D51" s="531"/>
      <c r="E51" s="531"/>
      <c r="F51" s="531"/>
      <c r="G51" s="106">
        <f>SUM(G42:G50)</f>
        <v>0</v>
      </c>
      <c r="H51" s="724"/>
      <c r="I51" s="724"/>
    </row>
    <row r="52" spans="1:9" x14ac:dyDescent="0.25">
      <c r="A52" s="107"/>
      <c r="B52" s="107"/>
      <c r="C52" s="107"/>
      <c r="D52" s="107"/>
      <c r="E52" s="107"/>
      <c r="F52" s="108"/>
      <c r="G52" s="107"/>
      <c r="H52" s="107"/>
      <c r="I52" s="107"/>
    </row>
    <row r="53" spans="1:9" x14ac:dyDescent="0.25">
      <c r="A53" s="84" t="s">
        <v>442</v>
      </c>
      <c r="C53" s="86" t="s">
        <v>1955</v>
      </c>
      <c r="F53" s="108"/>
    </row>
    <row r="54" spans="1:9" ht="15.75" thickBot="1" x14ac:dyDescent="0.3">
      <c r="A54" s="84" t="s">
        <v>443</v>
      </c>
      <c r="C54" s="85" t="s">
        <v>1927</v>
      </c>
      <c r="F54" s="108"/>
    </row>
    <row r="55" spans="1:9" ht="50.25" thickBot="1" x14ac:dyDescent="0.3">
      <c r="A55" s="88" t="s">
        <v>444</v>
      </c>
      <c r="B55" s="89" t="s">
        <v>445</v>
      </c>
      <c r="C55" s="89" t="s">
        <v>446</v>
      </c>
      <c r="D55" s="89" t="s">
        <v>447</v>
      </c>
      <c r="E55" s="89" t="s">
        <v>448</v>
      </c>
      <c r="F55" s="90" t="s">
        <v>1516</v>
      </c>
      <c r="G55" s="91" t="s">
        <v>518</v>
      </c>
      <c r="H55" s="89" t="s">
        <v>449</v>
      </c>
      <c r="I55" s="92" t="s">
        <v>1692</v>
      </c>
    </row>
    <row r="56" spans="1:9" x14ac:dyDescent="0.25">
      <c r="A56" s="141">
        <v>26</v>
      </c>
      <c r="B56" s="721" t="s">
        <v>1955</v>
      </c>
      <c r="C56" s="142" t="s">
        <v>2499</v>
      </c>
      <c r="D56" s="143">
        <v>2</v>
      </c>
      <c r="E56" s="144">
        <v>81</v>
      </c>
      <c r="F56" s="78"/>
      <c r="G56" s="97">
        <f>ROUND(SUM(D56*E56*F56),2)</f>
        <v>0</v>
      </c>
      <c r="H56" s="22" t="s">
        <v>606</v>
      </c>
      <c r="I56" s="23"/>
    </row>
    <row r="57" spans="1:9" x14ac:dyDescent="0.25">
      <c r="A57" s="145">
        <v>27</v>
      </c>
      <c r="B57" s="722"/>
      <c r="C57" s="146" t="s">
        <v>1949</v>
      </c>
      <c r="D57" s="147">
        <v>2</v>
      </c>
      <c r="E57" s="148">
        <v>81</v>
      </c>
      <c r="F57" s="2"/>
      <c r="G57" s="101">
        <f>ROUND(SUM(D57*E57*F57),2)</f>
        <v>0</v>
      </c>
      <c r="H57" s="24" t="s">
        <v>606</v>
      </c>
      <c r="I57" s="25"/>
    </row>
    <row r="58" spans="1:9" x14ac:dyDescent="0.25">
      <c r="A58" s="149">
        <v>28</v>
      </c>
      <c r="B58" s="722"/>
      <c r="C58" s="146" t="s">
        <v>1948</v>
      </c>
      <c r="D58" s="147">
        <v>2</v>
      </c>
      <c r="E58" s="148">
        <v>81</v>
      </c>
      <c r="F58" s="2"/>
      <c r="G58" s="101">
        <f>ROUND(SUM(D58*E58*F58),2)</f>
        <v>0</v>
      </c>
      <c r="H58" s="24" t="s">
        <v>606</v>
      </c>
      <c r="I58" s="25"/>
    </row>
    <row r="59" spans="1:9" ht="25.5" x14ac:dyDescent="0.25">
      <c r="A59" s="149">
        <v>29</v>
      </c>
      <c r="B59" s="722"/>
      <c r="C59" s="146" t="s">
        <v>1947</v>
      </c>
      <c r="D59" s="147">
        <v>2</v>
      </c>
      <c r="E59" s="148">
        <v>81</v>
      </c>
      <c r="F59" s="2"/>
      <c r="G59" s="101">
        <f>ROUND(SUM(D59*E59*F59),2)</f>
        <v>0</v>
      </c>
      <c r="H59" s="24" t="s">
        <v>606</v>
      </c>
      <c r="I59" s="25"/>
    </row>
    <row r="60" spans="1:9" ht="15.75" thickBot="1" x14ac:dyDescent="0.3">
      <c r="A60" s="150">
        <v>30</v>
      </c>
      <c r="B60" s="723"/>
      <c r="C60" s="151" t="s">
        <v>1946</v>
      </c>
      <c r="D60" s="152">
        <v>2</v>
      </c>
      <c r="E60" s="153">
        <v>81</v>
      </c>
      <c r="F60" s="8"/>
      <c r="G60" s="105">
        <f>ROUND(SUM(D60*E60*F60),2)</f>
        <v>0</v>
      </c>
      <c r="H60" s="27" t="s">
        <v>606</v>
      </c>
      <c r="I60" s="28"/>
    </row>
    <row r="61" spans="1:9" ht="17.25" customHeight="1" thickBot="1" x14ac:dyDescent="0.3">
      <c r="A61" s="726" t="s">
        <v>1954</v>
      </c>
      <c r="B61" s="727"/>
      <c r="C61" s="727"/>
      <c r="D61" s="531"/>
      <c r="E61" s="531"/>
      <c r="F61" s="531"/>
      <c r="G61" s="106">
        <f>SUM(G56:G60)</f>
        <v>0</v>
      </c>
      <c r="H61" s="724"/>
      <c r="I61" s="724"/>
    </row>
    <row r="62" spans="1:9" ht="17.25" customHeight="1" x14ac:dyDescent="0.25">
      <c r="A62" s="545"/>
      <c r="B62" s="545"/>
      <c r="C62" s="545"/>
      <c r="D62" s="545"/>
      <c r="E62" s="545"/>
      <c r="F62" s="545"/>
      <c r="G62" s="154"/>
      <c r="H62" s="155"/>
      <c r="I62" s="155"/>
    </row>
    <row r="63" spans="1:9" ht="17.25" customHeight="1" x14ac:dyDescent="0.25">
      <c r="A63" s="84" t="s">
        <v>442</v>
      </c>
      <c r="C63" s="86" t="s">
        <v>1953</v>
      </c>
      <c r="F63" s="108"/>
    </row>
    <row r="64" spans="1:9" ht="17.25" customHeight="1" thickBot="1" x14ac:dyDescent="0.3">
      <c r="A64" s="84" t="s">
        <v>443</v>
      </c>
      <c r="C64" s="85" t="s">
        <v>1927</v>
      </c>
      <c r="F64" s="108"/>
    </row>
    <row r="65" spans="1:9" ht="50.25" thickBot="1" x14ac:dyDescent="0.3">
      <c r="A65" s="88" t="s">
        <v>444</v>
      </c>
      <c r="B65" s="89" t="s">
        <v>445</v>
      </c>
      <c r="C65" s="89" t="s">
        <v>446</v>
      </c>
      <c r="D65" s="89" t="s">
        <v>447</v>
      </c>
      <c r="E65" s="89" t="s">
        <v>448</v>
      </c>
      <c r="F65" s="90" t="s">
        <v>1516</v>
      </c>
      <c r="G65" s="91" t="s">
        <v>518</v>
      </c>
      <c r="H65" s="89" t="s">
        <v>449</v>
      </c>
      <c r="I65" s="92" t="s">
        <v>1692</v>
      </c>
    </row>
    <row r="66" spans="1:9" x14ac:dyDescent="0.25">
      <c r="A66" s="141">
        <v>31</v>
      </c>
      <c r="B66" s="731" t="s">
        <v>1952</v>
      </c>
      <c r="C66" s="142" t="s">
        <v>1951</v>
      </c>
      <c r="D66" s="143">
        <v>2</v>
      </c>
      <c r="E66" s="144">
        <v>1</v>
      </c>
      <c r="F66" s="78"/>
      <c r="G66" s="97">
        <f>ROUND(SUM(D66*E66*F66),2)</f>
        <v>0</v>
      </c>
      <c r="H66" s="22" t="s">
        <v>606</v>
      </c>
      <c r="I66" s="23"/>
    </row>
    <row r="67" spans="1:9" x14ac:dyDescent="0.25">
      <c r="A67" s="145">
        <v>32</v>
      </c>
      <c r="B67" s="729"/>
      <c r="C67" s="146" t="s">
        <v>1950</v>
      </c>
      <c r="D67" s="147">
        <v>2</v>
      </c>
      <c r="E67" s="148">
        <v>1</v>
      </c>
      <c r="F67" s="2"/>
      <c r="G67" s="101">
        <f>ROUND(SUM(D67*E67*F67),2)</f>
        <v>0</v>
      </c>
      <c r="H67" s="24" t="s">
        <v>606</v>
      </c>
      <c r="I67" s="25"/>
    </row>
    <row r="68" spans="1:9" x14ac:dyDescent="0.25">
      <c r="A68" s="145">
        <v>33</v>
      </c>
      <c r="B68" s="729"/>
      <c r="C68" s="146" t="s">
        <v>1949</v>
      </c>
      <c r="D68" s="147">
        <v>2</v>
      </c>
      <c r="E68" s="148">
        <v>1</v>
      </c>
      <c r="F68" s="2"/>
      <c r="G68" s="101">
        <f t="shared" ref="G68:G70" si="2">ROUND(SUM(D68*E68*F68),2)</f>
        <v>0</v>
      </c>
      <c r="H68" s="24" t="s">
        <v>606</v>
      </c>
      <c r="I68" s="25"/>
    </row>
    <row r="69" spans="1:9" x14ac:dyDescent="0.25">
      <c r="A69" s="145">
        <v>34</v>
      </c>
      <c r="B69" s="729"/>
      <c r="C69" s="146" t="s">
        <v>1948</v>
      </c>
      <c r="D69" s="147">
        <v>2</v>
      </c>
      <c r="E69" s="148">
        <v>1</v>
      </c>
      <c r="F69" s="2"/>
      <c r="G69" s="101">
        <f t="shared" si="2"/>
        <v>0</v>
      </c>
      <c r="H69" s="24" t="s">
        <v>606</v>
      </c>
      <c r="I69" s="25"/>
    </row>
    <row r="70" spans="1:9" ht="25.5" x14ac:dyDescent="0.25">
      <c r="A70" s="145">
        <v>35</v>
      </c>
      <c r="B70" s="729"/>
      <c r="C70" s="146" t="s">
        <v>1947</v>
      </c>
      <c r="D70" s="147">
        <v>2</v>
      </c>
      <c r="E70" s="148">
        <v>1</v>
      </c>
      <c r="F70" s="7"/>
      <c r="G70" s="101">
        <f t="shared" si="2"/>
        <v>0</v>
      </c>
      <c r="H70" s="24" t="s">
        <v>606</v>
      </c>
      <c r="I70" s="25"/>
    </row>
    <row r="71" spans="1:9" ht="15.75" thickBot="1" x14ac:dyDescent="0.3">
      <c r="A71" s="150">
        <v>36</v>
      </c>
      <c r="B71" s="730"/>
      <c r="C71" s="151" t="s">
        <v>1946</v>
      </c>
      <c r="D71" s="152">
        <v>2</v>
      </c>
      <c r="E71" s="153">
        <v>1</v>
      </c>
      <c r="F71" s="8"/>
      <c r="G71" s="105">
        <f>ROUND(SUM(D71*E71*F71),2)</f>
        <v>0</v>
      </c>
      <c r="H71" s="27" t="s">
        <v>606</v>
      </c>
      <c r="I71" s="28"/>
    </row>
    <row r="72" spans="1:9" ht="17.25" customHeight="1" thickBot="1" x14ac:dyDescent="0.3">
      <c r="A72" s="726" t="s">
        <v>1945</v>
      </c>
      <c r="B72" s="727"/>
      <c r="C72" s="727"/>
      <c r="D72" s="531"/>
      <c r="E72" s="531"/>
      <c r="F72" s="531"/>
      <c r="G72" s="106">
        <f>SUM(G66:G71)</f>
        <v>0</v>
      </c>
      <c r="H72" s="724"/>
      <c r="I72" s="724"/>
    </row>
    <row r="74" spans="1:9" ht="15" customHeight="1" x14ac:dyDescent="0.25">
      <c r="A74" s="84" t="s">
        <v>442</v>
      </c>
      <c r="C74" s="86" t="s">
        <v>1944</v>
      </c>
      <c r="F74" s="108"/>
    </row>
    <row r="75" spans="1:9" ht="15.75" thickBot="1" x14ac:dyDescent="0.3">
      <c r="A75" s="84" t="s">
        <v>443</v>
      </c>
      <c r="C75" s="85" t="s">
        <v>1927</v>
      </c>
      <c r="F75" s="108"/>
    </row>
    <row r="76" spans="1:9" ht="50.25" thickBot="1" x14ac:dyDescent="0.3">
      <c r="A76" s="88" t="s">
        <v>444</v>
      </c>
      <c r="B76" s="89" t="s">
        <v>445</v>
      </c>
      <c r="C76" s="89" t="s">
        <v>446</v>
      </c>
      <c r="D76" s="89" t="s">
        <v>447</v>
      </c>
      <c r="E76" s="89" t="s">
        <v>448</v>
      </c>
      <c r="F76" s="90" t="s">
        <v>1516</v>
      </c>
      <c r="G76" s="91" t="s">
        <v>518</v>
      </c>
      <c r="H76" s="89" t="s">
        <v>449</v>
      </c>
      <c r="I76" s="92" t="s">
        <v>1692</v>
      </c>
    </row>
    <row r="77" spans="1:9" x14ac:dyDescent="0.25">
      <c r="A77" s="141">
        <v>37</v>
      </c>
      <c r="B77" s="721" t="s">
        <v>1943</v>
      </c>
      <c r="C77" s="142" t="s">
        <v>1942</v>
      </c>
      <c r="D77" s="143">
        <v>2</v>
      </c>
      <c r="E77" s="144">
        <v>5</v>
      </c>
      <c r="F77" s="78"/>
      <c r="G77" s="97">
        <f>ROUND(SUM(D77*E77*F77),2)</f>
        <v>0</v>
      </c>
      <c r="H77" s="22" t="s">
        <v>606</v>
      </c>
      <c r="I77" s="23"/>
    </row>
    <row r="78" spans="1:9" x14ac:dyDescent="0.25">
      <c r="A78" s="145">
        <v>38</v>
      </c>
      <c r="B78" s="722"/>
      <c r="C78" s="146" t="s">
        <v>1941</v>
      </c>
      <c r="D78" s="147">
        <v>2</v>
      </c>
      <c r="E78" s="148">
        <v>5</v>
      </c>
      <c r="F78" s="2"/>
      <c r="G78" s="101">
        <f>ROUND(SUM(D78*E78*F78),2)</f>
        <v>0</v>
      </c>
      <c r="H78" s="24" t="s">
        <v>606</v>
      </c>
      <c r="I78" s="25"/>
    </row>
    <row r="79" spans="1:9" x14ac:dyDescent="0.25">
      <c r="A79" s="145">
        <v>39</v>
      </c>
      <c r="B79" s="722"/>
      <c r="C79" s="146" t="s">
        <v>1940</v>
      </c>
      <c r="D79" s="147">
        <v>2</v>
      </c>
      <c r="E79" s="148">
        <v>5</v>
      </c>
      <c r="F79" s="2"/>
      <c r="G79" s="101">
        <f>ROUND(SUM(D79*E79*F79),2)</f>
        <v>0</v>
      </c>
      <c r="H79" s="24" t="s">
        <v>606</v>
      </c>
      <c r="I79" s="25"/>
    </row>
    <row r="80" spans="1:9" ht="15.75" thickBot="1" x14ac:dyDescent="0.3">
      <c r="A80" s="150">
        <v>40</v>
      </c>
      <c r="B80" s="723"/>
      <c r="C80" s="151" t="s">
        <v>1939</v>
      </c>
      <c r="D80" s="152">
        <v>2</v>
      </c>
      <c r="E80" s="153">
        <v>5</v>
      </c>
      <c r="F80" s="8"/>
      <c r="G80" s="105">
        <f>ROUND(SUM(D80*E80*F80),2)</f>
        <v>0</v>
      </c>
      <c r="H80" s="27" t="s">
        <v>606</v>
      </c>
      <c r="I80" s="28"/>
    </row>
    <row r="81" spans="1:9" ht="17.25" customHeight="1" thickBot="1" x14ac:dyDescent="0.3">
      <c r="A81" s="726" t="s">
        <v>1938</v>
      </c>
      <c r="B81" s="727"/>
      <c r="C81" s="727"/>
      <c r="D81" s="531"/>
      <c r="E81" s="531"/>
      <c r="F81" s="531"/>
      <c r="G81" s="106">
        <f>SUM(G77:G80)</f>
        <v>0</v>
      </c>
      <c r="H81" s="724"/>
      <c r="I81" s="724"/>
    </row>
    <row r="83" spans="1:9" x14ac:dyDescent="0.25">
      <c r="A83" s="84" t="s">
        <v>442</v>
      </c>
      <c r="C83" s="86" t="s">
        <v>1937</v>
      </c>
      <c r="F83" s="108"/>
    </row>
    <row r="84" spans="1:9" ht="15.75" thickBot="1" x14ac:dyDescent="0.3">
      <c r="A84" s="84" t="s">
        <v>443</v>
      </c>
      <c r="C84" s="85" t="s">
        <v>1927</v>
      </c>
      <c r="F84" s="108"/>
    </row>
    <row r="85" spans="1:9" ht="50.25" thickBot="1" x14ac:dyDescent="0.3">
      <c r="A85" s="115" t="s">
        <v>444</v>
      </c>
      <c r="B85" s="116" t="s">
        <v>445</v>
      </c>
      <c r="C85" s="116" t="s">
        <v>446</v>
      </c>
      <c r="D85" s="116" t="s">
        <v>447</v>
      </c>
      <c r="E85" s="116" t="s">
        <v>448</v>
      </c>
      <c r="F85" s="117" t="s">
        <v>1516</v>
      </c>
      <c r="G85" s="118" t="s">
        <v>518</v>
      </c>
      <c r="H85" s="116" t="s">
        <v>449</v>
      </c>
      <c r="I85" s="119" t="s">
        <v>1692</v>
      </c>
    </row>
    <row r="86" spans="1:9" x14ac:dyDescent="0.25">
      <c r="A86" s="156">
        <v>41</v>
      </c>
      <c r="B86" s="728" t="s">
        <v>2627</v>
      </c>
      <c r="C86" s="157" t="s">
        <v>1936</v>
      </c>
      <c r="D86" s="158">
        <v>1</v>
      </c>
      <c r="E86" s="158">
        <v>1</v>
      </c>
      <c r="F86" s="78"/>
      <c r="G86" s="123">
        <f>ROUND(SUM(D86*E86*F86),2)</f>
        <v>0</v>
      </c>
      <c r="H86" s="55" t="s">
        <v>664</v>
      </c>
      <c r="I86" s="187"/>
    </row>
    <row r="87" spans="1:9" x14ac:dyDescent="0.25">
      <c r="A87" s="159">
        <v>42</v>
      </c>
      <c r="B87" s="729"/>
      <c r="C87" s="160" t="s">
        <v>1935</v>
      </c>
      <c r="D87" s="161">
        <v>1</v>
      </c>
      <c r="E87" s="161">
        <v>1</v>
      </c>
      <c r="F87" s="2"/>
      <c r="G87" s="101">
        <f t="shared" ref="G87:G95" si="3">ROUND(SUM(D87*E87*F87),2)</f>
        <v>0</v>
      </c>
      <c r="H87" s="17" t="s">
        <v>664</v>
      </c>
      <c r="I87" s="188"/>
    </row>
    <row r="88" spans="1:9" ht="14.25" customHeight="1" x14ac:dyDescent="0.25">
      <c r="A88" s="159">
        <v>43</v>
      </c>
      <c r="B88" s="729"/>
      <c r="C88" s="160" t="s">
        <v>1934</v>
      </c>
      <c r="D88" s="161">
        <v>1</v>
      </c>
      <c r="E88" s="161">
        <v>1</v>
      </c>
      <c r="F88" s="2"/>
      <c r="G88" s="101">
        <f t="shared" si="3"/>
        <v>0</v>
      </c>
      <c r="H88" s="17" t="s">
        <v>664</v>
      </c>
      <c r="I88" s="188"/>
    </row>
    <row r="89" spans="1:9" x14ac:dyDescent="0.25">
      <c r="A89" s="159">
        <v>44</v>
      </c>
      <c r="B89" s="729"/>
      <c r="C89" s="160" t="s">
        <v>1933</v>
      </c>
      <c r="D89" s="161">
        <v>1</v>
      </c>
      <c r="E89" s="161">
        <v>1</v>
      </c>
      <c r="F89" s="2"/>
      <c r="G89" s="101">
        <f t="shared" si="3"/>
        <v>0</v>
      </c>
      <c r="H89" s="17" t="s">
        <v>664</v>
      </c>
      <c r="I89" s="188"/>
    </row>
    <row r="90" spans="1:9" x14ac:dyDescent="0.25">
      <c r="A90" s="159">
        <v>45</v>
      </c>
      <c r="B90" s="729"/>
      <c r="C90" s="160" t="s">
        <v>1932</v>
      </c>
      <c r="D90" s="161">
        <v>1</v>
      </c>
      <c r="E90" s="161">
        <v>1</v>
      </c>
      <c r="F90" s="2"/>
      <c r="G90" s="101">
        <f t="shared" si="3"/>
        <v>0</v>
      </c>
      <c r="H90" s="17" t="s">
        <v>664</v>
      </c>
      <c r="I90" s="188"/>
    </row>
    <row r="91" spans="1:9" x14ac:dyDescent="0.25">
      <c r="A91" s="159">
        <v>46</v>
      </c>
      <c r="B91" s="729"/>
      <c r="C91" s="160" t="s">
        <v>1931</v>
      </c>
      <c r="D91" s="161">
        <v>1</v>
      </c>
      <c r="E91" s="161">
        <v>1</v>
      </c>
      <c r="F91" s="2"/>
      <c r="G91" s="101">
        <f t="shared" si="3"/>
        <v>0</v>
      </c>
      <c r="H91" s="17" t="s">
        <v>664</v>
      </c>
      <c r="I91" s="188"/>
    </row>
    <row r="92" spans="1:9" x14ac:dyDescent="0.25">
      <c r="A92" s="159">
        <v>47</v>
      </c>
      <c r="B92" s="729"/>
      <c r="C92" s="160" t="s">
        <v>2500</v>
      </c>
      <c r="D92" s="161">
        <v>1</v>
      </c>
      <c r="E92" s="161">
        <v>14</v>
      </c>
      <c r="F92" s="2"/>
      <c r="G92" s="101">
        <f t="shared" si="3"/>
        <v>0</v>
      </c>
      <c r="H92" s="17" t="s">
        <v>664</v>
      </c>
      <c r="I92" s="188"/>
    </row>
    <row r="93" spans="1:9" x14ac:dyDescent="0.25">
      <c r="A93" s="159">
        <v>48</v>
      </c>
      <c r="B93" s="729"/>
      <c r="C93" s="160" t="s">
        <v>1930</v>
      </c>
      <c r="D93" s="161">
        <v>1</v>
      </c>
      <c r="E93" s="161">
        <v>14</v>
      </c>
      <c r="F93" s="2"/>
      <c r="G93" s="101">
        <f t="shared" si="3"/>
        <v>0</v>
      </c>
      <c r="H93" s="17" t="s">
        <v>664</v>
      </c>
      <c r="I93" s="188"/>
    </row>
    <row r="94" spans="1:9" x14ac:dyDescent="0.25">
      <c r="A94" s="159">
        <v>49</v>
      </c>
      <c r="B94" s="729"/>
      <c r="C94" s="160" t="s">
        <v>1929</v>
      </c>
      <c r="D94" s="161">
        <v>1</v>
      </c>
      <c r="E94" s="161">
        <v>14</v>
      </c>
      <c r="F94" s="2"/>
      <c r="G94" s="101">
        <f t="shared" si="3"/>
        <v>0</v>
      </c>
      <c r="H94" s="17" t="s">
        <v>664</v>
      </c>
      <c r="I94" s="188"/>
    </row>
    <row r="95" spans="1:9" ht="15.75" thickBot="1" x14ac:dyDescent="0.3">
      <c r="A95" s="162">
        <v>50</v>
      </c>
      <c r="B95" s="730"/>
      <c r="C95" s="163" t="s">
        <v>1928</v>
      </c>
      <c r="D95" s="164">
        <v>1</v>
      </c>
      <c r="E95" s="164">
        <v>14</v>
      </c>
      <c r="F95" s="8"/>
      <c r="G95" s="105">
        <f t="shared" si="3"/>
        <v>0</v>
      </c>
      <c r="H95" s="30" t="s">
        <v>636</v>
      </c>
      <c r="I95" s="54"/>
    </row>
    <row r="96" spans="1:9" ht="15" customHeight="1" thickBot="1" x14ac:dyDescent="0.3">
      <c r="A96" s="726" t="s">
        <v>1698</v>
      </c>
      <c r="B96" s="727"/>
      <c r="C96" s="727"/>
      <c r="D96" s="531"/>
      <c r="E96" s="531"/>
      <c r="F96" s="531"/>
      <c r="G96" s="106">
        <f>SUM(G86:G95)</f>
        <v>0</v>
      </c>
      <c r="H96" s="724"/>
      <c r="I96" s="724"/>
    </row>
    <row r="98" spans="1:9" x14ac:dyDescent="0.25">
      <c r="A98" s="84" t="s">
        <v>442</v>
      </c>
      <c r="C98" s="86" t="s">
        <v>963</v>
      </c>
      <c r="F98" s="108"/>
    </row>
    <row r="99" spans="1:9" ht="15.75" thickBot="1" x14ac:dyDescent="0.3">
      <c r="A99" s="84" t="s">
        <v>443</v>
      </c>
      <c r="C99" s="85" t="s">
        <v>1927</v>
      </c>
      <c r="F99" s="108"/>
    </row>
    <row r="100" spans="1:9" ht="50.25" thickBot="1" x14ac:dyDescent="0.3">
      <c r="A100" s="88" t="s">
        <v>444</v>
      </c>
      <c r="B100" s="89" t="s">
        <v>445</v>
      </c>
      <c r="C100" s="89" t="s">
        <v>446</v>
      </c>
      <c r="D100" s="89" t="s">
        <v>447</v>
      </c>
      <c r="E100" s="89" t="s">
        <v>448</v>
      </c>
      <c r="F100" s="90" t="s">
        <v>1516</v>
      </c>
      <c r="G100" s="91" t="s">
        <v>518</v>
      </c>
      <c r="H100" s="89" t="s">
        <v>449</v>
      </c>
      <c r="I100" s="92" t="s">
        <v>1692</v>
      </c>
    </row>
    <row r="101" spans="1:9" x14ac:dyDescent="0.25">
      <c r="A101" s="141"/>
      <c r="B101" s="721" t="s">
        <v>964</v>
      </c>
      <c r="C101" s="165" t="s">
        <v>1926</v>
      </c>
      <c r="D101" s="550"/>
      <c r="E101" s="551"/>
      <c r="F101" s="551"/>
      <c r="G101" s="551"/>
      <c r="H101" s="551"/>
      <c r="I101" s="552"/>
    </row>
    <row r="102" spans="1:9" x14ac:dyDescent="0.25">
      <c r="A102" s="145">
        <v>51</v>
      </c>
      <c r="B102" s="722"/>
      <c r="C102" s="146" t="s">
        <v>965</v>
      </c>
      <c r="D102" s="147">
        <v>2</v>
      </c>
      <c r="E102" s="147">
        <v>92</v>
      </c>
      <c r="F102" s="7"/>
      <c r="G102" s="101">
        <f>ROUND(SUM(D102*E102*F102),2)</f>
        <v>0</v>
      </c>
      <c r="H102" s="24" t="s">
        <v>606</v>
      </c>
      <c r="I102" s="25"/>
    </row>
    <row r="103" spans="1:9" x14ac:dyDescent="0.25">
      <c r="A103" s="145">
        <v>52</v>
      </c>
      <c r="B103" s="722"/>
      <c r="C103" s="146" t="s">
        <v>1925</v>
      </c>
      <c r="D103" s="147">
        <v>2</v>
      </c>
      <c r="E103" s="147">
        <v>92</v>
      </c>
      <c r="F103" s="7"/>
      <c r="G103" s="101">
        <f t="shared" ref="G103:G110" si="4">ROUND(SUM(D103*E103*F103),2)</f>
        <v>0</v>
      </c>
      <c r="H103" s="24" t="s">
        <v>606</v>
      </c>
      <c r="I103" s="25"/>
    </row>
    <row r="104" spans="1:9" x14ac:dyDescent="0.25">
      <c r="A104" s="145">
        <v>53</v>
      </c>
      <c r="B104" s="722"/>
      <c r="C104" s="146" t="s">
        <v>1919</v>
      </c>
      <c r="D104" s="147">
        <v>2</v>
      </c>
      <c r="E104" s="147">
        <v>92</v>
      </c>
      <c r="F104" s="7"/>
      <c r="G104" s="101">
        <f t="shared" si="4"/>
        <v>0</v>
      </c>
      <c r="H104" s="24" t="s">
        <v>606</v>
      </c>
      <c r="I104" s="25"/>
    </row>
    <row r="105" spans="1:9" ht="16.5" customHeight="1" x14ac:dyDescent="0.25">
      <c r="A105" s="145">
        <v>54</v>
      </c>
      <c r="B105" s="722"/>
      <c r="C105" s="146" t="s">
        <v>1918</v>
      </c>
      <c r="D105" s="147">
        <v>2</v>
      </c>
      <c r="E105" s="147">
        <v>92</v>
      </c>
      <c r="F105" s="7"/>
      <c r="G105" s="101">
        <f t="shared" si="4"/>
        <v>0</v>
      </c>
      <c r="H105" s="24" t="s">
        <v>606</v>
      </c>
      <c r="I105" s="25"/>
    </row>
    <row r="106" spans="1:9" x14ac:dyDescent="0.25">
      <c r="A106" s="145">
        <v>55</v>
      </c>
      <c r="B106" s="722"/>
      <c r="C106" s="146" t="s">
        <v>1917</v>
      </c>
      <c r="D106" s="147">
        <v>2</v>
      </c>
      <c r="E106" s="147">
        <v>92</v>
      </c>
      <c r="F106" s="7"/>
      <c r="G106" s="101">
        <f t="shared" si="4"/>
        <v>0</v>
      </c>
      <c r="H106" s="24" t="s">
        <v>606</v>
      </c>
      <c r="I106" s="25"/>
    </row>
    <row r="107" spans="1:9" x14ac:dyDescent="0.25">
      <c r="A107" s="145">
        <v>56</v>
      </c>
      <c r="B107" s="722"/>
      <c r="C107" s="146" t="s">
        <v>967</v>
      </c>
      <c r="D107" s="147">
        <v>2</v>
      </c>
      <c r="E107" s="147">
        <v>92</v>
      </c>
      <c r="F107" s="7"/>
      <c r="G107" s="101">
        <f t="shared" si="4"/>
        <v>0</v>
      </c>
      <c r="H107" s="24" t="s">
        <v>606</v>
      </c>
      <c r="I107" s="25"/>
    </row>
    <row r="108" spans="1:9" x14ac:dyDescent="0.25">
      <c r="A108" s="145">
        <v>57</v>
      </c>
      <c r="B108" s="722"/>
      <c r="C108" s="146" t="s">
        <v>1916</v>
      </c>
      <c r="D108" s="147">
        <v>2</v>
      </c>
      <c r="E108" s="147">
        <v>92</v>
      </c>
      <c r="F108" s="7"/>
      <c r="G108" s="101">
        <f t="shared" si="4"/>
        <v>0</v>
      </c>
      <c r="H108" s="24" t="s">
        <v>606</v>
      </c>
      <c r="I108" s="25"/>
    </row>
    <row r="109" spans="1:9" x14ac:dyDescent="0.25">
      <c r="A109" s="145">
        <v>58</v>
      </c>
      <c r="B109" s="722"/>
      <c r="C109" s="146" t="s">
        <v>1915</v>
      </c>
      <c r="D109" s="147">
        <v>2</v>
      </c>
      <c r="E109" s="147">
        <v>92</v>
      </c>
      <c r="F109" s="7"/>
      <c r="G109" s="101">
        <f t="shared" si="4"/>
        <v>0</v>
      </c>
      <c r="H109" s="24" t="s">
        <v>606</v>
      </c>
      <c r="I109" s="25"/>
    </row>
    <row r="110" spans="1:9" ht="15.75" thickBot="1" x14ac:dyDescent="0.3">
      <c r="A110" s="150">
        <v>59</v>
      </c>
      <c r="B110" s="723"/>
      <c r="C110" s="166" t="s">
        <v>1914</v>
      </c>
      <c r="D110" s="152">
        <v>2</v>
      </c>
      <c r="E110" s="152">
        <v>92</v>
      </c>
      <c r="F110" s="7"/>
      <c r="G110" s="105">
        <f t="shared" si="4"/>
        <v>0</v>
      </c>
      <c r="H110" s="27" t="s">
        <v>606</v>
      </c>
      <c r="I110" s="28"/>
    </row>
    <row r="111" spans="1:9" x14ac:dyDescent="0.25">
      <c r="A111" s="141"/>
      <c r="B111" s="721" t="s">
        <v>1924</v>
      </c>
      <c r="C111" s="165" t="s">
        <v>1923</v>
      </c>
      <c r="D111" s="550"/>
      <c r="E111" s="551"/>
      <c r="F111" s="551"/>
      <c r="G111" s="551"/>
      <c r="H111" s="551"/>
      <c r="I111" s="552"/>
    </row>
    <row r="112" spans="1:9" x14ac:dyDescent="0.25">
      <c r="A112" s="145">
        <v>60</v>
      </c>
      <c r="B112" s="722"/>
      <c r="C112" s="146" t="s">
        <v>1920</v>
      </c>
      <c r="D112" s="147">
        <v>2</v>
      </c>
      <c r="E112" s="147">
        <v>16</v>
      </c>
      <c r="F112" s="7"/>
      <c r="G112" s="101">
        <f>ROUND(SUM(D112*E112*F112),2)</f>
        <v>0</v>
      </c>
      <c r="H112" s="24" t="s">
        <v>606</v>
      </c>
      <c r="I112" s="25"/>
    </row>
    <row r="113" spans="1:9" x14ac:dyDescent="0.25">
      <c r="A113" s="145">
        <v>61</v>
      </c>
      <c r="B113" s="722"/>
      <c r="C113" s="146" t="s">
        <v>966</v>
      </c>
      <c r="D113" s="147">
        <v>2</v>
      </c>
      <c r="E113" s="147">
        <v>16</v>
      </c>
      <c r="F113" s="7"/>
      <c r="G113" s="101">
        <f t="shared" ref="G113:G117" si="5">ROUND(SUM(D113*E113*F113),2)</f>
        <v>0</v>
      </c>
      <c r="H113" s="24" t="s">
        <v>606</v>
      </c>
      <c r="I113" s="25"/>
    </row>
    <row r="114" spans="1:9" x14ac:dyDescent="0.25">
      <c r="A114" s="145">
        <v>62</v>
      </c>
      <c r="B114" s="722"/>
      <c r="C114" s="146" t="s">
        <v>967</v>
      </c>
      <c r="D114" s="147">
        <v>2</v>
      </c>
      <c r="E114" s="147">
        <v>16</v>
      </c>
      <c r="F114" s="7"/>
      <c r="G114" s="101">
        <f t="shared" si="5"/>
        <v>0</v>
      </c>
      <c r="H114" s="24" t="s">
        <v>606</v>
      </c>
      <c r="I114" s="25"/>
    </row>
    <row r="115" spans="1:9" x14ac:dyDescent="0.25">
      <c r="A115" s="145">
        <v>63</v>
      </c>
      <c r="B115" s="722"/>
      <c r="C115" s="146" t="s">
        <v>1922</v>
      </c>
      <c r="D115" s="147">
        <v>2</v>
      </c>
      <c r="E115" s="147">
        <v>16</v>
      </c>
      <c r="F115" s="7"/>
      <c r="G115" s="101">
        <f t="shared" si="5"/>
        <v>0</v>
      </c>
      <c r="H115" s="24" t="s">
        <v>606</v>
      </c>
      <c r="I115" s="25"/>
    </row>
    <row r="116" spans="1:9" x14ac:dyDescent="0.25">
      <c r="A116" s="145">
        <v>64</v>
      </c>
      <c r="B116" s="722"/>
      <c r="C116" s="146" t="s">
        <v>1915</v>
      </c>
      <c r="D116" s="147">
        <v>2</v>
      </c>
      <c r="E116" s="147">
        <v>16</v>
      </c>
      <c r="F116" s="7"/>
      <c r="G116" s="101">
        <f t="shared" si="5"/>
        <v>0</v>
      </c>
      <c r="H116" s="24" t="s">
        <v>606</v>
      </c>
      <c r="I116" s="25"/>
    </row>
    <row r="117" spans="1:9" ht="15.75" thickBot="1" x14ac:dyDescent="0.3">
      <c r="A117" s="150">
        <v>65</v>
      </c>
      <c r="B117" s="723"/>
      <c r="C117" s="166" t="s">
        <v>1914</v>
      </c>
      <c r="D117" s="152">
        <v>2</v>
      </c>
      <c r="E117" s="152">
        <v>16</v>
      </c>
      <c r="F117" s="7"/>
      <c r="G117" s="105">
        <f t="shared" si="5"/>
        <v>0</v>
      </c>
      <c r="H117" s="27" t="s">
        <v>606</v>
      </c>
      <c r="I117" s="28"/>
    </row>
    <row r="118" spans="1:9" x14ac:dyDescent="0.25">
      <c r="A118" s="141"/>
      <c r="B118" s="721" t="s">
        <v>968</v>
      </c>
      <c r="C118" s="165" t="s">
        <v>1921</v>
      </c>
      <c r="D118" s="550"/>
      <c r="E118" s="551"/>
      <c r="F118" s="551"/>
      <c r="G118" s="551"/>
      <c r="H118" s="551"/>
      <c r="I118" s="552"/>
    </row>
    <row r="119" spans="1:9" x14ac:dyDescent="0.25">
      <c r="A119" s="145">
        <v>66</v>
      </c>
      <c r="B119" s="722"/>
      <c r="C119" s="146" t="s">
        <v>965</v>
      </c>
      <c r="D119" s="147">
        <v>2</v>
      </c>
      <c r="E119" s="147">
        <v>20</v>
      </c>
      <c r="F119" s="7"/>
      <c r="G119" s="101">
        <f>ROUND(SUM(D119*E119*F119),2)</f>
        <v>0</v>
      </c>
      <c r="H119" s="24" t="s">
        <v>606</v>
      </c>
      <c r="I119" s="25"/>
    </row>
    <row r="120" spans="1:9" x14ac:dyDescent="0.25">
      <c r="A120" s="145">
        <v>67</v>
      </c>
      <c r="B120" s="722"/>
      <c r="C120" s="146" t="s">
        <v>1920</v>
      </c>
      <c r="D120" s="147">
        <v>2</v>
      </c>
      <c r="E120" s="147">
        <v>20</v>
      </c>
      <c r="F120" s="7"/>
      <c r="G120" s="101">
        <f t="shared" ref="G120:G128" si="6">ROUND(SUM(D120*E120*F120),2)</f>
        <v>0</v>
      </c>
      <c r="H120" s="24" t="s">
        <v>606</v>
      </c>
      <c r="I120" s="25"/>
    </row>
    <row r="121" spans="1:9" x14ac:dyDescent="0.25">
      <c r="A121" s="145">
        <v>68</v>
      </c>
      <c r="B121" s="722"/>
      <c r="C121" s="146" t="s">
        <v>1919</v>
      </c>
      <c r="D121" s="147">
        <v>2</v>
      </c>
      <c r="E121" s="147">
        <v>20</v>
      </c>
      <c r="F121" s="7"/>
      <c r="G121" s="101">
        <f t="shared" si="6"/>
        <v>0</v>
      </c>
      <c r="H121" s="24" t="s">
        <v>606</v>
      </c>
      <c r="I121" s="25"/>
    </row>
    <row r="122" spans="1:9" x14ac:dyDescent="0.25">
      <c r="A122" s="145">
        <v>69</v>
      </c>
      <c r="B122" s="722"/>
      <c r="C122" s="146" t="s">
        <v>1918</v>
      </c>
      <c r="D122" s="147">
        <v>2</v>
      </c>
      <c r="E122" s="147">
        <v>20</v>
      </c>
      <c r="F122" s="7"/>
      <c r="G122" s="101">
        <f t="shared" si="6"/>
        <v>0</v>
      </c>
      <c r="H122" s="24" t="s">
        <v>606</v>
      </c>
      <c r="I122" s="25"/>
    </row>
    <row r="123" spans="1:9" x14ac:dyDescent="0.25">
      <c r="A123" s="145">
        <v>70</v>
      </c>
      <c r="B123" s="722"/>
      <c r="C123" s="146" t="s">
        <v>1917</v>
      </c>
      <c r="D123" s="147">
        <v>2</v>
      </c>
      <c r="E123" s="147">
        <v>20</v>
      </c>
      <c r="F123" s="7"/>
      <c r="G123" s="101">
        <f t="shared" si="6"/>
        <v>0</v>
      </c>
      <c r="H123" s="24" t="s">
        <v>606</v>
      </c>
      <c r="I123" s="25"/>
    </row>
    <row r="124" spans="1:9" x14ac:dyDescent="0.25">
      <c r="A124" s="145">
        <v>71</v>
      </c>
      <c r="B124" s="722"/>
      <c r="C124" s="146" t="s">
        <v>967</v>
      </c>
      <c r="D124" s="147">
        <v>2</v>
      </c>
      <c r="E124" s="147">
        <v>20</v>
      </c>
      <c r="F124" s="7"/>
      <c r="G124" s="101">
        <f t="shared" si="6"/>
        <v>0</v>
      </c>
      <c r="H124" s="24" t="s">
        <v>606</v>
      </c>
      <c r="I124" s="25"/>
    </row>
    <row r="125" spans="1:9" x14ac:dyDescent="0.25">
      <c r="A125" s="145">
        <v>72</v>
      </c>
      <c r="B125" s="722"/>
      <c r="C125" s="167" t="s">
        <v>1916</v>
      </c>
      <c r="D125" s="147">
        <v>2</v>
      </c>
      <c r="E125" s="147">
        <v>20</v>
      </c>
      <c r="F125" s="7"/>
      <c r="G125" s="101">
        <f t="shared" si="6"/>
        <v>0</v>
      </c>
      <c r="H125" s="24" t="s">
        <v>606</v>
      </c>
      <c r="I125" s="25"/>
    </row>
    <row r="126" spans="1:9" x14ac:dyDescent="0.25">
      <c r="A126" s="145">
        <v>73</v>
      </c>
      <c r="B126" s="722"/>
      <c r="C126" s="146" t="s">
        <v>1915</v>
      </c>
      <c r="D126" s="147">
        <v>2</v>
      </c>
      <c r="E126" s="147">
        <v>20</v>
      </c>
      <c r="F126" s="7"/>
      <c r="G126" s="101">
        <f t="shared" si="6"/>
        <v>0</v>
      </c>
      <c r="H126" s="24" t="s">
        <v>606</v>
      </c>
      <c r="I126" s="25"/>
    </row>
    <row r="127" spans="1:9" x14ac:dyDescent="0.25">
      <c r="A127" s="145">
        <v>74</v>
      </c>
      <c r="B127" s="722"/>
      <c r="C127" s="167" t="s">
        <v>1914</v>
      </c>
      <c r="D127" s="147">
        <v>2</v>
      </c>
      <c r="E127" s="147">
        <v>20</v>
      </c>
      <c r="F127" s="7"/>
      <c r="G127" s="101">
        <f t="shared" si="6"/>
        <v>0</v>
      </c>
      <c r="H127" s="24" t="s">
        <v>606</v>
      </c>
      <c r="I127" s="25"/>
    </row>
    <row r="128" spans="1:9" ht="15.75" thickBot="1" x14ac:dyDescent="0.3">
      <c r="A128" s="150">
        <v>75</v>
      </c>
      <c r="B128" s="723"/>
      <c r="C128" s="166" t="s">
        <v>1913</v>
      </c>
      <c r="D128" s="152">
        <v>0.25</v>
      </c>
      <c r="E128" s="152">
        <v>128</v>
      </c>
      <c r="F128" s="8"/>
      <c r="G128" s="105">
        <f t="shared" si="6"/>
        <v>0</v>
      </c>
      <c r="H128" s="30" t="s">
        <v>606</v>
      </c>
      <c r="I128" s="28"/>
    </row>
    <row r="129" spans="1:9" ht="15" customHeight="1" thickBot="1" x14ac:dyDescent="0.3">
      <c r="A129" s="726" t="s">
        <v>1700</v>
      </c>
      <c r="B129" s="727"/>
      <c r="C129" s="727"/>
      <c r="D129" s="531"/>
      <c r="E129" s="531"/>
      <c r="F129" s="531"/>
      <c r="G129" s="106">
        <f>SUM(G102:G128)</f>
        <v>0</v>
      </c>
      <c r="H129" s="724"/>
      <c r="I129" s="724"/>
    </row>
    <row r="131" spans="1:9" x14ac:dyDescent="0.25">
      <c r="A131" s="84" t="s">
        <v>442</v>
      </c>
      <c r="C131" s="86" t="s">
        <v>453</v>
      </c>
      <c r="D131" s="168"/>
      <c r="E131" s="169"/>
      <c r="F131" s="170"/>
      <c r="G131" s="168"/>
      <c r="H131" s="168"/>
      <c r="I131" s="171"/>
    </row>
    <row r="132" spans="1:9" ht="17.25" customHeight="1" thickBot="1" x14ac:dyDescent="0.3">
      <c r="A132" s="84" t="s">
        <v>443</v>
      </c>
      <c r="C132" s="85" t="s">
        <v>1912</v>
      </c>
      <c r="D132" s="168"/>
      <c r="E132" s="169"/>
      <c r="F132" s="170"/>
      <c r="G132" s="168"/>
      <c r="H132" s="168"/>
      <c r="I132" s="172"/>
    </row>
    <row r="133" spans="1:9" ht="50.25" thickBot="1" x14ac:dyDescent="0.3">
      <c r="A133" s="88" t="s">
        <v>444</v>
      </c>
      <c r="B133" s="89" t="s">
        <v>445</v>
      </c>
      <c r="C133" s="89" t="s">
        <v>446</v>
      </c>
      <c r="D133" s="89" t="s">
        <v>447</v>
      </c>
      <c r="E133" s="89" t="s">
        <v>448</v>
      </c>
      <c r="F133" s="90" t="s">
        <v>1516</v>
      </c>
      <c r="G133" s="91" t="s">
        <v>518</v>
      </c>
      <c r="H133" s="89" t="s">
        <v>449</v>
      </c>
      <c r="I133" s="92" t="s">
        <v>1692</v>
      </c>
    </row>
    <row r="134" spans="1:9" x14ac:dyDescent="0.25">
      <c r="A134" s="141">
        <v>76</v>
      </c>
      <c r="B134" s="721" t="s">
        <v>25</v>
      </c>
      <c r="C134" s="173" t="s">
        <v>1911</v>
      </c>
      <c r="D134" s="174">
        <v>2</v>
      </c>
      <c r="E134" s="174">
        <v>34</v>
      </c>
      <c r="F134" s="6"/>
      <c r="G134" s="175">
        <f>ROUND(SUM(D134*E134*F134),2)</f>
        <v>0</v>
      </c>
      <c r="H134" s="22" t="s">
        <v>606</v>
      </c>
      <c r="I134" s="23"/>
    </row>
    <row r="135" spans="1:9" ht="15.75" customHeight="1" x14ac:dyDescent="0.25">
      <c r="A135" s="176">
        <v>77</v>
      </c>
      <c r="B135" s="722"/>
      <c r="C135" s="177" t="s">
        <v>1910</v>
      </c>
      <c r="D135" s="178">
        <v>2</v>
      </c>
      <c r="E135" s="178">
        <v>34</v>
      </c>
      <c r="F135" s="7"/>
      <c r="G135" s="179">
        <f t="shared" ref="G135:G154" si="7">ROUND(SUM(D135*E135*F135),2)</f>
        <v>0</v>
      </c>
      <c r="H135" s="24" t="s">
        <v>606</v>
      </c>
      <c r="I135" s="25"/>
    </row>
    <row r="136" spans="1:9" x14ac:dyDescent="0.25">
      <c r="A136" s="180">
        <v>78</v>
      </c>
      <c r="B136" s="722"/>
      <c r="C136" s="177" t="s">
        <v>1909</v>
      </c>
      <c r="D136" s="178">
        <v>2</v>
      </c>
      <c r="E136" s="178">
        <v>34</v>
      </c>
      <c r="F136" s="7"/>
      <c r="G136" s="179">
        <f t="shared" si="7"/>
        <v>0</v>
      </c>
      <c r="H136" s="24" t="s">
        <v>606</v>
      </c>
      <c r="I136" s="25"/>
    </row>
    <row r="137" spans="1:9" ht="31.5" customHeight="1" x14ac:dyDescent="0.25">
      <c r="A137" s="181">
        <v>79</v>
      </c>
      <c r="B137" s="722"/>
      <c r="C137" s="182" t="s">
        <v>2628</v>
      </c>
      <c r="D137" s="178">
        <v>2</v>
      </c>
      <c r="E137" s="178">
        <v>34</v>
      </c>
      <c r="F137" s="7"/>
      <c r="G137" s="179">
        <f t="shared" si="7"/>
        <v>0</v>
      </c>
      <c r="H137" s="24" t="s">
        <v>606</v>
      </c>
      <c r="I137" s="25"/>
    </row>
    <row r="138" spans="1:9" x14ac:dyDescent="0.25">
      <c r="A138" s="180">
        <v>80</v>
      </c>
      <c r="B138" s="722"/>
      <c r="C138" s="177" t="s">
        <v>1908</v>
      </c>
      <c r="D138" s="178">
        <v>2</v>
      </c>
      <c r="E138" s="178">
        <v>34</v>
      </c>
      <c r="F138" s="7"/>
      <c r="G138" s="179">
        <f t="shared" si="7"/>
        <v>0</v>
      </c>
      <c r="H138" s="24" t="s">
        <v>606</v>
      </c>
      <c r="I138" s="25"/>
    </row>
    <row r="139" spans="1:9" x14ac:dyDescent="0.25">
      <c r="A139" s="176">
        <v>81</v>
      </c>
      <c r="B139" s="722"/>
      <c r="C139" s="182" t="s">
        <v>1907</v>
      </c>
      <c r="D139" s="178">
        <v>2</v>
      </c>
      <c r="E139" s="178">
        <v>34</v>
      </c>
      <c r="F139" s="7"/>
      <c r="G139" s="179">
        <f t="shared" si="7"/>
        <v>0</v>
      </c>
      <c r="H139" s="24" t="s">
        <v>606</v>
      </c>
      <c r="I139" s="25"/>
    </row>
    <row r="140" spans="1:9" x14ac:dyDescent="0.25">
      <c r="A140" s="180">
        <v>82</v>
      </c>
      <c r="B140" s="722"/>
      <c r="C140" s="177" t="s">
        <v>1906</v>
      </c>
      <c r="D140" s="178">
        <v>2</v>
      </c>
      <c r="E140" s="178">
        <v>34</v>
      </c>
      <c r="F140" s="7"/>
      <c r="G140" s="179">
        <f t="shared" si="7"/>
        <v>0</v>
      </c>
      <c r="H140" s="26" t="s">
        <v>606</v>
      </c>
      <c r="I140" s="25"/>
    </row>
    <row r="141" spans="1:9" x14ac:dyDescent="0.25">
      <c r="A141" s="176">
        <v>83</v>
      </c>
      <c r="B141" s="722"/>
      <c r="C141" s="177" t="s">
        <v>1905</v>
      </c>
      <c r="D141" s="178">
        <v>2</v>
      </c>
      <c r="E141" s="178">
        <v>34</v>
      </c>
      <c r="F141" s="7"/>
      <c r="G141" s="179">
        <f t="shared" si="7"/>
        <v>0</v>
      </c>
      <c r="H141" s="24" t="s">
        <v>606</v>
      </c>
      <c r="I141" s="25"/>
    </row>
    <row r="142" spans="1:9" x14ac:dyDescent="0.25">
      <c r="A142" s="180">
        <v>84</v>
      </c>
      <c r="B142" s="722"/>
      <c r="C142" s="177" t="s">
        <v>617</v>
      </c>
      <c r="D142" s="178">
        <v>2</v>
      </c>
      <c r="E142" s="178">
        <v>34</v>
      </c>
      <c r="F142" s="7"/>
      <c r="G142" s="179">
        <f t="shared" si="7"/>
        <v>0</v>
      </c>
      <c r="H142" s="24" t="s">
        <v>606</v>
      </c>
      <c r="I142" s="25"/>
    </row>
    <row r="143" spans="1:9" ht="25.5" x14ac:dyDescent="0.25">
      <c r="A143" s="176">
        <v>85</v>
      </c>
      <c r="B143" s="722"/>
      <c r="C143" s="182" t="s">
        <v>1904</v>
      </c>
      <c r="D143" s="178">
        <v>2</v>
      </c>
      <c r="E143" s="178">
        <v>34</v>
      </c>
      <c r="F143" s="7"/>
      <c r="G143" s="179">
        <f t="shared" si="7"/>
        <v>0</v>
      </c>
      <c r="H143" s="24" t="s">
        <v>606</v>
      </c>
      <c r="I143" s="25"/>
    </row>
    <row r="144" spans="1:9" x14ac:dyDescent="0.25">
      <c r="A144" s="180">
        <v>86</v>
      </c>
      <c r="B144" s="722"/>
      <c r="C144" s="177" t="s">
        <v>1903</v>
      </c>
      <c r="D144" s="178">
        <v>2</v>
      </c>
      <c r="E144" s="178">
        <v>34</v>
      </c>
      <c r="F144" s="7"/>
      <c r="G144" s="179">
        <f t="shared" si="7"/>
        <v>0</v>
      </c>
      <c r="H144" s="24" t="s">
        <v>606</v>
      </c>
      <c r="I144" s="25"/>
    </row>
    <row r="145" spans="1:9" x14ac:dyDescent="0.25">
      <c r="A145" s="176">
        <v>87</v>
      </c>
      <c r="B145" s="722"/>
      <c r="C145" s="177" t="s">
        <v>1902</v>
      </c>
      <c r="D145" s="178">
        <v>2</v>
      </c>
      <c r="E145" s="178">
        <v>34</v>
      </c>
      <c r="F145" s="7"/>
      <c r="G145" s="179">
        <f t="shared" si="7"/>
        <v>0</v>
      </c>
      <c r="H145" s="24" t="s">
        <v>606</v>
      </c>
      <c r="I145" s="25"/>
    </row>
    <row r="146" spans="1:9" x14ac:dyDescent="0.25">
      <c r="A146" s="180">
        <v>88</v>
      </c>
      <c r="B146" s="722"/>
      <c r="C146" s="177" t="s">
        <v>1901</v>
      </c>
      <c r="D146" s="178">
        <v>2</v>
      </c>
      <c r="E146" s="178">
        <v>34</v>
      </c>
      <c r="F146" s="7"/>
      <c r="G146" s="179">
        <f t="shared" si="7"/>
        <v>0</v>
      </c>
      <c r="H146" s="24" t="s">
        <v>606</v>
      </c>
      <c r="I146" s="25"/>
    </row>
    <row r="147" spans="1:9" x14ac:dyDescent="0.25">
      <c r="A147" s="176">
        <v>89</v>
      </c>
      <c r="B147" s="722"/>
      <c r="C147" s="177" t="s">
        <v>1900</v>
      </c>
      <c r="D147" s="178">
        <v>2</v>
      </c>
      <c r="E147" s="178">
        <v>34</v>
      </c>
      <c r="F147" s="7"/>
      <c r="G147" s="179">
        <f t="shared" si="7"/>
        <v>0</v>
      </c>
      <c r="H147" s="24" t="s">
        <v>606</v>
      </c>
      <c r="I147" s="25"/>
    </row>
    <row r="148" spans="1:9" x14ac:dyDescent="0.25">
      <c r="A148" s="180">
        <v>90</v>
      </c>
      <c r="B148" s="722"/>
      <c r="C148" s="177" t="s">
        <v>632</v>
      </c>
      <c r="D148" s="178">
        <v>2</v>
      </c>
      <c r="E148" s="178">
        <v>34</v>
      </c>
      <c r="F148" s="7"/>
      <c r="G148" s="179">
        <f t="shared" si="7"/>
        <v>0</v>
      </c>
      <c r="H148" s="24" t="s">
        <v>606</v>
      </c>
      <c r="I148" s="25"/>
    </row>
    <row r="149" spans="1:9" x14ac:dyDescent="0.25">
      <c r="A149" s="176">
        <v>91</v>
      </c>
      <c r="B149" s="722"/>
      <c r="C149" s="177" t="s">
        <v>1899</v>
      </c>
      <c r="D149" s="178">
        <v>2</v>
      </c>
      <c r="E149" s="178">
        <v>34</v>
      </c>
      <c r="F149" s="7"/>
      <c r="G149" s="179">
        <f t="shared" si="7"/>
        <v>0</v>
      </c>
      <c r="H149" s="24" t="s">
        <v>606</v>
      </c>
      <c r="I149" s="25"/>
    </row>
    <row r="150" spans="1:9" x14ac:dyDescent="0.25">
      <c r="A150" s="180">
        <v>92</v>
      </c>
      <c r="B150" s="722"/>
      <c r="C150" s="177" t="s">
        <v>1898</v>
      </c>
      <c r="D150" s="178">
        <v>2</v>
      </c>
      <c r="E150" s="178">
        <v>34</v>
      </c>
      <c r="F150" s="7"/>
      <c r="G150" s="179">
        <f t="shared" si="7"/>
        <v>0</v>
      </c>
      <c r="H150" s="24" t="s">
        <v>606</v>
      </c>
      <c r="I150" s="25"/>
    </row>
    <row r="151" spans="1:9" ht="26.25" x14ac:dyDescent="0.25">
      <c r="A151" s="176">
        <v>93</v>
      </c>
      <c r="B151" s="722"/>
      <c r="C151" s="177" t="s">
        <v>1897</v>
      </c>
      <c r="D151" s="178">
        <v>2</v>
      </c>
      <c r="E151" s="178">
        <v>34</v>
      </c>
      <c r="F151" s="7"/>
      <c r="G151" s="179">
        <f t="shared" si="7"/>
        <v>0</v>
      </c>
      <c r="H151" s="24" t="s">
        <v>606</v>
      </c>
      <c r="I151" s="25"/>
    </row>
    <row r="152" spans="1:9" x14ac:dyDescent="0.25">
      <c r="A152" s="180">
        <v>94</v>
      </c>
      <c r="B152" s="722"/>
      <c r="C152" s="177" t="s">
        <v>1896</v>
      </c>
      <c r="D152" s="178">
        <v>2</v>
      </c>
      <c r="E152" s="178">
        <v>34</v>
      </c>
      <c r="F152" s="7"/>
      <c r="G152" s="179">
        <f t="shared" si="7"/>
        <v>0</v>
      </c>
      <c r="H152" s="24" t="s">
        <v>606</v>
      </c>
      <c r="I152" s="25"/>
    </row>
    <row r="153" spans="1:9" x14ac:dyDescent="0.25">
      <c r="A153" s="176">
        <v>95</v>
      </c>
      <c r="B153" s="722"/>
      <c r="C153" s="183" t="s">
        <v>624</v>
      </c>
      <c r="D153" s="184">
        <v>0.25</v>
      </c>
      <c r="E153" s="184">
        <v>1</v>
      </c>
      <c r="F153" s="7"/>
      <c r="G153" s="179">
        <f t="shared" si="7"/>
        <v>0</v>
      </c>
      <c r="H153" s="26" t="s">
        <v>613</v>
      </c>
      <c r="I153" s="25"/>
    </row>
    <row r="154" spans="1:9" ht="15.75" thickBot="1" x14ac:dyDescent="0.3">
      <c r="A154" s="180">
        <v>96</v>
      </c>
      <c r="B154" s="723"/>
      <c r="C154" s="146" t="s">
        <v>1025</v>
      </c>
      <c r="D154" s="178">
        <v>1</v>
      </c>
      <c r="E154" s="178">
        <v>1</v>
      </c>
      <c r="F154" s="7"/>
      <c r="G154" s="185">
        <f t="shared" si="7"/>
        <v>0</v>
      </c>
      <c r="H154" s="37" t="s">
        <v>613</v>
      </c>
      <c r="I154" s="36"/>
    </row>
    <row r="155" spans="1:9" ht="15" customHeight="1" thickBot="1" x14ac:dyDescent="0.3">
      <c r="A155" s="726" t="s">
        <v>1701</v>
      </c>
      <c r="B155" s="727"/>
      <c r="C155" s="727"/>
      <c r="D155" s="532"/>
      <c r="E155" s="532"/>
      <c r="F155" s="533"/>
      <c r="G155" s="128">
        <f>SUM(G134:G154)</f>
        <v>0</v>
      </c>
      <c r="H155" s="725"/>
      <c r="I155" s="725"/>
    </row>
    <row r="156" spans="1:9" x14ac:dyDescent="0.25">
      <c r="G156" s="594"/>
    </row>
  </sheetData>
  <sheetProtection algorithmName="SHA-512" hashValue="1LlzMszw5hvi7CyGx8uMV6t8//BH3WyOp9e3ejJ+Uhq9usBdi7w25h2zf6Vd1iueKngBto6C83JgSHVBn3jScA==" saltValue="glXXmARYSXyZKpu5g5klVg==" spinCount="100000" sheet="1" sort="0" autoFilter="0" pivotTables="0"/>
  <mergeCells count="37">
    <mergeCell ref="D1:I1"/>
    <mergeCell ref="A4:I4"/>
    <mergeCell ref="H15:I15"/>
    <mergeCell ref="B20:B23"/>
    <mergeCell ref="A2:I2"/>
    <mergeCell ref="A3:I3"/>
    <mergeCell ref="A5:I5"/>
    <mergeCell ref="A15:C15"/>
    <mergeCell ref="B66:B71"/>
    <mergeCell ref="H72:I72"/>
    <mergeCell ref="H24:I24"/>
    <mergeCell ref="H51:I51"/>
    <mergeCell ref="B29:B35"/>
    <mergeCell ref="H36:I36"/>
    <mergeCell ref="B42:B50"/>
    <mergeCell ref="B56:B60"/>
    <mergeCell ref="H61:I61"/>
    <mergeCell ref="A72:C72"/>
    <mergeCell ref="A61:C61"/>
    <mergeCell ref="A51:B51"/>
    <mergeCell ref="A41:C41"/>
    <mergeCell ref="A36:C36"/>
    <mergeCell ref="A24:C24"/>
    <mergeCell ref="B77:B80"/>
    <mergeCell ref="H81:I81"/>
    <mergeCell ref="B101:B110"/>
    <mergeCell ref="B86:B95"/>
    <mergeCell ref="A81:C81"/>
    <mergeCell ref="A96:C96"/>
    <mergeCell ref="B111:B117"/>
    <mergeCell ref="H96:I96"/>
    <mergeCell ref="H155:I155"/>
    <mergeCell ref="B118:B128"/>
    <mergeCell ref="H129:I129"/>
    <mergeCell ref="B134:B154"/>
    <mergeCell ref="A129:C129"/>
    <mergeCell ref="A155:C155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horizontalDpi="200" verticalDpi="200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8">
    <tabColor theme="7" tint="0.79998168889431442"/>
    <pageSetUpPr fitToPage="1"/>
  </sheetPr>
  <dimension ref="A1:J739"/>
  <sheetViews>
    <sheetView zoomScaleNormal="100" workbookViewId="0">
      <selection activeCell="A3" sqref="A3:I3"/>
    </sheetView>
  </sheetViews>
  <sheetFormatPr defaultColWidth="9" defaultRowHeight="15" x14ac:dyDescent="0.25"/>
  <cols>
    <col min="1" max="1" width="9.25" style="80" customWidth="1"/>
    <col min="2" max="2" width="104.5" style="80" bestFit="1" customWidth="1"/>
    <col min="3" max="3" width="31.25" style="80" bestFit="1" customWidth="1"/>
    <col min="4" max="4" width="26.75" style="80" customWidth="1"/>
    <col min="5" max="5" width="13.125" style="80" bestFit="1" customWidth="1"/>
    <col min="6" max="6" width="25.5" style="80" bestFit="1" customWidth="1"/>
    <col min="7" max="7" width="11.125" style="80" customWidth="1"/>
    <col min="8" max="9" width="13.75" style="80" customWidth="1"/>
    <col min="10" max="10" width="10.25" style="409" bestFit="1" customWidth="1"/>
    <col min="11" max="16384" width="9" style="80"/>
  </cols>
  <sheetData>
    <row r="1" spans="1:10" ht="82.5" customHeight="1" x14ac:dyDescent="0.25">
      <c r="A1" s="79"/>
      <c r="B1" s="79"/>
      <c r="C1" s="79"/>
      <c r="D1" s="740" t="s">
        <v>2655</v>
      </c>
      <c r="E1" s="740"/>
      <c r="F1" s="740"/>
      <c r="G1" s="740"/>
      <c r="H1" s="740"/>
      <c r="I1" s="740"/>
      <c r="J1" s="129"/>
    </row>
    <row r="2" spans="1:10" ht="15.75" x14ac:dyDescent="0.25">
      <c r="A2" s="746"/>
      <c r="B2" s="746"/>
      <c r="C2" s="746"/>
      <c r="D2" s="746"/>
      <c r="E2" s="746"/>
      <c r="F2" s="746"/>
      <c r="G2" s="746"/>
      <c r="H2" s="746"/>
      <c r="I2" s="746"/>
      <c r="J2" s="80"/>
    </row>
    <row r="3" spans="1:10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  <c r="J3" s="370"/>
    </row>
    <row r="4" spans="1:10" ht="15.75" x14ac:dyDescent="0.25">
      <c r="A4" s="742" t="s">
        <v>2704</v>
      </c>
      <c r="B4" s="742"/>
      <c r="C4" s="742"/>
      <c r="D4" s="742"/>
      <c r="E4" s="742"/>
      <c r="F4" s="742"/>
      <c r="G4" s="742"/>
      <c r="H4" s="742"/>
      <c r="I4" s="742"/>
      <c r="J4" s="370"/>
    </row>
    <row r="5" spans="1:10" ht="15.75" thickBot="1" x14ac:dyDescent="0.3">
      <c r="A5" s="782"/>
      <c r="B5" s="782"/>
      <c r="C5" s="782"/>
      <c r="D5" s="782"/>
      <c r="E5" s="782"/>
      <c r="F5" s="782"/>
      <c r="G5" s="782"/>
      <c r="H5" s="782"/>
      <c r="I5" s="782"/>
      <c r="J5" s="80"/>
    </row>
    <row r="6" spans="1:10" ht="18.75" customHeight="1" thickTop="1" thickBot="1" x14ac:dyDescent="0.3">
      <c r="A6" s="405"/>
      <c r="B6" s="85"/>
      <c r="C6" s="405"/>
      <c r="D6" s="405"/>
      <c r="E6" s="406"/>
      <c r="F6" s="406"/>
      <c r="G6" s="407"/>
      <c r="H6" s="408"/>
      <c r="I6" s="408"/>
    </row>
    <row r="7" spans="1:10" ht="45.75" thickBot="1" x14ac:dyDescent="0.3">
      <c r="A7" s="410" t="s">
        <v>444</v>
      </c>
      <c r="B7" s="411" t="s">
        <v>511</v>
      </c>
      <c r="C7" s="412" t="s">
        <v>512</v>
      </c>
      <c r="D7" s="412" t="s">
        <v>517</v>
      </c>
      <c r="E7" s="413" t="s">
        <v>513</v>
      </c>
      <c r="F7" s="413" t="s">
        <v>514</v>
      </c>
      <c r="G7" s="414" t="s">
        <v>515</v>
      </c>
      <c r="H7" s="414" t="s">
        <v>516</v>
      </c>
      <c r="I7" s="415" t="s">
        <v>1033</v>
      </c>
    </row>
    <row r="8" spans="1:10" s="383" customFormat="1" ht="12.75" customHeight="1" x14ac:dyDescent="0.2">
      <c r="A8" s="835" t="s">
        <v>1576</v>
      </c>
      <c r="B8" s="836"/>
      <c r="C8" s="836"/>
      <c r="D8" s="836"/>
      <c r="E8" s="836"/>
      <c r="F8" s="836"/>
      <c r="G8" s="836"/>
      <c r="H8" s="836"/>
      <c r="I8" s="837"/>
      <c r="J8" s="382"/>
    </row>
    <row r="9" spans="1:10" s="383" customFormat="1" ht="12.75" customHeight="1" x14ac:dyDescent="0.2">
      <c r="A9" s="386">
        <v>1</v>
      </c>
      <c r="B9" s="384" t="s">
        <v>75</v>
      </c>
      <c r="C9" s="384"/>
      <c r="D9" s="384"/>
      <c r="E9" s="64"/>
      <c r="F9" s="64"/>
      <c r="G9" s="546">
        <v>12</v>
      </c>
      <c r="H9" s="59"/>
      <c r="I9" s="416">
        <f>ROUND(SUM(G9*H9),2)</f>
        <v>0</v>
      </c>
      <c r="J9" s="382"/>
    </row>
    <row r="10" spans="1:10" s="383" customFormat="1" ht="12.75" customHeight="1" x14ac:dyDescent="0.2">
      <c r="A10" s="386">
        <v>2</v>
      </c>
      <c r="B10" s="384" t="s">
        <v>362</v>
      </c>
      <c r="C10" s="384"/>
      <c r="D10" s="384"/>
      <c r="E10" s="64"/>
      <c r="F10" s="64"/>
      <c r="G10" s="546">
        <v>18</v>
      </c>
      <c r="H10" s="59"/>
      <c r="I10" s="416">
        <f t="shared" ref="I10:I15" si="0">ROUND(SUM(G10*H10),2)</f>
        <v>0</v>
      </c>
      <c r="J10" s="382"/>
    </row>
    <row r="11" spans="1:10" s="383" customFormat="1" ht="12.75" customHeight="1" x14ac:dyDescent="0.2">
      <c r="A11" s="386">
        <v>3</v>
      </c>
      <c r="B11" s="384" t="s">
        <v>363</v>
      </c>
      <c r="C11" s="384"/>
      <c r="D11" s="384"/>
      <c r="E11" s="64"/>
      <c r="F11" s="64"/>
      <c r="G11" s="546">
        <v>2</v>
      </c>
      <c r="H11" s="59"/>
      <c r="I11" s="416">
        <f t="shared" si="0"/>
        <v>0</v>
      </c>
      <c r="J11" s="382"/>
    </row>
    <row r="12" spans="1:10" s="383" customFormat="1" ht="12.75" customHeight="1" x14ac:dyDescent="0.2">
      <c r="A12" s="386">
        <v>4</v>
      </c>
      <c r="B12" s="384" t="s">
        <v>364</v>
      </c>
      <c r="C12" s="384"/>
      <c r="D12" s="384"/>
      <c r="E12" s="64"/>
      <c r="F12" s="64"/>
      <c r="G12" s="546">
        <v>2</v>
      </c>
      <c r="H12" s="59"/>
      <c r="I12" s="416">
        <f t="shared" si="0"/>
        <v>0</v>
      </c>
      <c r="J12" s="382"/>
    </row>
    <row r="13" spans="1:10" s="383" customFormat="1" ht="12.75" customHeight="1" x14ac:dyDescent="0.2">
      <c r="A13" s="386">
        <v>5</v>
      </c>
      <c r="B13" s="384" t="s">
        <v>365</v>
      </c>
      <c r="C13" s="384"/>
      <c r="D13" s="384"/>
      <c r="E13" s="64"/>
      <c r="F13" s="64"/>
      <c r="G13" s="546">
        <v>2</v>
      </c>
      <c r="H13" s="59"/>
      <c r="I13" s="416">
        <f t="shared" si="0"/>
        <v>0</v>
      </c>
      <c r="J13" s="382"/>
    </row>
    <row r="14" spans="1:10" s="383" customFormat="1" ht="12.75" customHeight="1" x14ac:dyDescent="0.2">
      <c r="A14" s="386">
        <v>6</v>
      </c>
      <c r="B14" s="384" t="s">
        <v>76</v>
      </c>
      <c r="C14" s="384"/>
      <c r="D14" s="384"/>
      <c r="E14" s="64"/>
      <c r="F14" s="64"/>
      <c r="G14" s="546">
        <v>1</v>
      </c>
      <c r="H14" s="59"/>
      <c r="I14" s="416">
        <f t="shared" si="0"/>
        <v>0</v>
      </c>
      <c r="J14" s="382"/>
    </row>
    <row r="15" spans="1:10" s="383" customFormat="1" ht="12.75" customHeight="1" x14ac:dyDescent="0.2">
      <c r="A15" s="386">
        <v>7</v>
      </c>
      <c r="B15" s="384" t="s">
        <v>366</v>
      </c>
      <c r="C15" s="384"/>
      <c r="D15" s="384"/>
      <c r="E15" s="64"/>
      <c r="F15" s="64"/>
      <c r="G15" s="546">
        <v>3</v>
      </c>
      <c r="H15" s="59"/>
      <c r="I15" s="416">
        <f t="shared" si="0"/>
        <v>0</v>
      </c>
      <c r="J15" s="382"/>
    </row>
    <row r="16" spans="1:10" s="383" customFormat="1" ht="12.75" customHeight="1" thickBot="1" x14ac:dyDescent="0.25">
      <c r="A16" s="386">
        <v>8</v>
      </c>
      <c r="B16" s="417" t="s">
        <v>543</v>
      </c>
      <c r="C16" s="417"/>
      <c r="D16" s="417"/>
      <c r="E16" s="65"/>
      <c r="F16" s="65"/>
      <c r="G16" s="547">
        <v>1</v>
      </c>
      <c r="H16" s="63"/>
      <c r="I16" s="418">
        <f>ROUND(SUM(G16*H16),2)</f>
        <v>0</v>
      </c>
      <c r="J16" s="382"/>
    </row>
    <row r="17" spans="1:10" s="383" customFormat="1" ht="12.75" customHeight="1" x14ac:dyDescent="0.2">
      <c r="A17" s="832" t="s">
        <v>2</v>
      </c>
      <c r="B17" s="833"/>
      <c r="C17" s="833"/>
      <c r="D17" s="833"/>
      <c r="E17" s="833"/>
      <c r="F17" s="834"/>
      <c r="G17" s="567"/>
      <c r="H17" s="567"/>
      <c r="I17" s="568"/>
      <c r="J17" s="382"/>
    </row>
    <row r="18" spans="1:10" s="383" customFormat="1" ht="12.75" customHeight="1" x14ac:dyDescent="0.2">
      <c r="A18" s="386">
        <v>9</v>
      </c>
      <c r="B18" s="384" t="s">
        <v>77</v>
      </c>
      <c r="C18" s="384"/>
      <c r="D18" s="384"/>
      <c r="E18" s="64"/>
      <c r="F18" s="64"/>
      <c r="G18" s="546">
        <v>1</v>
      </c>
      <c r="H18" s="59"/>
      <c r="I18" s="416">
        <f>ROUND(SUM(G18*H18),2)</f>
        <v>0</v>
      </c>
      <c r="J18" s="382"/>
    </row>
    <row r="19" spans="1:10" s="383" customFormat="1" ht="12.75" customHeight="1" x14ac:dyDescent="0.2">
      <c r="A19" s="386">
        <v>10</v>
      </c>
      <c r="B19" s="384" t="s">
        <v>78</v>
      </c>
      <c r="C19" s="384"/>
      <c r="D19" s="384"/>
      <c r="E19" s="64"/>
      <c r="F19" s="64"/>
      <c r="G19" s="546">
        <v>1</v>
      </c>
      <c r="H19" s="59"/>
      <c r="I19" s="416">
        <f>ROUND(SUM(G19*H19),2)</f>
        <v>0</v>
      </c>
      <c r="J19" s="382"/>
    </row>
    <row r="20" spans="1:10" s="383" customFormat="1" ht="12.75" customHeight="1" thickBot="1" x14ac:dyDescent="0.25">
      <c r="A20" s="398">
        <v>11</v>
      </c>
      <c r="B20" s="417" t="s">
        <v>79</v>
      </c>
      <c r="C20" s="417"/>
      <c r="D20" s="417"/>
      <c r="E20" s="65"/>
      <c r="F20" s="65"/>
      <c r="G20" s="547">
        <v>3</v>
      </c>
      <c r="H20" s="63"/>
      <c r="I20" s="418">
        <f>ROUND(SUM(G20*H20),2)</f>
        <v>0</v>
      </c>
      <c r="J20" s="382"/>
    </row>
    <row r="21" spans="1:10" s="383" customFormat="1" ht="12.75" customHeight="1" x14ac:dyDescent="0.2">
      <c r="A21" s="832" t="s">
        <v>3</v>
      </c>
      <c r="B21" s="833"/>
      <c r="C21" s="833"/>
      <c r="D21" s="833"/>
      <c r="E21" s="833"/>
      <c r="F21" s="834"/>
      <c r="G21" s="567"/>
      <c r="H21" s="567"/>
      <c r="I21" s="568"/>
      <c r="J21" s="382"/>
    </row>
    <row r="22" spans="1:10" s="383" customFormat="1" ht="12.75" customHeight="1" x14ac:dyDescent="0.2">
      <c r="A22" s="386">
        <v>12</v>
      </c>
      <c r="B22" s="384" t="s">
        <v>80</v>
      </c>
      <c r="C22" s="384"/>
      <c r="D22" s="384"/>
      <c r="E22" s="64"/>
      <c r="F22" s="64"/>
      <c r="G22" s="546">
        <v>56</v>
      </c>
      <c r="H22" s="59"/>
      <c r="I22" s="416">
        <f>ROUND(SUM(G22*H22),2)</f>
        <v>0</v>
      </c>
      <c r="J22" s="382"/>
    </row>
    <row r="23" spans="1:10" s="383" customFormat="1" ht="12.75" customHeight="1" x14ac:dyDescent="0.2">
      <c r="A23" s="386">
        <v>13</v>
      </c>
      <c r="B23" s="384" t="s">
        <v>81</v>
      </c>
      <c r="C23" s="384"/>
      <c r="D23" s="384"/>
      <c r="E23" s="64"/>
      <c r="F23" s="64"/>
      <c r="G23" s="546">
        <v>8</v>
      </c>
      <c r="H23" s="59"/>
      <c r="I23" s="416">
        <f t="shared" ref="I23:I86" si="1">ROUND(SUM(G23*H23),2)</f>
        <v>0</v>
      </c>
      <c r="J23" s="382"/>
    </row>
    <row r="24" spans="1:10" s="383" customFormat="1" ht="12.75" customHeight="1" x14ac:dyDescent="0.2">
      <c r="A24" s="386">
        <v>14</v>
      </c>
      <c r="B24" s="384" t="s">
        <v>82</v>
      </c>
      <c r="C24" s="384"/>
      <c r="D24" s="384"/>
      <c r="E24" s="64"/>
      <c r="F24" s="64"/>
      <c r="G24" s="546">
        <v>1</v>
      </c>
      <c r="H24" s="59"/>
      <c r="I24" s="416">
        <f t="shared" si="1"/>
        <v>0</v>
      </c>
      <c r="J24" s="382"/>
    </row>
    <row r="25" spans="1:10" s="383" customFormat="1" ht="12.75" customHeight="1" x14ac:dyDescent="0.2">
      <c r="A25" s="386">
        <v>15</v>
      </c>
      <c r="B25" s="384" t="s">
        <v>83</v>
      </c>
      <c r="C25" s="384"/>
      <c r="D25" s="384"/>
      <c r="E25" s="64"/>
      <c r="F25" s="64"/>
      <c r="G25" s="546">
        <v>2</v>
      </c>
      <c r="H25" s="59"/>
      <c r="I25" s="416">
        <f t="shared" si="1"/>
        <v>0</v>
      </c>
      <c r="J25" s="382"/>
    </row>
    <row r="26" spans="1:10" s="383" customFormat="1" ht="12.75" customHeight="1" x14ac:dyDescent="0.2">
      <c r="A26" s="386">
        <v>16</v>
      </c>
      <c r="B26" s="384" t="s">
        <v>84</v>
      </c>
      <c r="C26" s="384"/>
      <c r="D26" s="384"/>
      <c r="E26" s="64"/>
      <c r="F26" s="64"/>
      <c r="G26" s="546">
        <v>128</v>
      </c>
      <c r="H26" s="59"/>
      <c r="I26" s="416">
        <f t="shared" si="1"/>
        <v>0</v>
      </c>
      <c r="J26" s="382"/>
    </row>
    <row r="27" spans="1:10" s="383" customFormat="1" ht="12.75" customHeight="1" x14ac:dyDescent="0.2">
      <c r="A27" s="386">
        <v>17</v>
      </c>
      <c r="B27" s="384" t="s">
        <v>85</v>
      </c>
      <c r="C27" s="384"/>
      <c r="D27" s="384"/>
      <c r="E27" s="64"/>
      <c r="F27" s="64"/>
      <c r="G27" s="546">
        <v>32</v>
      </c>
      <c r="H27" s="59"/>
      <c r="I27" s="416">
        <f t="shared" si="1"/>
        <v>0</v>
      </c>
      <c r="J27" s="382"/>
    </row>
    <row r="28" spans="1:10" s="383" customFormat="1" ht="12.75" customHeight="1" x14ac:dyDescent="0.2">
      <c r="A28" s="386">
        <v>18</v>
      </c>
      <c r="B28" s="384" t="s">
        <v>86</v>
      </c>
      <c r="C28" s="384"/>
      <c r="D28" s="384"/>
      <c r="E28" s="64"/>
      <c r="F28" s="64"/>
      <c r="G28" s="546">
        <v>4</v>
      </c>
      <c r="H28" s="59"/>
      <c r="I28" s="416">
        <f t="shared" si="1"/>
        <v>0</v>
      </c>
      <c r="J28" s="382"/>
    </row>
    <row r="29" spans="1:10" s="383" customFormat="1" ht="12.75" customHeight="1" x14ac:dyDescent="0.2">
      <c r="A29" s="386">
        <v>19</v>
      </c>
      <c r="B29" s="384" t="s">
        <v>87</v>
      </c>
      <c r="C29" s="384"/>
      <c r="D29" s="384"/>
      <c r="E29" s="64"/>
      <c r="F29" s="64"/>
      <c r="G29" s="546">
        <v>9</v>
      </c>
      <c r="H29" s="59"/>
      <c r="I29" s="416">
        <f t="shared" si="1"/>
        <v>0</v>
      </c>
      <c r="J29" s="382"/>
    </row>
    <row r="30" spans="1:10" s="383" customFormat="1" ht="12.75" customHeight="1" x14ac:dyDescent="0.2">
      <c r="A30" s="386">
        <v>20</v>
      </c>
      <c r="B30" s="384" t="s">
        <v>88</v>
      </c>
      <c r="C30" s="384"/>
      <c r="D30" s="384"/>
      <c r="E30" s="64"/>
      <c r="F30" s="64"/>
      <c r="G30" s="546">
        <v>28</v>
      </c>
      <c r="H30" s="59"/>
      <c r="I30" s="416">
        <f t="shared" si="1"/>
        <v>0</v>
      </c>
      <c r="J30" s="382"/>
    </row>
    <row r="31" spans="1:10" s="383" customFormat="1" ht="12.75" customHeight="1" x14ac:dyDescent="0.2">
      <c r="A31" s="386">
        <v>21</v>
      </c>
      <c r="B31" s="384" t="s">
        <v>89</v>
      </c>
      <c r="C31" s="384"/>
      <c r="D31" s="384"/>
      <c r="E31" s="64"/>
      <c r="F31" s="64"/>
      <c r="G31" s="546">
        <v>4</v>
      </c>
      <c r="H31" s="59"/>
      <c r="I31" s="416">
        <f t="shared" si="1"/>
        <v>0</v>
      </c>
      <c r="J31" s="382"/>
    </row>
    <row r="32" spans="1:10" s="383" customFormat="1" ht="12.75" customHeight="1" x14ac:dyDescent="0.2">
      <c r="A32" s="386">
        <v>22</v>
      </c>
      <c r="B32" s="384" t="s">
        <v>90</v>
      </c>
      <c r="C32" s="384"/>
      <c r="D32" s="384"/>
      <c r="E32" s="64"/>
      <c r="F32" s="64"/>
      <c r="G32" s="546">
        <v>2</v>
      </c>
      <c r="H32" s="59"/>
      <c r="I32" s="416">
        <f t="shared" si="1"/>
        <v>0</v>
      </c>
      <c r="J32" s="382"/>
    </row>
    <row r="33" spans="1:10" s="383" customFormat="1" ht="12.75" customHeight="1" x14ac:dyDescent="0.2">
      <c r="A33" s="386">
        <v>23</v>
      </c>
      <c r="B33" s="384" t="s">
        <v>91</v>
      </c>
      <c r="C33" s="384"/>
      <c r="D33" s="384"/>
      <c r="E33" s="64"/>
      <c r="F33" s="64"/>
      <c r="G33" s="546">
        <v>1</v>
      </c>
      <c r="H33" s="59"/>
      <c r="I33" s="416">
        <f t="shared" si="1"/>
        <v>0</v>
      </c>
      <c r="J33" s="382"/>
    </row>
    <row r="34" spans="1:10" s="383" customFormat="1" ht="12.75" customHeight="1" x14ac:dyDescent="0.2">
      <c r="A34" s="386">
        <v>24</v>
      </c>
      <c r="B34" s="384" t="s">
        <v>92</v>
      </c>
      <c r="C34" s="384"/>
      <c r="D34" s="384"/>
      <c r="E34" s="64"/>
      <c r="F34" s="64"/>
      <c r="G34" s="546">
        <v>4</v>
      </c>
      <c r="H34" s="59"/>
      <c r="I34" s="416">
        <f t="shared" si="1"/>
        <v>0</v>
      </c>
      <c r="J34" s="382"/>
    </row>
    <row r="35" spans="1:10" s="383" customFormat="1" ht="12.75" customHeight="1" x14ac:dyDescent="0.2">
      <c r="A35" s="386">
        <v>25</v>
      </c>
      <c r="B35" s="384" t="s">
        <v>93</v>
      </c>
      <c r="C35" s="384"/>
      <c r="D35" s="384"/>
      <c r="E35" s="64"/>
      <c r="F35" s="64"/>
      <c r="G35" s="546">
        <v>414</v>
      </c>
      <c r="H35" s="59"/>
      <c r="I35" s="416">
        <f t="shared" si="1"/>
        <v>0</v>
      </c>
      <c r="J35" s="382"/>
    </row>
    <row r="36" spans="1:10" s="383" customFormat="1" ht="12.75" customHeight="1" x14ac:dyDescent="0.2">
      <c r="A36" s="386">
        <v>26</v>
      </c>
      <c r="B36" s="384" t="s">
        <v>94</v>
      </c>
      <c r="C36" s="384"/>
      <c r="D36" s="384"/>
      <c r="E36" s="64"/>
      <c r="F36" s="64"/>
      <c r="G36" s="546">
        <v>3</v>
      </c>
      <c r="H36" s="59"/>
      <c r="I36" s="416">
        <f t="shared" si="1"/>
        <v>0</v>
      </c>
      <c r="J36" s="382"/>
    </row>
    <row r="37" spans="1:10" s="383" customFormat="1" ht="12.75" customHeight="1" x14ac:dyDescent="0.2">
      <c r="A37" s="386">
        <v>27</v>
      </c>
      <c r="B37" s="384" t="s">
        <v>95</v>
      </c>
      <c r="C37" s="384"/>
      <c r="D37" s="384"/>
      <c r="E37" s="64"/>
      <c r="F37" s="64"/>
      <c r="G37" s="546">
        <v>200</v>
      </c>
      <c r="H37" s="59"/>
      <c r="I37" s="416">
        <f t="shared" si="1"/>
        <v>0</v>
      </c>
      <c r="J37" s="382"/>
    </row>
    <row r="38" spans="1:10" s="383" customFormat="1" ht="12.75" customHeight="1" x14ac:dyDescent="0.2">
      <c r="A38" s="386">
        <v>28</v>
      </c>
      <c r="B38" s="384" t="s">
        <v>96</v>
      </c>
      <c r="C38" s="384"/>
      <c r="D38" s="384"/>
      <c r="E38" s="64"/>
      <c r="F38" s="64"/>
      <c r="G38" s="546">
        <v>40</v>
      </c>
      <c r="H38" s="59"/>
      <c r="I38" s="416">
        <f t="shared" si="1"/>
        <v>0</v>
      </c>
      <c r="J38" s="382"/>
    </row>
    <row r="39" spans="1:10" s="383" customFormat="1" ht="12.75" customHeight="1" x14ac:dyDescent="0.2">
      <c r="A39" s="386">
        <v>29</v>
      </c>
      <c r="B39" s="384" t="s">
        <v>97</v>
      </c>
      <c r="C39" s="384"/>
      <c r="D39" s="384"/>
      <c r="E39" s="64"/>
      <c r="F39" s="64"/>
      <c r="G39" s="546">
        <v>30</v>
      </c>
      <c r="H39" s="59"/>
      <c r="I39" s="416">
        <f t="shared" si="1"/>
        <v>0</v>
      </c>
      <c r="J39" s="382"/>
    </row>
    <row r="40" spans="1:10" s="383" customFormat="1" ht="12.75" customHeight="1" x14ac:dyDescent="0.2">
      <c r="A40" s="386">
        <v>30</v>
      </c>
      <c r="B40" s="384" t="s">
        <v>98</v>
      </c>
      <c r="C40" s="384"/>
      <c r="D40" s="384"/>
      <c r="E40" s="64"/>
      <c r="F40" s="64"/>
      <c r="G40" s="546">
        <v>40</v>
      </c>
      <c r="H40" s="59"/>
      <c r="I40" s="416">
        <f t="shared" si="1"/>
        <v>0</v>
      </c>
      <c r="J40" s="382"/>
    </row>
    <row r="41" spans="1:10" s="383" customFormat="1" ht="12.75" customHeight="1" x14ac:dyDescent="0.2">
      <c r="A41" s="386">
        <v>31</v>
      </c>
      <c r="B41" s="384" t="s">
        <v>99</v>
      </c>
      <c r="C41" s="384"/>
      <c r="D41" s="384"/>
      <c r="E41" s="64"/>
      <c r="F41" s="64"/>
      <c r="G41" s="546">
        <v>10</v>
      </c>
      <c r="H41" s="59"/>
      <c r="I41" s="416">
        <f t="shared" si="1"/>
        <v>0</v>
      </c>
      <c r="J41" s="382"/>
    </row>
    <row r="42" spans="1:10" s="383" customFormat="1" ht="12.75" customHeight="1" x14ac:dyDescent="0.2">
      <c r="A42" s="386">
        <v>32</v>
      </c>
      <c r="B42" s="384" t="s">
        <v>100</v>
      </c>
      <c r="C42" s="384"/>
      <c r="D42" s="384"/>
      <c r="E42" s="64"/>
      <c r="F42" s="64"/>
      <c r="G42" s="546">
        <v>48</v>
      </c>
      <c r="H42" s="59"/>
      <c r="I42" s="416">
        <f t="shared" si="1"/>
        <v>0</v>
      </c>
      <c r="J42" s="382"/>
    </row>
    <row r="43" spans="1:10" s="383" customFormat="1" ht="12.75" customHeight="1" x14ac:dyDescent="0.2">
      <c r="A43" s="386">
        <v>33</v>
      </c>
      <c r="B43" s="384" t="s">
        <v>101</v>
      </c>
      <c r="C43" s="384"/>
      <c r="D43" s="384"/>
      <c r="E43" s="64"/>
      <c r="F43" s="64"/>
      <c r="G43" s="546">
        <v>12</v>
      </c>
      <c r="H43" s="59"/>
      <c r="I43" s="416">
        <f t="shared" si="1"/>
        <v>0</v>
      </c>
      <c r="J43" s="382"/>
    </row>
    <row r="44" spans="1:10" s="383" customFormat="1" ht="12.75" customHeight="1" x14ac:dyDescent="0.2">
      <c r="A44" s="386">
        <v>34</v>
      </c>
      <c r="B44" s="384" t="s">
        <v>102</v>
      </c>
      <c r="C44" s="384"/>
      <c r="D44" s="384"/>
      <c r="E44" s="64"/>
      <c r="F44" s="64"/>
      <c r="G44" s="546">
        <v>24</v>
      </c>
      <c r="H44" s="59"/>
      <c r="I44" s="416">
        <f t="shared" si="1"/>
        <v>0</v>
      </c>
      <c r="J44" s="382"/>
    </row>
    <row r="45" spans="1:10" s="383" customFormat="1" ht="12.75" customHeight="1" x14ac:dyDescent="0.2">
      <c r="A45" s="386">
        <v>35</v>
      </c>
      <c r="B45" s="384" t="s">
        <v>103</v>
      </c>
      <c r="C45" s="384"/>
      <c r="D45" s="384"/>
      <c r="E45" s="64"/>
      <c r="F45" s="64"/>
      <c r="G45" s="546">
        <v>18</v>
      </c>
      <c r="H45" s="59"/>
      <c r="I45" s="416">
        <f t="shared" si="1"/>
        <v>0</v>
      </c>
      <c r="J45" s="382"/>
    </row>
    <row r="46" spans="1:10" s="383" customFormat="1" ht="12.75" customHeight="1" x14ac:dyDescent="0.2">
      <c r="A46" s="386">
        <v>36</v>
      </c>
      <c r="B46" s="384" t="s">
        <v>104</v>
      </c>
      <c r="C46" s="384"/>
      <c r="D46" s="384"/>
      <c r="E46" s="64"/>
      <c r="F46" s="64"/>
      <c r="G46" s="546">
        <v>20</v>
      </c>
      <c r="H46" s="59"/>
      <c r="I46" s="416">
        <f t="shared" si="1"/>
        <v>0</v>
      </c>
      <c r="J46" s="382"/>
    </row>
    <row r="47" spans="1:10" s="383" customFormat="1" ht="12.75" customHeight="1" x14ac:dyDescent="0.2">
      <c r="A47" s="386">
        <v>37</v>
      </c>
      <c r="B47" s="384" t="s">
        <v>105</v>
      </c>
      <c r="C47" s="384"/>
      <c r="D47" s="384"/>
      <c r="E47" s="64"/>
      <c r="F47" s="64"/>
      <c r="G47" s="546">
        <v>10</v>
      </c>
      <c r="H47" s="59"/>
      <c r="I47" s="416">
        <f t="shared" si="1"/>
        <v>0</v>
      </c>
      <c r="J47" s="382"/>
    </row>
    <row r="48" spans="1:10" s="383" customFormat="1" ht="12.75" customHeight="1" x14ac:dyDescent="0.2">
      <c r="A48" s="386">
        <v>38</v>
      </c>
      <c r="B48" s="384" t="s">
        <v>106</v>
      </c>
      <c r="C48" s="384"/>
      <c r="D48" s="384"/>
      <c r="E48" s="64"/>
      <c r="F48" s="64"/>
      <c r="G48" s="546">
        <v>75</v>
      </c>
      <c r="H48" s="59"/>
      <c r="I48" s="416">
        <f t="shared" si="1"/>
        <v>0</v>
      </c>
      <c r="J48" s="382"/>
    </row>
    <row r="49" spans="1:10" s="383" customFormat="1" ht="12.75" customHeight="1" x14ac:dyDescent="0.2">
      <c r="A49" s="386">
        <v>39</v>
      </c>
      <c r="B49" s="384" t="s">
        <v>107</v>
      </c>
      <c r="C49" s="384"/>
      <c r="D49" s="384"/>
      <c r="E49" s="64"/>
      <c r="F49" s="64"/>
      <c r="G49" s="546">
        <v>10</v>
      </c>
      <c r="H49" s="59"/>
      <c r="I49" s="416">
        <f t="shared" si="1"/>
        <v>0</v>
      </c>
      <c r="J49" s="382"/>
    </row>
    <row r="50" spans="1:10" s="383" customFormat="1" ht="12.75" customHeight="1" x14ac:dyDescent="0.2">
      <c r="A50" s="386">
        <v>40</v>
      </c>
      <c r="B50" s="384" t="s">
        <v>108</v>
      </c>
      <c r="C50" s="384"/>
      <c r="D50" s="384"/>
      <c r="E50" s="64"/>
      <c r="F50" s="64"/>
      <c r="G50" s="546">
        <v>10</v>
      </c>
      <c r="H50" s="59"/>
      <c r="I50" s="416">
        <f t="shared" si="1"/>
        <v>0</v>
      </c>
      <c r="J50" s="382"/>
    </row>
    <row r="51" spans="1:10" s="383" customFormat="1" ht="12.75" customHeight="1" x14ac:dyDescent="0.2">
      <c r="A51" s="386">
        <v>41</v>
      </c>
      <c r="B51" s="384" t="s">
        <v>367</v>
      </c>
      <c r="C51" s="384"/>
      <c r="D51" s="384"/>
      <c r="E51" s="64"/>
      <c r="F51" s="64"/>
      <c r="G51" s="546">
        <v>1</v>
      </c>
      <c r="H51" s="59"/>
      <c r="I51" s="416">
        <f t="shared" si="1"/>
        <v>0</v>
      </c>
      <c r="J51" s="382"/>
    </row>
    <row r="52" spans="1:10" s="383" customFormat="1" ht="12.75" customHeight="1" x14ac:dyDescent="0.2">
      <c r="A52" s="386">
        <v>42</v>
      </c>
      <c r="B52" s="384" t="s">
        <v>109</v>
      </c>
      <c r="C52" s="384"/>
      <c r="D52" s="384"/>
      <c r="E52" s="64"/>
      <c r="F52" s="64"/>
      <c r="G52" s="546">
        <v>1</v>
      </c>
      <c r="H52" s="59"/>
      <c r="I52" s="416">
        <f t="shared" si="1"/>
        <v>0</v>
      </c>
      <c r="J52" s="382"/>
    </row>
    <row r="53" spans="1:10" s="383" customFormat="1" ht="12.75" customHeight="1" x14ac:dyDescent="0.2">
      <c r="A53" s="386">
        <v>43</v>
      </c>
      <c r="B53" s="384" t="s">
        <v>368</v>
      </c>
      <c r="C53" s="384"/>
      <c r="D53" s="384"/>
      <c r="E53" s="64"/>
      <c r="F53" s="64"/>
      <c r="G53" s="546">
        <v>16</v>
      </c>
      <c r="H53" s="59"/>
      <c r="I53" s="416">
        <f t="shared" si="1"/>
        <v>0</v>
      </c>
      <c r="J53" s="382"/>
    </row>
    <row r="54" spans="1:10" s="383" customFormat="1" ht="12.75" customHeight="1" x14ac:dyDescent="0.2">
      <c r="A54" s="386">
        <v>44</v>
      </c>
      <c r="B54" s="384" t="s">
        <v>110</v>
      </c>
      <c r="C54" s="384"/>
      <c r="D54" s="384"/>
      <c r="E54" s="64"/>
      <c r="F54" s="64"/>
      <c r="G54" s="546">
        <v>3</v>
      </c>
      <c r="H54" s="59"/>
      <c r="I54" s="416">
        <f t="shared" si="1"/>
        <v>0</v>
      </c>
      <c r="J54" s="382"/>
    </row>
    <row r="55" spans="1:10" s="383" customFormat="1" ht="12.75" customHeight="1" x14ac:dyDescent="0.2">
      <c r="A55" s="386">
        <v>45</v>
      </c>
      <c r="B55" s="384" t="s">
        <v>111</v>
      </c>
      <c r="C55" s="384"/>
      <c r="D55" s="384"/>
      <c r="E55" s="64"/>
      <c r="F55" s="64"/>
      <c r="G55" s="546">
        <v>5</v>
      </c>
      <c r="H55" s="59"/>
      <c r="I55" s="416">
        <f t="shared" si="1"/>
        <v>0</v>
      </c>
      <c r="J55" s="382"/>
    </row>
    <row r="56" spans="1:10" s="383" customFormat="1" ht="12.75" customHeight="1" x14ac:dyDescent="0.2">
      <c r="A56" s="386">
        <v>46</v>
      </c>
      <c r="B56" s="384" t="s">
        <v>112</v>
      </c>
      <c r="C56" s="384"/>
      <c r="D56" s="384"/>
      <c r="E56" s="64"/>
      <c r="F56" s="64"/>
      <c r="G56" s="546">
        <v>3</v>
      </c>
      <c r="H56" s="59"/>
      <c r="I56" s="416">
        <f t="shared" si="1"/>
        <v>0</v>
      </c>
      <c r="J56" s="382"/>
    </row>
    <row r="57" spans="1:10" s="383" customFormat="1" ht="12.75" customHeight="1" x14ac:dyDescent="0.2">
      <c r="A57" s="386">
        <v>47</v>
      </c>
      <c r="B57" s="384" t="s">
        <v>113</v>
      </c>
      <c r="C57" s="384"/>
      <c r="D57" s="384"/>
      <c r="E57" s="64"/>
      <c r="F57" s="64"/>
      <c r="G57" s="546">
        <v>7</v>
      </c>
      <c r="H57" s="59"/>
      <c r="I57" s="416">
        <f t="shared" si="1"/>
        <v>0</v>
      </c>
      <c r="J57" s="382"/>
    </row>
    <row r="58" spans="1:10" s="383" customFormat="1" ht="12.75" customHeight="1" x14ac:dyDescent="0.2">
      <c r="A58" s="386">
        <v>48</v>
      </c>
      <c r="B58" s="384" t="s">
        <v>114</v>
      </c>
      <c r="C58" s="384"/>
      <c r="D58" s="384"/>
      <c r="E58" s="64"/>
      <c r="F58" s="64"/>
      <c r="G58" s="546">
        <v>3</v>
      </c>
      <c r="H58" s="59"/>
      <c r="I58" s="416">
        <f t="shared" si="1"/>
        <v>0</v>
      </c>
      <c r="J58" s="382"/>
    </row>
    <row r="59" spans="1:10" s="383" customFormat="1" ht="12.75" customHeight="1" x14ac:dyDescent="0.2">
      <c r="A59" s="386">
        <v>49</v>
      </c>
      <c r="B59" s="384" t="s">
        <v>115</v>
      </c>
      <c r="C59" s="384"/>
      <c r="D59" s="384"/>
      <c r="E59" s="64"/>
      <c r="F59" s="64"/>
      <c r="G59" s="546">
        <v>3</v>
      </c>
      <c r="H59" s="59"/>
      <c r="I59" s="416">
        <f t="shared" si="1"/>
        <v>0</v>
      </c>
      <c r="J59" s="382"/>
    </row>
    <row r="60" spans="1:10" s="383" customFormat="1" ht="12.75" customHeight="1" x14ac:dyDescent="0.2">
      <c r="A60" s="386">
        <v>50</v>
      </c>
      <c r="B60" s="384" t="s">
        <v>116</v>
      </c>
      <c r="C60" s="384"/>
      <c r="D60" s="384"/>
      <c r="E60" s="64"/>
      <c r="F60" s="64"/>
      <c r="G60" s="546">
        <v>3</v>
      </c>
      <c r="H60" s="59"/>
      <c r="I60" s="416">
        <f t="shared" si="1"/>
        <v>0</v>
      </c>
      <c r="J60" s="382"/>
    </row>
    <row r="61" spans="1:10" s="383" customFormat="1" ht="12.75" customHeight="1" x14ac:dyDescent="0.2">
      <c r="A61" s="386">
        <v>51</v>
      </c>
      <c r="B61" s="384" t="s">
        <v>117</v>
      </c>
      <c r="C61" s="384"/>
      <c r="D61" s="384"/>
      <c r="E61" s="64"/>
      <c r="F61" s="64"/>
      <c r="G61" s="546">
        <v>3</v>
      </c>
      <c r="H61" s="59"/>
      <c r="I61" s="416">
        <f t="shared" si="1"/>
        <v>0</v>
      </c>
      <c r="J61" s="382"/>
    </row>
    <row r="62" spans="1:10" s="383" customFormat="1" ht="12.75" customHeight="1" x14ac:dyDescent="0.2">
      <c r="A62" s="386">
        <v>52</v>
      </c>
      <c r="B62" s="384" t="s">
        <v>118</v>
      </c>
      <c r="C62" s="384"/>
      <c r="D62" s="384"/>
      <c r="E62" s="64"/>
      <c r="F62" s="64"/>
      <c r="G62" s="546">
        <v>3</v>
      </c>
      <c r="H62" s="59"/>
      <c r="I62" s="416">
        <f t="shared" si="1"/>
        <v>0</v>
      </c>
      <c r="J62" s="382"/>
    </row>
    <row r="63" spans="1:10" s="383" customFormat="1" ht="12.75" customHeight="1" x14ac:dyDescent="0.2">
      <c r="A63" s="386">
        <v>53</v>
      </c>
      <c r="B63" s="384" t="s">
        <v>119</v>
      </c>
      <c r="C63" s="384"/>
      <c r="D63" s="384"/>
      <c r="E63" s="64"/>
      <c r="F63" s="64"/>
      <c r="G63" s="546">
        <v>3</v>
      </c>
      <c r="H63" s="59"/>
      <c r="I63" s="416">
        <f t="shared" si="1"/>
        <v>0</v>
      </c>
      <c r="J63" s="382"/>
    </row>
    <row r="64" spans="1:10" s="383" customFormat="1" ht="12.75" customHeight="1" x14ac:dyDescent="0.2">
      <c r="A64" s="386">
        <v>54</v>
      </c>
      <c r="B64" s="384" t="s">
        <v>120</v>
      </c>
      <c r="C64" s="384"/>
      <c r="D64" s="384"/>
      <c r="E64" s="64"/>
      <c r="F64" s="64"/>
      <c r="G64" s="546">
        <v>3</v>
      </c>
      <c r="H64" s="59"/>
      <c r="I64" s="416">
        <f t="shared" si="1"/>
        <v>0</v>
      </c>
      <c r="J64" s="382"/>
    </row>
    <row r="65" spans="1:10" s="383" customFormat="1" ht="12.75" customHeight="1" x14ac:dyDescent="0.2">
      <c r="A65" s="386">
        <v>55</v>
      </c>
      <c r="B65" s="384" t="s">
        <v>121</v>
      </c>
      <c r="C65" s="384"/>
      <c r="D65" s="384"/>
      <c r="E65" s="64"/>
      <c r="F65" s="64"/>
      <c r="G65" s="546">
        <v>3</v>
      </c>
      <c r="H65" s="59"/>
      <c r="I65" s="416">
        <f t="shared" si="1"/>
        <v>0</v>
      </c>
      <c r="J65" s="382"/>
    </row>
    <row r="66" spans="1:10" s="383" customFormat="1" ht="12.75" customHeight="1" x14ac:dyDescent="0.2">
      <c r="A66" s="386">
        <v>56</v>
      </c>
      <c r="B66" s="384" t="s">
        <v>122</v>
      </c>
      <c r="C66" s="384"/>
      <c r="D66" s="384"/>
      <c r="E66" s="64"/>
      <c r="F66" s="64"/>
      <c r="G66" s="546">
        <v>3</v>
      </c>
      <c r="H66" s="59"/>
      <c r="I66" s="416">
        <f t="shared" si="1"/>
        <v>0</v>
      </c>
      <c r="J66" s="382"/>
    </row>
    <row r="67" spans="1:10" s="383" customFormat="1" ht="12.75" customHeight="1" x14ac:dyDescent="0.2">
      <c r="A67" s="386">
        <v>57</v>
      </c>
      <c r="B67" s="384" t="s">
        <v>123</v>
      </c>
      <c r="C67" s="384"/>
      <c r="D67" s="384"/>
      <c r="E67" s="64"/>
      <c r="F67" s="64"/>
      <c r="G67" s="546">
        <v>3</v>
      </c>
      <c r="H67" s="59"/>
      <c r="I67" s="416">
        <f t="shared" si="1"/>
        <v>0</v>
      </c>
      <c r="J67" s="382"/>
    </row>
    <row r="68" spans="1:10" s="383" customFormat="1" ht="12.75" customHeight="1" x14ac:dyDescent="0.2">
      <c r="A68" s="386">
        <v>58</v>
      </c>
      <c r="B68" s="384" t="s">
        <v>124</v>
      </c>
      <c r="C68" s="384"/>
      <c r="D68" s="384"/>
      <c r="E68" s="64"/>
      <c r="F68" s="64"/>
      <c r="G68" s="546">
        <v>3</v>
      </c>
      <c r="H68" s="59"/>
      <c r="I68" s="416">
        <f t="shared" si="1"/>
        <v>0</v>
      </c>
      <c r="J68" s="382"/>
    </row>
    <row r="69" spans="1:10" s="383" customFormat="1" ht="12.75" customHeight="1" x14ac:dyDescent="0.2">
      <c r="A69" s="386">
        <v>59</v>
      </c>
      <c r="B69" s="384" t="s">
        <v>125</v>
      </c>
      <c r="C69" s="384"/>
      <c r="D69" s="384"/>
      <c r="E69" s="64"/>
      <c r="F69" s="64"/>
      <c r="G69" s="546">
        <v>3</v>
      </c>
      <c r="H69" s="59"/>
      <c r="I69" s="416">
        <f t="shared" si="1"/>
        <v>0</v>
      </c>
      <c r="J69" s="382"/>
    </row>
    <row r="70" spans="1:10" s="383" customFormat="1" ht="12.75" customHeight="1" x14ac:dyDescent="0.2">
      <c r="A70" s="386">
        <v>60</v>
      </c>
      <c r="B70" s="384" t="s">
        <v>126</v>
      </c>
      <c r="C70" s="384"/>
      <c r="D70" s="384"/>
      <c r="E70" s="64"/>
      <c r="F70" s="64"/>
      <c r="G70" s="546">
        <v>3</v>
      </c>
      <c r="H70" s="59"/>
      <c r="I70" s="416">
        <f t="shared" si="1"/>
        <v>0</v>
      </c>
      <c r="J70" s="382"/>
    </row>
    <row r="71" spans="1:10" s="383" customFormat="1" ht="12.75" customHeight="1" x14ac:dyDescent="0.2">
      <c r="A71" s="386">
        <v>61</v>
      </c>
      <c r="B71" s="384" t="s">
        <v>127</v>
      </c>
      <c r="C71" s="384"/>
      <c r="D71" s="384"/>
      <c r="E71" s="64"/>
      <c r="F71" s="64"/>
      <c r="G71" s="546">
        <v>3</v>
      </c>
      <c r="H71" s="59"/>
      <c r="I71" s="416">
        <f t="shared" si="1"/>
        <v>0</v>
      </c>
      <c r="J71" s="382"/>
    </row>
    <row r="72" spans="1:10" s="383" customFormat="1" ht="12.75" customHeight="1" x14ac:dyDescent="0.2">
      <c r="A72" s="386">
        <v>62</v>
      </c>
      <c r="B72" s="384" t="s">
        <v>128</v>
      </c>
      <c r="C72" s="384"/>
      <c r="D72" s="384"/>
      <c r="E72" s="64"/>
      <c r="F72" s="64"/>
      <c r="G72" s="546">
        <v>3</v>
      </c>
      <c r="H72" s="59"/>
      <c r="I72" s="416">
        <f t="shared" si="1"/>
        <v>0</v>
      </c>
      <c r="J72" s="382"/>
    </row>
    <row r="73" spans="1:10" s="383" customFormat="1" ht="12.75" customHeight="1" x14ac:dyDescent="0.2">
      <c r="A73" s="386">
        <v>63</v>
      </c>
      <c r="B73" s="384" t="s">
        <v>129</v>
      </c>
      <c r="C73" s="384"/>
      <c r="D73" s="384"/>
      <c r="E73" s="64"/>
      <c r="F73" s="64"/>
      <c r="G73" s="546">
        <v>3</v>
      </c>
      <c r="H73" s="59"/>
      <c r="I73" s="416">
        <f t="shared" si="1"/>
        <v>0</v>
      </c>
      <c r="J73" s="382"/>
    </row>
    <row r="74" spans="1:10" s="383" customFormat="1" ht="12.75" customHeight="1" x14ac:dyDescent="0.2">
      <c r="A74" s="386">
        <v>64</v>
      </c>
      <c r="B74" s="384" t="s">
        <v>130</v>
      </c>
      <c r="C74" s="384"/>
      <c r="D74" s="384"/>
      <c r="E74" s="64"/>
      <c r="F74" s="64"/>
      <c r="G74" s="546">
        <v>3</v>
      </c>
      <c r="H74" s="59"/>
      <c r="I74" s="416">
        <f t="shared" si="1"/>
        <v>0</v>
      </c>
      <c r="J74" s="382"/>
    </row>
    <row r="75" spans="1:10" s="383" customFormat="1" ht="12.75" customHeight="1" x14ac:dyDescent="0.2">
      <c r="A75" s="386">
        <v>65</v>
      </c>
      <c r="B75" s="384" t="s">
        <v>131</v>
      </c>
      <c r="C75" s="384"/>
      <c r="D75" s="384"/>
      <c r="E75" s="64"/>
      <c r="F75" s="64"/>
      <c r="G75" s="546">
        <v>3</v>
      </c>
      <c r="H75" s="59"/>
      <c r="I75" s="416">
        <f t="shared" si="1"/>
        <v>0</v>
      </c>
      <c r="J75" s="382"/>
    </row>
    <row r="76" spans="1:10" s="383" customFormat="1" ht="12.75" customHeight="1" x14ac:dyDescent="0.2">
      <c r="A76" s="386">
        <v>66</v>
      </c>
      <c r="B76" s="384" t="s">
        <v>132</v>
      </c>
      <c r="C76" s="384"/>
      <c r="D76" s="384"/>
      <c r="E76" s="64"/>
      <c r="F76" s="64"/>
      <c r="G76" s="546">
        <v>3</v>
      </c>
      <c r="H76" s="59"/>
      <c r="I76" s="416">
        <f t="shared" si="1"/>
        <v>0</v>
      </c>
      <c r="J76" s="382"/>
    </row>
    <row r="77" spans="1:10" s="383" customFormat="1" ht="12.75" customHeight="1" x14ac:dyDescent="0.2">
      <c r="A77" s="386">
        <v>67</v>
      </c>
      <c r="B77" s="384" t="s">
        <v>133</v>
      </c>
      <c r="C77" s="384"/>
      <c r="D77" s="384"/>
      <c r="E77" s="64"/>
      <c r="F77" s="64"/>
      <c r="G77" s="546">
        <v>3</v>
      </c>
      <c r="H77" s="59"/>
      <c r="I77" s="416">
        <f t="shared" si="1"/>
        <v>0</v>
      </c>
      <c r="J77" s="382"/>
    </row>
    <row r="78" spans="1:10" s="383" customFormat="1" ht="12.75" customHeight="1" x14ac:dyDescent="0.2">
      <c r="A78" s="386">
        <v>68</v>
      </c>
      <c r="B78" s="384" t="s">
        <v>134</v>
      </c>
      <c r="C78" s="384"/>
      <c r="D78" s="384"/>
      <c r="E78" s="64"/>
      <c r="F78" s="64"/>
      <c r="G78" s="546">
        <v>3</v>
      </c>
      <c r="H78" s="59"/>
      <c r="I78" s="416">
        <f t="shared" si="1"/>
        <v>0</v>
      </c>
      <c r="J78" s="382"/>
    </row>
    <row r="79" spans="1:10" s="383" customFormat="1" ht="12.75" customHeight="1" x14ac:dyDescent="0.2">
      <c r="A79" s="386">
        <v>69</v>
      </c>
      <c r="B79" s="384" t="s">
        <v>135</v>
      </c>
      <c r="C79" s="384"/>
      <c r="D79" s="384"/>
      <c r="E79" s="64"/>
      <c r="F79" s="64"/>
      <c r="G79" s="546">
        <v>3</v>
      </c>
      <c r="H79" s="59"/>
      <c r="I79" s="416">
        <f t="shared" si="1"/>
        <v>0</v>
      </c>
      <c r="J79" s="382"/>
    </row>
    <row r="80" spans="1:10" s="383" customFormat="1" ht="12.75" customHeight="1" x14ac:dyDescent="0.2">
      <c r="A80" s="386">
        <v>70</v>
      </c>
      <c r="B80" s="384" t="s">
        <v>136</v>
      </c>
      <c r="C80" s="384"/>
      <c r="D80" s="384"/>
      <c r="E80" s="64"/>
      <c r="F80" s="64"/>
      <c r="G80" s="546">
        <v>3</v>
      </c>
      <c r="H80" s="59"/>
      <c r="I80" s="416">
        <f t="shared" si="1"/>
        <v>0</v>
      </c>
      <c r="J80" s="382"/>
    </row>
    <row r="81" spans="1:10" s="383" customFormat="1" ht="12.75" customHeight="1" x14ac:dyDescent="0.2">
      <c r="A81" s="386">
        <v>71</v>
      </c>
      <c r="B81" s="384" t="s">
        <v>137</v>
      </c>
      <c r="C81" s="384"/>
      <c r="D81" s="384"/>
      <c r="E81" s="64"/>
      <c r="F81" s="64"/>
      <c r="G81" s="546">
        <v>3</v>
      </c>
      <c r="H81" s="59"/>
      <c r="I81" s="416">
        <f t="shared" si="1"/>
        <v>0</v>
      </c>
      <c r="J81" s="382"/>
    </row>
    <row r="82" spans="1:10" s="383" customFormat="1" ht="12.75" customHeight="1" x14ac:dyDescent="0.2">
      <c r="A82" s="386">
        <v>72</v>
      </c>
      <c r="B82" s="384" t="s">
        <v>138</v>
      </c>
      <c r="C82" s="384"/>
      <c r="D82" s="384"/>
      <c r="E82" s="64"/>
      <c r="F82" s="64"/>
      <c r="G82" s="546">
        <v>3</v>
      </c>
      <c r="H82" s="59"/>
      <c r="I82" s="416">
        <f t="shared" si="1"/>
        <v>0</v>
      </c>
      <c r="J82" s="382"/>
    </row>
    <row r="83" spans="1:10" s="383" customFormat="1" ht="12.75" customHeight="1" x14ac:dyDescent="0.2">
      <c r="A83" s="386">
        <v>73</v>
      </c>
      <c r="B83" s="384" t="s">
        <v>139</v>
      </c>
      <c r="C83" s="384"/>
      <c r="D83" s="384"/>
      <c r="E83" s="64"/>
      <c r="F83" s="64"/>
      <c r="G83" s="546">
        <v>3</v>
      </c>
      <c r="H83" s="59"/>
      <c r="I83" s="416">
        <f t="shared" si="1"/>
        <v>0</v>
      </c>
      <c r="J83" s="382"/>
    </row>
    <row r="84" spans="1:10" s="383" customFormat="1" ht="12.75" customHeight="1" x14ac:dyDescent="0.2">
      <c r="A84" s="386">
        <v>74</v>
      </c>
      <c r="B84" s="384" t="s">
        <v>140</v>
      </c>
      <c r="C84" s="384"/>
      <c r="D84" s="384"/>
      <c r="E84" s="64"/>
      <c r="F84" s="64"/>
      <c r="G84" s="546">
        <v>3</v>
      </c>
      <c r="H84" s="59"/>
      <c r="I84" s="416">
        <f t="shared" si="1"/>
        <v>0</v>
      </c>
      <c r="J84" s="382"/>
    </row>
    <row r="85" spans="1:10" s="383" customFormat="1" ht="12.75" customHeight="1" x14ac:dyDescent="0.2">
      <c r="A85" s="386">
        <v>75</v>
      </c>
      <c r="B85" s="384" t="s">
        <v>141</v>
      </c>
      <c r="C85" s="384"/>
      <c r="D85" s="384"/>
      <c r="E85" s="64"/>
      <c r="F85" s="64"/>
      <c r="G85" s="546">
        <v>3</v>
      </c>
      <c r="H85" s="59"/>
      <c r="I85" s="416">
        <f t="shared" si="1"/>
        <v>0</v>
      </c>
      <c r="J85" s="382"/>
    </row>
    <row r="86" spans="1:10" s="383" customFormat="1" ht="12.75" customHeight="1" x14ac:dyDescent="0.2">
      <c r="A86" s="386">
        <v>76</v>
      </c>
      <c r="B86" s="384" t="s">
        <v>142</v>
      </c>
      <c r="C86" s="384"/>
      <c r="D86" s="384"/>
      <c r="E86" s="64"/>
      <c r="F86" s="64"/>
      <c r="G86" s="546">
        <v>3</v>
      </c>
      <c r="H86" s="59"/>
      <c r="I86" s="416">
        <f t="shared" si="1"/>
        <v>0</v>
      </c>
      <c r="J86" s="382"/>
    </row>
    <row r="87" spans="1:10" s="383" customFormat="1" ht="12.75" customHeight="1" x14ac:dyDescent="0.2">
      <c r="A87" s="386">
        <v>77</v>
      </c>
      <c r="B87" s="384" t="s">
        <v>143</v>
      </c>
      <c r="C87" s="384"/>
      <c r="D87" s="384"/>
      <c r="E87" s="64"/>
      <c r="F87" s="64"/>
      <c r="G87" s="546">
        <v>3</v>
      </c>
      <c r="H87" s="59"/>
      <c r="I87" s="416">
        <f t="shared" ref="I87:I137" si="2">ROUND(SUM(G87*H87),2)</f>
        <v>0</v>
      </c>
      <c r="J87" s="382"/>
    </row>
    <row r="88" spans="1:10" s="383" customFormat="1" ht="12.75" customHeight="1" x14ac:dyDescent="0.2">
      <c r="A88" s="386">
        <v>78</v>
      </c>
      <c r="B88" s="384" t="s">
        <v>144</v>
      </c>
      <c r="C88" s="384"/>
      <c r="D88" s="384"/>
      <c r="E88" s="64"/>
      <c r="F88" s="64"/>
      <c r="G88" s="546">
        <v>32</v>
      </c>
      <c r="H88" s="59"/>
      <c r="I88" s="416">
        <f t="shared" si="2"/>
        <v>0</v>
      </c>
      <c r="J88" s="382"/>
    </row>
    <row r="89" spans="1:10" s="383" customFormat="1" ht="12.75" customHeight="1" x14ac:dyDescent="0.2">
      <c r="A89" s="386">
        <v>79</v>
      </c>
      <c r="B89" s="384" t="s">
        <v>145</v>
      </c>
      <c r="C89" s="384"/>
      <c r="D89" s="384"/>
      <c r="E89" s="64"/>
      <c r="F89" s="64"/>
      <c r="G89" s="546">
        <v>25</v>
      </c>
      <c r="H89" s="59"/>
      <c r="I89" s="416">
        <f t="shared" si="2"/>
        <v>0</v>
      </c>
      <c r="J89" s="382"/>
    </row>
    <row r="90" spans="1:10" s="383" customFormat="1" ht="12.75" customHeight="1" x14ac:dyDescent="0.2">
      <c r="A90" s="386">
        <v>80</v>
      </c>
      <c r="B90" s="384" t="s">
        <v>146</v>
      </c>
      <c r="C90" s="384"/>
      <c r="D90" s="384"/>
      <c r="E90" s="64"/>
      <c r="F90" s="64"/>
      <c r="G90" s="546">
        <v>3</v>
      </c>
      <c r="H90" s="59"/>
      <c r="I90" s="416">
        <f t="shared" si="2"/>
        <v>0</v>
      </c>
      <c r="J90" s="382"/>
    </row>
    <row r="91" spans="1:10" s="383" customFormat="1" ht="12.75" customHeight="1" x14ac:dyDescent="0.2">
      <c r="A91" s="386">
        <v>81</v>
      </c>
      <c r="B91" s="384" t="s">
        <v>147</v>
      </c>
      <c r="C91" s="384"/>
      <c r="D91" s="384"/>
      <c r="E91" s="64"/>
      <c r="F91" s="64"/>
      <c r="G91" s="546">
        <v>3</v>
      </c>
      <c r="H91" s="59"/>
      <c r="I91" s="416">
        <f t="shared" si="2"/>
        <v>0</v>
      </c>
      <c r="J91" s="382"/>
    </row>
    <row r="92" spans="1:10" s="383" customFormat="1" ht="12.75" customHeight="1" x14ac:dyDescent="0.2">
      <c r="A92" s="386">
        <v>82</v>
      </c>
      <c r="B92" s="384" t="s">
        <v>148</v>
      </c>
      <c r="C92" s="384"/>
      <c r="D92" s="384"/>
      <c r="E92" s="64"/>
      <c r="F92" s="64"/>
      <c r="G92" s="546">
        <v>3</v>
      </c>
      <c r="H92" s="59"/>
      <c r="I92" s="416">
        <f t="shared" si="2"/>
        <v>0</v>
      </c>
      <c r="J92" s="382"/>
    </row>
    <row r="93" spans="1:10" s="383" customFormat="1" ht="12.75" customHeight="1" x14ac:dyDescent="0.2">
      <c r="A93" s="386">
        <v>83</v>
      </c>
      <c r="B93" s="384" t="s">
        <v>149</v>
      </c>
      <c r="C93" s="384"/>
      <c r="D93" s="384"/>
      <c r="E93" s="64"/>
      <c r="F93" s="64"/>
      <c r="G93" s="546">
        <v>3</v>
      </c>
      <c r="H93" s="59"/>
      <c r="I93" s="416">
        <f t="shared" si="2"/>
        <v>0</v>
      </c>
      <c r="J93" s="382"/>
    </row>
    <row r="94" spans="1:10" s="383" customFormat="1" ht="12.75" customHeight="1" x14ac:dyDescent="0.2">
      <c r="A94" s="386">
        <v>84</v>
      </c>
      <c r="B94" s="384" t="s">
        <v>150</v>
      </c>
      <c r="C94" s="384"/>
      <c r="D94" s="384"/>
      <c r="E94" s="64"/>
      <c r="F94" s="64"/>
      <c r="G94" s="546">
        <v>2</v>
      </c>
      <c r="H94" s="59"/>
      <c r="I94" s="416">
        <f t="shared" si="2"/>
        <v>0</v>
      </c>
      <c r="J94" s="382"/>
    </row>
    <row r="95" spans="1:10" s="383" customFormat="1" ht="12.75" customHeight="1" x14ac:dyDescent="0.2">
      <c r="A95" s="386">
        <v>85</v>
      </c>
      <c r="B95" s="384" t="s">
        <v>369</v>
      </c>
      <c r="C95" s="384"/>
      <c r="D95" s="384"/>
      <c r="E95" s="64"/>
      <c r="F95" s="64"/>
      <c r="G95" s="546">
        <v>1</v>
      </c>
      <c r="H95" s="59"/>
      <c r="I95" s="416">
        <f t="shared" si="2"/>
        <v>0</v>
      </c>
      <c r="J95" s="382"/>
    </row>
    <row r="96" spans="1:10" s="383" customFormat="1" ht="12.75" customHeight="1" x14ac:dyDescent="0.2">
      <c r="A96" s="386">
        <v>86</v>
      </c>
      <c r="B96" s="384" t="s">
        <v>370</v>
      </c>
      <c r="C96" s="384"/>
      <c r="D96" s="384"/>
      <c r="E96" s="64"/>
      <c r="F96" s="64"/>
      <c r="G96" s="546">
        <v>3</v>
      </c>
      <c r="H96" s="59"/>
      <c r="I96" s="416">
        <f t="shared" si="2"/>
        <v>0</v>
      </c>
      <c r="J96" s="382"/>
    </row>
    <row r="97" spans="1:10" s="383" customFormat="1" ht="12.75" customHeight="1" x14ac:dyDescent="0.2">
      <c r="A97" s="386">
        <v>87</v>
      </c>
      <c r="B97" s="384" t="s">
        <v>371</v>
      </c>
      <c r="C97" s="384"/>
      <c r="D97" s="384"/>
      <c r="E97" s="64"/>
      <c r="F97" s="64"/>
      <c r="G97" s="546">
        <v>2</v>
      </c>
      <c r="H97" s="59"/>
      <c r="I97" s="416">
        <f t="shared" si="2"/>
        <v>0</v>
      </c>
      <c r="J97" s="382"/>
    </row>
    <row r="98" spans="1:10" s="383" customFormat="1" ht="12.75" customHeight="1" x14ac:dyDescent="0.2">
      <c r="A98" s="386">
        <v>88</v>
      </c>
      <c r="B98" s="384" t="s">
        <v>372</v>
      </c>
      <c r="C98" s="384"/>
      <c r="D98" s="384"/>
      <c r="E98" s="64"/>
      <c r="F98" s="64"/>
      <c r="G98" s="546">
        <v>3</v>
      </c>
      <c r="H98" s="59"/>
      <c r="I98" s="416">
        <f t="shared" si="2"/>
        <v>0</v>
      </c>
      <c r="J98" s="382"/>
    </row>
    <row r="99" spans="1:10" s="383" customFormat="1" ht="12.75" customHeight="1" x14ac:dyDescent="0.2">
      <c r="A99" s="386">
        <v>89</v>
      </c>
      <c r="B99" s="384" t="s">
        <v>373</v>
      </c>
      <c r="C99" s="384"/>
      <c r="D99" s="384"/>
      <c r="E99" s="64"/>
      <c r="F99" s="64"/>
      <c r="G99" s="546">
        <v>3</v>
      </c>
      <c r="H99" s="59"/>
      <c r="I99" s="416">
        <f t="shared" si="2"/>
        <v>0</v>
      </c>
      <c r="J99" s="382"/>
    </row>
    <row r="100" spans="1:10" s="383" customFormat="1" ht="12.75" customHeight="1" x14ac:dyDescent="0.2">
      <c r="A100" s="386">
        <v>90</v>
      </c>
      <c r="B100" s="384" t="s">
        <v>151</v>
      </c>
      <c r="C100" s="384"/>
      <c r="D100" s="384"/>
      <c r="E100" s="64"/>
      <c r="F100" s="64"/>
      <c r="G100" s="546">
        <v>4</v>
      </c>
      <c r="H100" s="59"/>
      <c r="I100" s="416">
        <f t="shared" si="2"/>
        <v>0</v>
      </c>
      <c r="J100" s="382"/>
    </row>
    <row r="101" spans="1:10" s="383" customFormat="1" ht="12.75" customHeight="1" x14ac:dyDescent="0.2">
      <c r="A101" s="386">
        <v>91</v>
      </c>
      <c r="B101" s="384" t="s">
        <v>152</v>
      </c>
      <c r="C101" s="384"/>
      <c r="D101" s="384"/>
      <c r="E101" s="64"/>
      <c r="F101" s="64"/>
      <c r="G101" s="546">
        <v>3</v>
      </c>
      <c r="H101" s="59"/>
      <c r="I101" s="416">
        <f t="shared" si="2"/>
        <v>0</v>
      </c>
      <c r="J101" s="382"/>
    </row>
    <row r="102" spans="1:10" s="383" customFormat="1" ht="12.75" customHeight="1" x14ac:dyDescent="0.2">
      <c r="A102" s="386">
        <v>92</v>
      </c>
      <c r="B102" s="384" t="s">
        <v>153</v>
      </c>
      <c r="C102" s="384"/>
      <c r="D102" s="384"/>
      <c r="E102" s="64"/>
      <c r="F102" s="64"/>
      <c r="G102" s="546">
        <v>3</v>
      </c>
      <c r="H102" s="59"/>
      <c r="I102" s="416">
        <f t="shared" si="2"/>
        <v>0</v>
      </c>
      <c r="J102" s="382"/>
    </row>
    <row r="103" spans="1:10" s="383" customFormat="1" ht="12.75" customHeight="1" x14ac:dyDescent="0.2">
      <c r="A103" s="386">
        <v>93</v>
      </c>
      <c r="B103" s="384" t="s">
        <v>154</v>
      </c>
      <c r="C103" s="384"/>
      <c r="D103" s="384"/>
      <c r="E103" s="64"/>
      <c r="F103" s="64"/>
      <c r="G103" s="546">
        <v>3</v>
      </c>
      <c r="H103" s="59"/>
      <c r="I103" s="416">
        <f t="shared" si="2"/>
        <v>0</v>
      </c>
      <c r="J103" s="382"/>
    </row>
    <row r="104" spans="1:10" s="383" customFormat="1" ht="12.75" customHeight="1" x14ac:dyDescent="0.2">
      <c r="A104" s="386">
        <v>94</v>
      </c>
      <c r="B104" s="384" t="s">
        <v>155</v>
      </c>
      <c r="C104" s="384"/>
      <c r="D104" s="384"/>
      <c r="E104" s="64"/>
      <c r="F104" s="64"/>
      <c r="G104" s="546">
        <v>3</v>
      </c>
      <c r="H104" s="59"/>
      <c r="I104" s="416">
        <f t="shared" si="2"/>
        <v>0</v>
      </c>
      <c r="J104" s="382"/>
    </row>
    <row r="105" spans="1:10" s="383" customFormat="1" ht="12.75" customHeight="1" x14ac:dyDescent="0.2">
      <c r="A105" s="386">
        <v>95</v>
      </c>
      <c r="B105" s="384" t="s">
        <v>156</v>
      </c>
      <c r="C105" s="384"/>
      <c r="D105" s="384"/>
      <c r="E105" s="64"/>
      <c r="F105" s="64"/>
      <c r="G105" s="546">
        <v>3</v>
      </c>
      <c r="H105" s="59"/>
      <c r="I105" s="416">
        <f t="shared" si="2"/>
        <v>0</v>
      </c>
      <c r="J105" s="382"/>
    </row>
    <row r="106" spans="1:10" s="383" customFormat="1" ht="12.75" customHeight="1" x14ac:dyDescent="0.2">
      <c r="A106" s="386">
        <v>96</v>
      </c>
      <c r="B106" s="384" t="s">
        <v>157</v>
      </c>
      <c r="C106" s="384"/>
      <c r="D106" s="384"/>
      <c r="E106" s="64"/>
      <c r="F106" s="64"/>
      <c r="G106" s="546">
        <v>3</v>
      </c>
      <c r="H106" s="59"/>
      <c r="I106" s="416">
        <f t="shared" si="2"/>
        <v>0</v>
      </c>
      <c r="J106" s="382"/>
    </row>
    <row r="107" spans="1:10" s="383" customFormat="1" ht="12.75" customHeight="1" x14ac:dyDescent="0.2">
      <c r="A107" s="386">
        <v>97</v>
      </c>
      <c r="B107" s="384" t="s">
        <v>158</v>
      </c>
      <c r="C107" s="384"/>
      <c r="D107" s="384"/>
      <c r="E107" s="64"/>
      <c r="F107" s="64"/>
      <c r="G107" s="546">
        <v>3</v>
      </c>
      <c r="H107" s="59"/>
      <c r="I107" s="416">
        <f t="shared" si="2"/>
        <v>0</v>
      </c>
      <c r="J107" s="382"/>
    </row>
    <row r="108" spans="1:10" s="383" customFormat="1" ht="12.75" customHeight="1" x14ac:dyDescent="0.2">
      <c r="A108" s="386">
        <v>98</v>
      </c>
      <c r="B108" s="384" t="s">
        <v>159</v>
      </c>
      <c r="C108" s="384"/>
      <c r="D108" s="384"/>
      <c r="E108" s="64"/>
      <c r="F108" s="64"/>
      <c r="G108" s="546">
        <v>3</v>
      </c>
      <c r="H108" s="59"/>
      <c r="I108" s="416">
        <f t="shared" si="2"/>
        <v>0</v>
      </c>
      <c r="J108" s="382"/>
    </row>
    <row r="109" spans="1:10" s="383" customFormat="1" ht="12.75" customHeight="1" x14ac:dyDescent="0.2">
      <c r="A109" s="393">
        <v>99</v>
      </c>
      <c r="B109" s="419" t="s">
        <v>533</v>
      </c>
      <c r="C109" s="419"/>
      <c r="D109" s="419"/>
      <c r="E109" s="66"/>
      <c r="F109" s="66"/>
      <c r="G109" s="394">
        <v>3</v>
      </c>
      <c r="H109" s="59"/>
      <c r="I109" s="416">
        <f t="shared" si="2"/>
        <v>0</v>
      </c>
      <c r="J109" s="382"/>
    </row>
    <row r="110" spans="1:10" s="383" customFormat="1" ht="12.75" customHeight="1" x14ac:dyDescent="0.2">
      <c r="A110" s="386">
        <v>100</v>
      </c>
      <c r="B110" s="420" t="s">
        <v>2520</v>
      </c>
      <c r="C110" s="384"/>
      <c r="D110" s="384"/>
      <c r="E110" s="64"/>
      <c r="F110" s="64"/>
      <c r="G110" s="546">
        <v>6</v>
      </c>
      <c r="H110" s="59"/>
      <c r="I110" s="416">
        <f t="shared" si="2"/>
        <v>0</v>
      </c>
      <c r="J110" s="382"/>
    </row>
    <row r="111" spans="1:10" s="383" customFormat="1" ht="12.75" customHeight="1" x14ac:dyDescent="0.2">
      <c r="A111" s="393">
        <v>101</v>
      </c>
      <c r="B111" s="421" t="s">
        <v>2521</v>
      </c>
      <c r="C111" s="421"/>
      <c r="D111" s="421"/>
      <c r="E111" s="67"/>
      <c r="F111" s="67"/>
      <c r="G111" s="422">
        <v>3</v>
      </c>
      <c r="H111" s="59"/>
      <c r="I111" s="416">
        <f t="shared" si="2"/>
        <v>0</v>
      </c>
      <c r="J111" s="382"/>
    </row>
    <row r="112" spans="1:10" s="383" customFormat="1" ht="12.75" customHeight="1" x14ac:dyDescent="0.2">
      <c r="A112" s="386">
        <v>102</v>
      </c>
      <c r="B112" s="419" t="s">
        <v>2522</v>
      </c>
      <c r="C112" s="419"/>
      <c r="D112" s="419"/>
      <c r="E112" s="66"/>
      <c r="F112" s="66"/>
      <c r="G112" s="394">
        <v>1</v>
      </c>
      <c r="H112" s="59"/>
      <c r="I112" s="416">
        <f t="shared" si="2"/>
        <v>0</v>
      </c>
      <c r="J112" s="382"/>
    </row>
    <row r="113" spans="1:10" s="383" customFormat="1" ht="12.75" customHeight="1" x14ac:dyDescent="0.2">
      <c r="A113" s="393">
        <v>103</v>
      </c>
      <c r="B113" s="419" t="s">
        <v>2523</v>
      </c>
      <c r="C113" s="419"/>
      <c r="D113" s="419"/>
      <c r="E113" s="66"/>
      <c r="F113" s="66"/>
      <c r="G113" s="394">
        <v>1</v>
      </c>
      <c r="H113" s="59"/>
      <c r="I113" s="416">
        <f t="shared" si="2"/>
        <v>0</v>
      </c>
      <c r="J113" s="382"/>
    </row>
    <row r="114" spans="1:10" s="383" customFormat="1" ht="12.75" customHeight="1" x14ac:dyDescent="0.2">
      <c r="A114" s="386">
        <v>104</v>
      </c>
      <c r="B114" s="419" t="s">
        <v>2524</v>
      </c>
      <c r="C114" s="419"/>
      <c r="D114" s="419"/>
      <c r="E114" s="66"/>
      <c r="F114" s="66"/>
      <c r="G114" s="394">
        <v>9</v>
      </c>
      <c r="H114" s="59"/>
      <c r="I114" s="416">
        <f t="shared" si="2"/>
        <v>0</v>
      </c>
      <c r="J114" s="382"/>
    </row>
    <row r="115" spans="1:10" s="383" customFormat="1" ht="12.75" customHeight="1" x14ac:dyDescent="0.2">
      <c r="A115" s="393">
        <v>105</v>
      </c>
      <c r="B115" s="419" t="s">
        <v>2525</v>
      </c>
      <c r="C115" s="419"/>
      <c r="D115" s="419"/>
      <c r="E115" s="66"/>
      <c r="F115" s="66"/>
      <c r="G115" s="394">
        <v>2</v>
      </c>
      <c r="H115" s="59"/>
      <c r="I115" s="416">
        <f t="shared" si="2"/>
        <v>0</v>
      </c>
      <c r="J115" s="382"/>
    </row>
    <row r="116" spans="1:10" s="383" customFormat="1" ht="12.75" customHeight="1" x14ac:dyDescent="0.2">
      <c r="A116" s="386">
        <v>106</v>
      </c>
      <c r="B116" s="419" t="s">
        <v>2526</v>
      </c>
      <c r="C116" s="419"/>
      <c r="D116" s="419"/>
      <c r="E116" s="66"/>
      <c r="F116" s="66"/>
      <c r="G116" s="394">
        <v>3</v>
      </c>
      <c r="H116" s="59"/>
      <c r="I116" s="416">
        <f t="shared" si="2"/>
        <v>0</v>
      </c>
      <c r="J116" s="382"/>
    </row>
    <row r="117" spans="1:10" s="383" customFormat="1" ht="12.75" customHeight="1" x14ac:dyDescent="0.2">
      <c r="A117" s="393">
        <v>107</v>
      </c>
      <c r="B117" s="419" t="s">
        <v>2527</v>
      </c>
      <c r="C117" s="419"/>
      <c r="D117" s="419"/>
      <c r="E117" s="66"/>
      <c r="F117" s="66"/>
      <c r="G117" s="394">
        <v>4</v>
      </c>
      <c r="H117" s="59"/>
      <c r="I117" s="416">
        <f t="shared" si="2"/>
        <v>0</v>
      </c>
      <c r="J117" s="382"/>
    </row>
    <row r="118" spans="1:10" s="383" customFormat="1" ht="12.75" customHeight="1" x14ac:dyDescent="0.2">
      <c r="A118" s="386">
        <v>108</v>
      </c>
      <c r="B118" s="419" t="s">
        <v>2528</v>
      </c>
      <c r="C118" s="419"/>
      <c r="D118" s="419"/>
      <c r="E118" s="66"/>
      <c r="F118" s="66"/>
      <c r="G118" s="394">
        <v>6</v>
      </c>
      <c r="H118" s="59"/>
      <c r="I118" s="416">
        <f t="shared" si="2"/>
        <v>0</v>
      </c>
      <c r="J118" s="382"/>
    </row>
    <row r="119" spans="1:10" s="383" customFormat="1" ht="12.75" customHeight="1" x14ac:dyDescent="0.2">
      <c r="A119" s="393">
        <v>109</v>
      </c>
      <c r="B119" s="419" t="s">
        <v>2529</v>
      </c>
      <c r="C119" s="419"/>
      <c r="D119" s="419"/>
      <c r="E119" s="66"/>
      <c r="F119" s="66"/>
      <c r="G119" s="394">
        <v>7</v>
      </c>
      <c r="H119" s="59"/>
      <c r="I119" s="416">
        <f t="shared" si="2"/>
        <v>0</v>
      </c>
      <c r="J119" s="382"/>
    </row>
    <row r="120" spans="1:10" s="383" customFormat="1" ht="12.75" customHeight="1" x14ac:dyDescent="0.2">
      <c r="A120" s="386">
        <v>110</v>
      </c>
      <c r="B120" s="419" t="s">
        <v>2530</v>
      </c>
      <c r="C120" s="419"/>
      <c r="D120" s="419"/>
      <c r="E120" s="66"/>
      <c r="F120" s="66"/>
      <c r="G120" s="394">
        <v>1</v>
      </c>
      <c r="H120" s="59"/>
      <c r="I120" s="416">
        <f t="shared" si="2"/>
        <v>0</v>
      </c>
      <c r="J120" s="382"/>
    </row>
    <row r="121" spans="1:10" s="383" customFormat="1" ht="12.75" customHeight="1" x14ac:dyDescent="0.2">
      <c r="A121" s="393">
        <v>111</v>
      </c>
      <c r="B121" s="419" t="s">
        <v>2531</v>
      </c>
      <c r="C121" s="419"/>
      <c r="D121" s="419"/>
      <c r="E121" s="66"/>
      <c r="F121" s="66"/>
      <c r="G121" s="394">
        <v>2</v>
      </c>
      <c r="H121" s="59"/>
      <c r="I121" s="416">
        <f t="shared" si="2"/>
        <v>0</v>
      </c>
      <c r="J121" s="382"/>
    </row>
    <row r="122" spans="1:10" s="383" customFormat="1" ht="12.75" customHeight="1" x14ac:dyDescent="0.2">
      <c r="A122" s="386">
        <v>112</v>
      </c>
      <c r="B122" s="384" t="s">
        <v>2532</v>
      </c>
      <c r="C122" s="419"/>
      <c r="D122" s="419"/>
      <c r="E122" s="66"/>
      <c r="F122" s="66"/>
      <c r="G122" s="394">
        <v>1</v>
      </c>
      <c r="H122" s="59"/>
      <c r="I122" s="416">
        <f t="shared" si="2"/>
        <v>0</v>
      </c>
      <c r="J122" s="382"/>
    </row>
    <row r="123" spans="1:10" s="383" customFormat="1" ht="12.75" customHeight="1" x14ac:dyDescent="0.2">
      <c r="A123" s="393">
        <v>113</v>
      </c>
      <c r="B123" s="423" t="s">
        <v>2533</v>
      </c>
      <c r="C123" s="419"/>
      <c r="D123" s="419"/>
      <c r="E123" s="66"/>
      <c r="F123" s="66"/>
      <c r="G123" s="394">
        <v>3</v>
      </c>
      <c r="H123" s="59"/>
      <c r="I123" s="416">
        <f t="shared" si="2"/>
        <v>0</v>
      </c>
      <c r="J123" s="382"/>
    </row>
    <row r="124" spans="1:10" s="383" customFormat="1" ht="12.75" customHeight="1" x14ac:dyDescent="0.2">
      <c r="A124" s="386">
        <v>114</v>
      </c>
      <c r="B124" s="421" t="s">
        <v>2534</v>
      </c>
      <c r="C124" s="419"/>
      <c r="D124" s="419"/>
      <c r="E124" s="66"/>
      <c r="F124" s="66"/>
      <c r="G124" s="394">
        <v>1</v>
      </c>
      <c r="H124" s="59"/>
      <c r="I124" s="416">
        <f t="shared" si="2"/>
        <v>0</v>
      </c>
      <c r="J124" s="382"/>
    </row>
    <row r="125" spans="1:10" s="383" customFormat="1" ht="12.75" customHeight="1" x14ac:dyDescent="0.2">
      <c r="A125" s="393">
        <v>115</v>
      </c>
      <c r="B125" s="419" t="s">
        <v>2535</v>
      </c>
      <c r="C125" s="419"/>
      <c r="D125" s="419"/>
      <c r="E125" s="66"/>
      <c r="F125" s="66"/>
      <c r="G125" s="394">
        <v>1</v>
      </c>
      <c r="H125" s="59"/>
      <c r="I125" s="416">
        <f t="shared" si="2"/>
        <v>0</v>
      </c>
      <c r="J125" s="382"/>
    </row>
    <row r="126" spans="1:10" s="383" customFormat="1" ht="12.75" customHeight="1" x14ac:dyDescent="0.2">
      <c r="A126" s="386">
        <v>116</v>
      </c>
      <c r="B126" s="419" t="s">
        <v>2536</v>
      </c>
      <c r="C126" s="419"/>
      <c r="D126" s="419"/>
      <c r="E126" s="66"/>
      <c r="F126" s="66"/>
      <c r="G126" s="394">
        <v>1</v>
      </c>
      <c r="H126" s="59"/>
      <c r="I126" s="416">
        <f t="shared" si="2"/>
        <v>0</v>
      </c>
      <c r="J126" s="382"/>
    </row>
    <row r="127" spans="1:10" s="383" customFormat="1" ht="12.75" customHeight="1" x14ac:dyDescent="0.2">
      <c r="A127" s="393">
        <v>117</v>
      </c>
      <c r="B127" s="419" t="s">
        <v>2537</v>
      </c>
      <c r="C127" s="419"/>
      <c r="D127" s="419"/>
      <c r="E127" s="66"/>
      <c r="F127" s="66"/>
      <c r="G127" s="394">
        <v>1</v>
      </c>
      <c r="H127" s="59"/>
      <c r="I127" s="416">
        <f t="shared" si="2"/>
        <v>0</v>
      </c>
      <c r="J127" s="382"/>
    </row>
    <row r="128" spans="1:10" s="383" customFormat="1" ht="12.75" customHeight="1" x14ac:dyDescent="0.2">
      <c r="A128" s="386">
        <v>118</v>
      </c>
      <c r="B128" s="419" t="s">
        <v>2538</v>
      </c>
      <c r="C128" s="419"/>
      <c r="D128" s="419"/>
      <c r="E128" s="66"/>
      <c r="F128" s="66"/>
      <c r="G128" s="394">
        <v>3</v>
      </c>
      <c r="H128" s="59"/>
      <c r="I128" s="416">
        <f t="shared" si="2"/>
        <v>0</v>
      </c>
      <c r="J128" s="382"/>
    </row>
    <row r="129" spans="1:10" s="383" customFormat="1" ht="12.75" customHeight="1" x14ac:dyDescent="0.2">
      <c r="A129" s="393">
        <v>119</v>
      </c>
      <c r="B129" s="419" t="s">
        <v>2539</v>
      </c>
      <c r="C129" s="419"/>
      <c r="D129" s="419"/>
      <c r="E129" s="66"/>
      <c r="F129" s="66"/>
      <c r="G129" s="394">
        <v>6</v>
      </c>
      <c r="H129" s="59"/>
      <c r="I129" s="416">
        <f t="shared" si="2"/>
        <v>0</v>
      </c>
      <c r="J129" s="382"/>
    </row>
    <row r="130" spans="1:10" s="383" customFormat="1" ht="12.75" customHeight="1" x14ac:dyDescent="0.2">
      <c r="A130" s="386">
        <v>120</v>
      </c>
      <c r="B130" s="419" t="s">
        <v>2540</v>
      </c>
      <c r="C130" s="419"/>
      <c r="D130" s="419"/>
      <c r="E130" s="66"/>
      <c r="F130" s="66"/>
      <c r="G130" s="394">
        <v>1</v>
      </c>
      <c r="H130" s="59"/>
      <c r="I130" s="416">
        <f t="shared" si="2"/>
        <v>0</v>
      </c>
      <c r="J130" s="382"/>
    </row>
    <row r="131" spans="1:10" s="383" customFormat="1" ht="12.75" customHeight="1" x14ac:dyDescent="0.2">
      <c r="A131" s="393">
        <v>121</v>
      </c>
      <c r="B131" s="419" t="s">
        <v>2541</v>
      </c>
      <c r="C131" s="419"/>
      <c r="D131" s="419"/>
      <c r="E131" s="66"/>
      <c r="F131" s="66"/>
      <c r="G131" s="394">
        <v>1</v>
      </c>
      <c r="H131" s="59"/>
      <c r="I131" s="416">
        <f t="shared" si="2"/>
        <v>0</v>
      </c>
      <c r="J131" s="382"/>
    </row>
    <row r="132" spans="1:10" s="383" customFormat="1" ht="12.75" customHeight="1" x14ac:dyDescent="0.2">
      <c r="A132" s="386">
        <v>122</v>
      </c>
      <c r="B132" s="419" t="s">
        <v>2542</v>
      </c>
      <c r="C132" s="419"/>
      <c r="D132" s="419"/>
      <c r="E132" s="66"/>
      <c r="F132" s="66"/>
      <c r="G132" s="394">
        <v>1</v>
      </c>
      <c r="H132" s="59"/>
      <c r="I132" s="416">
        <f t="shared" si="2"/>
        <v>0</v>
      </c>
      <c r="J132" s="382"/>
    </row>
    <row r="133" spans="1:10" s="383" customFormat="1" ht="12.75" customHeight="1" x14ac:dyDescent="0.2">
      <c r="A133" s="393">
        <v>123</v>
      </c>
      <c r="B133" s="384" t="s">
        <v>2543</v>
      </c>
      <c r="C133" s="419"/>
      <c r="D133" s="419"/>
      <c r="E133" s="66"/>
      <c r="F133" s="66"/>
      <c r="G133" s="394">
        <v>3</v>
      </c>
      <c r="H133" s="59"/>
      <c r="I133" s="416">
        <f t="shared" si="2"/>
        <v>0</v>
      </c>
      <c r="J133" s="382"/>
    </row>
    <row r="134" spans="1:10" s="383" customFormat="1" ht="12.75" customHeight="1" x14ac:dyDescent="0.2">
      <c r="A134" s="386">
        <v>124</v>
      </c>
      <c r="B134" s="424" t="s">
        <v>2544</v>
      </c>
      <c r="C134" s="419"/>
      <c r="D134" s="419"/>
      <c r="E134" s="66"/>
      <c r="F134" s="66"/>
      <c r="G134" s="394">
        <v>6</v>
      </c>
      <c r="H134" s="59"/>
      <c r="I134" s="416">
        <f t="shared" si="2"/>
        <v>0</v>
      </c>
      <c r="J134" s="382"/>
    </row>
    <row r="135" spans="1:10" s="383" customFormat="1" ht="12.75" customHeight="1" x14ac:dyDescent="0.2">
      <c r="A135" s="393">
        <v>125</v>
      </c>
      <c r="B135" s="425" t="s">
        <v>2545</v>
      </c>
      <c r="C135" s="419"/>
      <c r="D135" s="419"/>
      <c r="E135" s="66"/>
      <c r="F135" s="66"/>
      <c r="G135" s="394">
        <v>2</v>
      </c>
      <c r="H135" s="59"/>
      <c r="I135" s="416">
        <f t="shared" si="2"/>
        <v>0</v>
      </c>
      <c r="J135" s="382"/>
    </row>
    <row r="136" spans="1:10" s="383" customFormat="1" ht="12.75" customHeight="1" x14ac:dyDescent="0.2">
      <c r="A136" s="386">
        <v>126</v>
      </c>
      <c r="B136" s="424" t="s">
        <v>2546</v>
      </c>
      <c r="C136" s="419"/>
      <c r="D136" s="419"/>
      <c r="E136" s="66"/>
      <c r="F136" s="66"/>
      <c r="G136" s="394">
        <v>6</v>
      </c>
      <c r="H136" s="60"/>
      <c r="I136" s="416">
        <f t="shared" si="2"/>
        <v>0</v>
      </c>
      <c r="J136" s="382"/>
    </row>
    <row r="137" spans="1:10" s="383" customFormat="1" ht="12.75" customHeight="1" thickBot="1" x14ac:dyDescent="0.25">
      <c r="A137" s="393">
        <v>127</v>
      </c>
      <c r="B137" s="419" t="s">
        <v>2547</v>
      </c>
      <c r="C137" s="419"/>
      <c r="D137" s="419"/>
      <c r="E137" s="66"/>
      <c r="F137" s="66"/>
      <c r="G137" s="394">
        <v>3</v>
      </c>
      <c r="H137" s="60"/>
      <c r="I137" s="416">
        <f t="shared" si="2"/>
        <v>0</v>
      </c>
      <c r="J137" s="382"/>
    </row>
    <row r="138" spans="1:10" s="383" customFormat="1" ht="12.75" customHeight="1" x14ac:dyDescent="0.2">
      <c r="A138" s="832" t="s">
        <v>4</v>
      </c>
      <c r="B138" s="833"/>
      <c r="C138" s="833"/>
      <c r="D138" s="833"/>
      <c r="E138" s="833"/>
      <c r="F138" s="834"/>
      <c r="G138" s="569"/>
      <c r="H138" s="569"/>
      <c r="I138" s="570"/>
      <c r="J138" s="382"/>
    </row>
    <row r="139" spans="1:10" s="383" customFormat="1" ht="12.75" customHeight="1" x14ac:dyDescent="0.2">
      <c r="A139" s="386">
        <v>128</v>
      </c>
      <c r="B139" s="384" t="s">
        <v>160</v>
      </c>
      <c r="C139" s="384"/>
      <c r="D139" s="384"/>
      <c r="E139" s="64"/>
      <c r="F139" s="64"/>
      <c r="G139" s="546">
        <v>4</v>
      </c>
      <c r="H139" s="59"/>
      <c r="I139" s="416">
        <f>ROUND(SUM(G139*H139),2)</f>
        <v>0</v>
      </c>
      <c r="J139" s="382"/>
    </row>
    <row r="140" spans="1:10" s="383" customFormat="1" ht="12.75" customHeight="1" x14ac:dyDescent="0.2">
      <c r="A140" s="386">
        <v>129</v>
      </c>
      <c r="B140" s="384" t="s">
        <v>161</v>
      </c>
      <c r="C140" s="384"/>
      <c r="D140" s="384"/>
      <c r="E140" s="64"/>
      <c r="F140" s="64"/>
      <c r="G140" s="546">
        <v>5</v>
      </c>
      <c r="H140" s="59"/>
      <c r="I140" s="416">
        <f>ROUND(SUM(G140*H140),2)</f>
        <v>0</v>
      </c>
      <c r="J140" s="382"/>
    </row>
    <row r="141" spans="1:10" s="383" customFormat="1" ht="12.75" customHeight="1" x14ac:dyDescent="0.2">
      <c r="A141" s="386">
        <v>130</v>
      </c>
      <c r="B141" s="384" t="s">
        <v>529</v>
      </c>
      <c r="C141" s="384"/>
      <c r="D141" s="384"/>
      <c r="E141" s="64"/>
      <c r="F141" s="64"/>
      <c r="G141" s="546">
        <v>16</v>
      </c>
      <c r="H141" s="59"/>
      <c r="I141" s="416">
        <f t="shared" ref="I141:I159" si="3">ROUND(SUM(G141*H141),2)</f>
        <v>0</v>
      </c>
      <c r="J141" s="382"/>
    </row>
    <row r="142" spans="1:10" s="383" customFormat="1" ht="12.75" customHeight="1" x14ac:dyDescent="0.2">
      <c r="A142" s="386">
        <v>131</v>
      </c>
      <c r="B142" s="384" t="s">
        <v>528</v>
      </c>
      <c r="C142" s="384"/>
      <c r="D142" s="384"/>
      <c r="E142" s="64"/>
      <c r="F142" s="64"/>
      <c r="G142" s="546">
        <v>8</v>
      </c>
      <c r="H142" s="59"/>
      <c r="I142" s="416">
        <f t="shared" si="3"/>
        <v>0</v>
      </c>
      <c r="J142" s="382"/>
    </row>
    <row r="143" spans="1:10" s="383" customFormat="1" ht="12.75" customHeight="1" x14ac:dyDescent="0.2">
      <c r="A143" s="386">
        <v>132</v>
      </c>
      <c r="B143" s="384" t="s">
        <v>162</v>
      </c>
      <c r="C143" s="384"/>
      <c r="D143" s="384"/>
      <c r="E143" s="64"/>
      <c r="F143" s="64"/>
      <c r="G143" s="546">
        <v>1</v>
      </c>
      <c r="H143" s="59"/>
      <c r="I143" s="416">
        <f t="shared" si="3"/>
        <v>0</v>
      </c>
      <c r="J143" s="382"/>
    </row>
    <row r="144" spans="1:10" s="383" customFormat="1" ht="12.75" customHeight="1" x14ac:dyDescent="0.2">
      <c r="A144" s="386">
        <v>133</v>
      </c>
      <c r="B144" s="384" t="s">
        <v>163</v>
      </c>
      <c r="C144" s="384"/>
      <c r="D144" s="384"/>
      <c r="E144" s="64"/>
      <c r="F144" s="64"/>
      <c r="G144" s="546">
        <v>1</v>
      </c>
      <c r="H144" s="59"/>
      <c r="I144" s="416">
        <f t="shared" si="3"/>
        <v>0</v>
      </c>
      <c r="J144" s="382"/>
    </row>
    <row r="145" spans="1:10" s="383" customFormat="1" ht="12.75" customHeight="1" x14ac:dyDescent="0.2">
      <c r="A145" s="386">
        <v>134</v>
      </c>
      <c r="B145" s="384" t="s">
        <v>164</v>
      </c>
      <c r="C145" s="384"/>
      <c r="D145" s="384"/>
      <c r="E145" s="64"/>
      <c r="F145" s="64"/>
      <c r="G145" s="546">
        <v>1</v>
      </c>
      <c r="H145" s="59"/>
      <c r="I145" s="416">
        <f t="shared" si="3"/>
        <v>0</v>
      </c>
      <c r="J145" s="382"/>
    </row>
    <row r="146" spans="1:10" s="383" customFormat="1" ht="12.75" customHeight="1" x14ac:dyDescent="0.2">
      <c r="A146" s="386">
        <v>135</v>
      </c>
      <c r="B146" s="384" t="s">
        <v>165</v>
      </c>
      <c r="C146" s="384"/>
      <c r="D146" s="384"/>
      <c r="E146" s="64"/>
      <c r="F146" s="64"/>
      <c r="G146" s="546">
        <v>1</v>
      </c>
      <c r="H146" s="59"/>
      <c r="I146" s="416">
        <f t="shared" si="3"/>
        <v>0</v>
      </c>
      <c r="J146" s="382"/>
    </row>
    <row r="147" spans="1:10" s="383" customFormat="1" ht="12.75" customHeight="1" x14ac:dyDescent="0.2">
      <c r="A147" s="386">
        <v>136</v>
      </c>
      <c r="B147" s="384" t="s">
        <v>166</v>
      </c>
      <c r="C147" s="384"/>
      <c r="D147" s="384"/>
      <c r="E147" s="64"/>
      <c r="F147" s="64"/>
      <c r="G147" s="546">
        <v>1</v>
      </c>
      <c r="H147" s="59"/>
      <c r="I147" s="416">
        <f t="shared" si="3"/>
        <v>0</v>
      </c>
      <c r="J147" s="382"/>
    </row>
    <row r="148" spans="1:10" s="383" customFormat="1" ht="12.75" customHeight="1" x14ac:dyDescent="0.2">
      <c r="A148" s="386">
        <v>137</v>
      </c>
      <c r="B148" s="384" t="s">
        <v>167</v>
      </c>
      <c r="C148" s="384"/>
      <c r="D148" s="384"/>
      <c r="E148" s="64"/>
      <c r="F148" s="64"/>
      <c r="G148" s="546">
        <v>1</v>
      </c>
      <c r="H148" s="59"/>
      <c r="I148" s="416">
        <f t="shared" si="3"/>
        <v>0</v>
      </c>
      <c r="J148" s="382"/>
    </row>
    <row r="149" spans="1:10" s="383" customFormat="1" ht="12.75" customHeight="1" x14ac:dyDescent="0.2">
      <c r="A149" s="386">
        <v>138</v>
      </c>
      <c r="B149" s="384" t="s">
        <v>168</v>
      </c>
      <c r="C149" s="384"/>
      <c r="D149" s="384"/>
      <c r="E149" s="64"/>
      <c r="F149" s="64"/>
      <c r="G149" s="546">
        <v>1</v>
      </c>
      <c r="H149" s="59"/>
      <c r="I149" s="416">
        <f t="shared" si="3"/>
        <v>0</v>
      </c>
      <c r="J149" s="382"/>
    </row>
    <row r="150" spans="1:10" s="383" customFormat="1" ht="12.75" customHeight="1" x14ac:dyDescent="0.2">
      <c r="A150" s="386">
        <v>139</v>
      </c>
      <c r="B150" s="384" t="s">
        <v>169</v>
      </c>
      <c r="C150" s="384"/>
      <c r="D150" s="384"/>
      <c r="E150" s="64"/>
      <c r="F150" s="64"/>
      <c r="G150" s="546">
        <v>1</v>
      </c>
      <c r="H150" s="59"/>
      <c r="I150" s="416">
        <f t="shared" si="3"/>
        <v>0</v>
      </c>
      <c r="J150" s="382"/>
    </row>
    <row r="151" spans="1:10" s="383" customFormat="1" ht="12.75" customHeight="1" x14ac:dyDescent="0.2">
      <c r="A151" s="386">
        <v>140</v>
      </c>
      <c r="B151" s="384" t="s">
        <v>170</v>
      </c>
      <c r="C151" s="384"/>
      <c r="D151" s="384"/>
      <c r="E151" s="64"/>
      <c r="F151" s="64"/>
      <c r="G151" s="546">
        <v>2</v>
      </c>
      <c r="H151" s="59"/>
      <c r="I151" s="416">
        <f t="shared" si="3"/>
        <v>0</v>
      </c>
      <c r="J151" s="382"/>
    </row>
    <row r="152" spans="1:10" s="383" customFormat="1" ht="12.75" customHeight="1" x14ac:dyDescent="0.2">
      <c r="A152" s="386">
        <v>141</v>
      </c>
      <c r="B152" s="384" t="s">
        <v>171</v>
      </c>
      <c r="C152" s="384"/>
      <c r="D152" s="384"/>
      <c r="E152" s="64"/>
      <c r="F152" s="64"/>
      <c r="G152" s="546">
        <v>1</v>
      </c>
      <c r="H152" s="59"/>
      <c r="I152" s="416">
        <f t="shared" si="3"/>
        <v>0</v>
      </c>
      <c r="J152" s="382"/>
    </row>
    <row r="153" spans="1:10" s="383" customFormat="1" ht="12.75" customHeight="1" x14ac:dyDescent="0.2">
      <c r="A153" s="386">
        <v>142</v>
      </c>
      <c r="B153" s="426" t="s">
        <v>1036</v>
      </c>
      <c r="C153" s="384" t="s">
        <v>1045</v>
      </c>
      <c r="D153" s="384"/>
      <c r="E153" s="64"/>
      <c r="F153" s="64"/>
      <c r="G153" s="546">
        <v>1</v>
      </c>
      <c r="H153" s="59"/>
      <c r="I153" s="416">
        <f t="shared" si="3"/>
        <v>0</v>
      </c>
      <c r="J153" s="382"/>
    </row>
    <row r="154" spans="1:10" s="383" customFormat="1" ht="12.75" customHeight="1" x14ac:dyDescent="0.2">
      <c r="A154" s="386">
        <v>143</v>
      </c>
      <c r="B154" s="426" t="s">
        <v>1037</v>
      </c>
      <c r="C154" s="384" t="s">
        <v>1045</v>
      </c>
      <c r="D154" s="384"/>
      <c r="E154" s="64"/>
      <c r="F154" s="64"/>
      <c r="G154" s="546">
        <v>1</v>
      </c>
      <c r="H154" s="59"/>
      <c r="I154" s="416">
        <f t="shared" si="3"/>
        <v>0</v>
      </c>
      <c r="J154" s="382"/>
    </row>
    <row r="155" spans="1:10" s="383" customFormat="1" ht="12.75" customHeight="1" x14ac:dyDescent="0.2">
      <c r="A155" s="386">
        <v>144</v>
      </c>
      <c r="B155" s="426" t="s">
        <v>1038</v>
      </c>
      <c r="C155" s="384" t="s">
        <v>1045</v>
      </c>
      <c r="D155" s="384"/>
      <c r="E155" s="64"/>
      <c r="F155" s="64"/>
      <c r="G155" s="546">
        <v>1</v>
      </c>
      <c r="H155" s="59"/>
      <c r="I155" s="416">
        <f t="shared" si="3"/>
        <v>0</v>
      </c>
      <c r="J155" s="382"/>
    </row>
    <row r="156" spans="1:10" s="383" customFormat="1" ht="12.75" customHeight="1" x14ac:dyDescent="0.2">
      <c r="A156" s="386">
        <v>145</v>
      </c>
      <c r="B156" s="426" t="s">
        <v>1039</v>
      </c>
      <c r="C156" s="384" t="s">
        <v>1045</v>
      </c>
      <c r="D156" s="384"/>
      <c r="E156" s="64"/>
      <c r="F156" s="64"/>
      <c r="G156" s="546">
        <v>1</v>
      </c>
      <c r="H156" s="59"/>
      <c r="I156" s="416">
        <f t="shared" si="3"/>
        <v>0</v>
      </c>
      <c r="J156" s="382"/>
    </row>
    <row r="157" spans="1:10" s="383" customFormat="1" ht="12.75" customHeight="1" x14ac:dyDescent="0.2">
      <c r="A157" s="386">
        <v>146</v>
      </c>
      <c r="B157" s="426" t="s">
        <v>1040</v>
      </c>
      <c r="C157" s="384" t="s">
        <v>1045</v>
      </c>
      <c r="D157" s="384"/>
      <c r="E157" s="64"/>
      <c r="F157" s="64"/>
      <c r="G157" s="546">
        <v>1</v>
      </c>
      <c r="H157" s="59"/>
      <c r="I157" s="427">
        <f t="shared" si="3"/>
        <v>0</v>
      </c>
      <c r="J157" s="382"/>
    </row>
    <row r="158" spans="1:10" s="383" customFormat="1" ht="12.75" customHeight="1" x14ac:dyDescent="0.2">
      <c r="A158" s="386">
        <v>147</v>
      </c>
      <c r="B158" s="426" t="s">
        <v>1041</v>
      </c>
      <c r="C158" s="384" t="s">
        <v>1045</v>
      </c>
      <c r="D158" s="384"/>
      <c r="E158" s="64"/>
      <c r="F158" s="64"/>
      <c r="G158" s="546">
        <v>1</v>
      </c>
      <c r="H158" s="59"/>
      <c r="I158" s="416">
        <f t="shared" si="3"/>
        <v>0</v>
      </c>
      <c r="J158" s="382"/>
    </row>
    <row r="159" spans="1:10" s="383" customFormat="1" ht="12.75" customHeight="1" x14ac:dyDescent="0.2">
      <c r="A159" s="386">
        <v>148</v>
      </c>
      <c r="B159" s="426" t="s">
        <v>1042</v>
      </c>
      <c r="C159" s="384" t="s">
        <v>1045</v>
      </c>
      <c r="D159" s="384"/>
      <c r="E159" s="64"/>
      <c r="F159" s="64"/>
      <c r="G159" s="546">
        <v>1</v>
      </c>
      <c r="H159" s="59"/>
      <c r="I159" s="416">
        <f t="shared" si="3"/>
        <v>0</v>
      </c>
      <c r="J159" s="382"/>
    </row>
    <row r="160" spans="1:10" s="383" customFormat="1" ht="12.75" customHeight="1" x14ac:dyDescent="0.2">
      <c r="A160" s="386">
        <v>149</v>
      </c>
      <c r="B160" s="426" t="s">
        <v>1043</v>
      </c>
      <c r="C160" s="384" t="s">
        <v>1045</v>
      </c>
      <c r="D160" s="384"/>
      <c r="E160" s="64"/>
      <c r="F160" s="64"/>
      <c r="G160" s="546">
        <v>1</v>
      </c>
      <c r="H160" s="59"/>
      <c r="I160" s="416">
        <f>ROUND(SUM(G160*H160),2)</f>
        <v>0</v>
      </c>
      <c r="J160" s="382"/>
    </row>
    <row r="161" spans="1:10" s="383" customFormat="1" ht="12.75" customHeight="1" thickBot="1" x14ac:dyDescent="0.25">
      <c r="A161" s="398">
        <v>150</v>
      </c>
      <c r="B161" s="428" t="s">
        <v>1044</v>
      </c>
      <c r="C161" s="417" t="s">
        <v>1045</v>
      </c>
      <c r="D161" s="417"/>
      <c r="E161" s="65"/>
      <c r="F161" s="65"/>
      <c r="G161" s="547">
        <v>1</v>
      </c>
      <c r="H161" s="63"/>
      <c r="I161" s="418">
        <f>ROUND(SUM(G161*H161),2)</f>
        <v>0</v>
      </c>
      <c r="J161" s="382"/>
    </row>
    <row r="162" spans="1:10" s="383" customFormat="1" ht="12.75" customHeight="1" x14ac:dyDescent="0.2">
      <c r="A162" s="832" t="s">
        <v>5</v>
      </c>
      <c r="B162" s="833"/>
      <c r="C162" s="833"/>
      <c r="D162" s="833"/>
      <c r="E162" s="833"/>
      <c r="F162" s="834"/>
      <c r="G162" s="569"/>
      <c r="H162" s="569"/>
      <c r="I162" s="570"/>
      <c r="J162" s="382"/>
    </row>
    <row r="163" spans="1:10" s="383" customFormat="1" ht="12.75" customHeight="1" x14ac:dyDescent="0.2">
      <c r="A163" s="386">
        <v>151</v>
      </c>
      <c r="B163" s="384" t="s">
        <v>172</v>
      </c>
      <c r="C163" s="384"/>
      <c r="D163" s="384"/>
      <c r="E163" s="64"/>
      <c r="F163" s="64"/>
      <c r="G163" s="546">
        <v>24</v>
      </c>
      <c r="H163" s="59"/>
      <c r="I163" s="416">
        <f>ROUND(SUM(G163*H163),2)</f>
        <v>0</v>
      </c>
      <c r="J163" s="382"/>
    </row>
    <row r="164" spans="1:10" s="383" customFormat="1" ht="12.75" customHeight="1" x14ac:dyDescent="0.2">
      <c r="A164" s="386">
        <v>152</v>
      </c>
      <c r="B164" s="384" t="s">
        <v>173</v>
      </c>
      <c r="C164" s="384"/>
      <c r="D164" s="384"/>
      <c r="E164" s="64"/>
      <c r="F164" s="64"/>
      <c r="G164" s="546">
        <v>2</v>
      </c>
      <c r="H164" s="59"/>
      <c r="I164" s="416">
        <f t="shared" ref="I164:I199" si="4">ROUND(SUM(G164*H164),2)</f>
        <v>0</v>
      </c>
      <c r="J164" s="382"/>
    </row>
    <row r="165" spans="1:10" s="383" customFormat="1" ht="12.75" customHeight="1" x14ac:dyDescent="0.2">
      <c r="A165" s="386">
        <v>153</v>
      </c>
      <c r="B165" s="384" t="s">
        <v>553</v>
      </c>
      <c r="C165" s="384"/>
      <c r="D165" s="384"/>
      <c r="E165" s="64"/>
      <c r="F165" s="64"/>
      <c r="G165" s="546">
        <v>1</v>
      </c>
      <c r="H165" s="59"/>
      <c r="I165" s="416">
        <f t="shared" si="4"/>
        <v>0</v>
      </c>
      <c r="J165" s="382"/>
    </row>
    <row r="166" spans="1:10" s="383" customFormat="1" ht="12.75" customHeight="1" x14ac:dyDescent="0.2">
      <c r="A166" s="386">
        <v>154</v>
      </c>
      <c r="B166" s="384" t="s">
        <v>174</v>
      </c>
      <c r="C166" s="384"/>
      <c r="D166" s="384"/>
      <c r="E166" s="64"/>
      <c r="F166" s="64"/>
      <c r="G166" s="546">
        <v>1</v>
      </c>
      <c r="H166" s="59"/>
      <c r="I166" s="416">
        <f t="shared" si="4"/>
        <v>0</v>
      </c>
      <c r="J166" s="382"/>
    </row>
    <row r="167" spans="1:10" s="383" customFormat="1" ht="12.75" customHeight="1" x14ac:dyDescent="0.2">
      <c r="A167" s="386">
        <v>155</v>
      </c>
      <c r="B167" s="384" t="s">
        <v>175</v>
      </c>
      <c r="C167" s="384" t="s">
        <v>1579</v>
      </c>
      <c r="D167" s="384" t="s">
        <v>1580</v>
      </c>
      <c r="E167" s="64" t="s">
        <v>1581</v>
      </c>
      <c r="F167" s="64" t="s">
        <v>1582</v>
      </c>
      <c r="G167" s="546">
        <v>1</v>
      </c>
      <c r="H167" s="59"/>
      <c r="I167" s="416">
        <f t="shared" si="4"/>
        <v>0</v>
      </c>
      <c r="J167" s="382"/>
    </row>
    <row r="168" spans="1:10" s="383" customFormat="1" ht="12.75" customHeight="1" x14ac:dyDescent="0.2">
      <c r="A168" s="386">
        <v>156</v>
      </c>
      <c r="B168" s="384" t="s">
        <v>176</v>
      </c>
      <c r="C168" s="384"/>
      <c r="D168" s="384" t="s">
        <v>1583</v>
      </c>
      <c r="E168" s="64"/>
      <c r="F168" s="64" t="s">
        <v>1584</v>
      </c>
      <c r="G168" s="546">
        <v>6</v>
      </c>
      <c r="H168" s="59"/>
      <c r="I168" s="416">
        <f t="shared" si="4"/>
        <v>0</v>
      </c>
      <c r="J168" s="382"/>
    </row>
    <row r="169" spans="1:10" s="383" customFormat="1" ht="12.75" customHeight="1" x14ac:dyDescent="0.2">
      <c r="A169" s="386">
        <v>157</v>
      </c>
      <c r="B169" s="384" t="s">
        <v>177</v>
      </c>
      <c r="C169" s="384"/>
      <c r="D169" s="384"/>
      <c r="E169" s="64"/>
      <c r="F169" s="64"/>
      <c r="G169" s="546">
        <v>2</v>
      </c>
      <c r="H169" s="59"/>
      <c r="I169" s="416">
        <f t="shared" si="4"/>
        <v>0</v>
      </c>
      <c r="J169" s="382"/>
    </row>
    <row r="170" spans="1:10" s="383" customFormat="1" ht="12.75" customHeight="1" x14ac:dyDescent="0.2">
      <c r="A170" s="386">
        <v>158</v>
      </c>
      <c r="B170" s="384" t="s">
        <v>178</v>
      </c>
      <c r="C170" s="384" t="s">
        <v>1585</v>
      </c>
      <c r="D170" s="384" t="s">
        <v>1586</v>
      </c>
      <c r="E170" s="64" t="s">
        <v>1587</v>
      </c>
      <c r="F170" s="64" t="s">
        <v>1588</v>
      </c>
      <c r="G170" s="546">
        <v>1</v>
      </c>
      <c r="H170" s="59"/>
      <c r="I170" s="416">
        <f t="shared" si="4"/>
        <v>0</v>
      </c>
      <c r="J170" s="382"/>
    </row>
    <row r="171" spans="1:10" s="383" customFormat="1" ht="12.75" customHeight="1" x14ac:dyDescent="0.2">
      <c r="A171" s="386">
        <v>159</v>
      </c>
      <c r="B171" s="384" t="s">
        <v>1577</v>
      </c>
      <c r="C171" s="384"/>
      <c r="D171" s="384"/>
      <c r="E171" s="64"/>
      <c r="F171" s="64" t="s">
        <v>1589</v>
      </c>
      <c r="G171" s="546">
        <v>3</v>
      </c>
      <c r="H171" s="59"/>
      <c r="I171" s="416">
        <f t="shared" si="4"/>
        <v>0</v>
      </c>
      <c r="J171" s="382"/>
    </row>
    <row r="172" spans="1:10" s="383" customFormat="1" ht="12.75" customHeight="1" x14ac:dyDescent="0.2">
      <c r="A172" s="386">
        <v>160</v>
      </c>
      <c r="B172" s="384" t="s">
        <v>179</v>
      </c>
      <c r="C172" s="384" t="s">
        <v>1648</v>
      </c>
      <c r="D172" s="384"/>
      <c r="E172" s="64"/>
      <c r="F172" s="64" t="s">
        <v>1590</v>
      </c>
      <c r="G172" s="546">
        <v>1</v>
      </c>
      <c r="H172" s="59"/>
      <c r="I172" s="416">
        <f t="shared" si="4"/>
        <v>0</v>
      </c>
      <c r="J172" s="382"/>
    </row>
    <row r="173" spans="1:10" s="383" customFormat="1" ht="12.75" customHeight="1" x14ac:dyDescent="0.2">
      <c r="A173" s="386">
        <v>161</v>
      </c>
      <c r="B173" s="384" t="s">
        <v>180</v>
      </c>
      <c r="C173" s="384" t="s">
        <v>1591</v>
      </c>
      <c r="D173" s="384"/>
      <c r="E173" s="64"/>
      <c r="F173" s="64" t="s">
        <v>1592</v>
      </c>
      <c r="G173" s="546">
        <v>1</v>
      </c>
      <c r="H173" s="59"/>
      <c r="I173" s="416">
        <f t="shared" si="4"/>
        <v>0</v>
      </c>
      <c r="J173" s="382"/>
    </row>
    <row r="174" spans="1:10" s="383" customFormat="1" ht="12.75" customHeight="1" x14ac:dyDescent="0.2">
      <c r="A174" s="386">
        <v>162</v>
      </c>
      <c r="B174" s="384" t="s">
        <v>181</v>
      </c>
      <c r="C174" s="384"/>
      <c r="D174" s="384"/>
      <c r="E174" s="64"/>
      <c r="F174" s="64"/>
      <c r="G174" s="546">
        <v>1</v>
      </c>
      <c r="H174" s="59"/>
      <c r="I174" s="416">
        <f t="shared" si="4"/>
        <v>0</v>
      </c>
      <c r="J174" s="382"/>
    </row>
    <row r="175" spans="1:10" s="383" customFormat="1" ht="12.75" customHeight="1" x14ac:dyDescent="0.2">
      <c r="A175" s="386">
        <v>163</v>
      </c>
      <c r="B175" s="384" t="s">
        <v>2560</v>
      </c>
      <c r="C175" s="384"/>
      <c r="D175" s="384"/>
      <c r="E175" s="64"/>
      <c r="F175" s="64"/>
      <c r="G175" s="546">
        <v>1</v>
      </c>
      <c r="H175" s="59"/>
      <c r="I175" s="416">
        <f t="shared" si="4"/>
        <v>0</v>
      </c>
      <c r="J175" s="382"/>
    </row>
    <row r="176" spans="1:10" s="383" customFormat="1" ht="12.75" customHeight="1" x14ac:dyDescent="0.2">
      <c r="A176" s="386">
        <v>164</v>
      </c>
      <c r="B176" s="384" t="s">
        <v>2561</v>
      </c>
      <c r="C176" s="384"/>
      <c r="D176" s="384"/>
      <c r="E176" s="64"/>
      <c r="F176" s="64"/>
      <c r="G176" s="546">
        <v>1</v>
      </c>
      <c r="H176" s="59"/>
      <c r="I176" s="416">
        <f t="shared" si="4"/>
        <v>0</v>
      </c>
      <c r="J176" s="382"/>
    </row>
    <row r="177" spans="1:10" s="383" customFormat="1" ht="12.75" customHeight="1" x14ac:dyDescent="0.2">
      <c r="A177" s="386">
        <v>165</v>
      </c>
      <c r="B177" s="384" t="s">
        <v>2562</v>
      </c>
      <c r="C177" s="384"/>
      <c r="D177" s="384"/>
      <c r="E177" s="64"/>
      <c r="F177" s="64"/>
      <c r="G177" s="546">
        <v>1</v>
      </c>
      <c r="H177" s="59"/>
      <c r="I177" s="416">
        <f t="shared" si="4"/>
        <v>0</v>
      </c>
      <c r="J177" s="382"/>
    </row>
    <row r="178" spans="1:10" s="383" customFormat="1" ht="12.75" customHeight="1" x14ac:dyDescent="0.2">
      <c r="A178" s="386">
        <v>166</v>
      </c>
      <c r="B178" s="384" t="s">
        <v>2563</v>
      </c>
      <c r="C178" s="384"/>
      <c r="D178" s="384"/>
      <c r="E178" s="64"/>
      <c r="F178" s="64"/>
      <c r="G178" s="546">
        <v>1</v>
      </c>
      <c r="H178" s="59"/>
      <c r="I178" s="416">
        <f t="shared" si="4"/>
        <v>0</v>
      </c>
      <c r="J178" s="382"/>
    </row>
    <row r="179" spans="1:10" s="383" customFormat="1" ht="12.75" customHeight="1" x14ac:dyDescent="0.2">
      <c r="A179" s="386">
        <v>167</v>
      </c>
      <c r="B179" s="384" t="s">
        <v>182</v>
      </c>
      <c r="C179" s="384"/>
      <c r="D179" s="384"/>
      <c r="E179" s="64"/>
      <c r="F179" s="64"/>
      <c r="G179" s="546">
        <v>1</v>
      </c>
      <c r="H179" s="59"/>
      <c r="I179" s="416">
        <f t="shared" si="4"/>
        <v>0</v>
      </c>
      <c r="J179" s="382"/>
    </row>
    <row r="180" spans="1:10" s="383" customFormat="1" ht="12.75" customHeight="1" x14ac:dyDescent="0.2">
      <c r="A180" s="386">
        <v>168</v>
      </c>
      <c r="B180" s="384" t="s">
        <v>183</v>
      </c>
      <c r="C180" s="384"/>
      <c r="D180" s="384"/>
      <c r="E180" s="64"/>
      <c r="F180" s="64"/>
      <c r="G180" s="546">
        <v>1</v>
      </c>
      <c r="H180" s="59"/>
      <c r="I180" s="416">
        <f t="shared" si="4"/>
        <v>0</v>
      </c>
      <c r="J180" s="382"/>
    </row>
    <row r="181" spans="1:10" s="383" customFormat="1" ht="12.75" customHeight="1" x14ac:dyDescent="0.2">
      <c r="A181" s="386">
        <v>169</v>
      </c>
      <c r="B181" s="384" t="s">
        <v>184</v>
      </c>
      <c r="C181" s="384"/>
      <c r="D181" s="384"/>
      <c r="E181" s="64"/>
      <c r="F181" s="64"/>
      <c r="G181" s="546">
        <v>1</v>
      </c>
      <c r="H181" s="59"/>
      <c r="I181" s="416">
        <f t="shared" si="4"/>
        <v>0</v>
      </c>
      <c r="J181" s="382"/>
    </row>
    <row r="182" spans="1:10" s="383" customFormat="1" ht="12.75" customHeight="1" x14ac:dyDescent="0.2">
      <c r="A182" s="386">
        <v>170</v>
      </c>
      <c r="B182" s="384" t="s">
        <v>185</v>
      </c>
      <c r="C182" s="384"/>
      <c r="D182" s="384"/>
      <c r="E182" s="64"/>
      <c r="F182" s="64"/>
      <c r="G182" s="546">
        <v>2</v>
      </c>
      <c r="H182" s="59"/>
      <c r="I182" s="416">
        <f t="shared" si="4"/>
        <v>0</v>
      </c>
      <c r="J182" s="382"/>
    </row>
    <row r="183" spans="1:10" s="383" customFormat="1" ht="12.75" customHeight="1" x14ac:dyDescent="0.2">
      <c r="A183" s="386">
        <v>171</v>
      </c>
      <c r="B183" s="384" t="s">
        <v>186</v>
      </c>
      <c r="C183" s="384"/>
      <c r="D183" s="384"/>
      <c r="E183" s="64"/>
      <c r="F183" s="64"/>
      <c r="G183" s="546">
        <v>2</v>
      </c>
      <c r="H183" s="59"/>
      <c r="I183" s="416">
        <f t="shared" si="4"/>
        <v>0</v>
      </c>
      <c r="J183" s="382"/>
    </row>
    <row r="184" spans="1:10" s="383" customFormat="1" ht="12.75" customHeight="1" x14ac:dyDescent="0.2">
      <c r="A184" s="386">
        <v>172</v>
      </c>
      <c r="B184" s="384" t="s">
        <v>187</v>
      </c>
      <c r="C184" s="384"/>
      <c r="D184" s="384"/>
      <c r="E184" s="64"/>
      <c r="F184" s="64"/>
      <c r="G184" s="546">
        <v>2</v>
      </c>
      <c r="H184" s="59"/>
      <c r="I184" s="416">
        <f t="shared" si="4"/>
        <v>0</v>
      </c>
      <c r="J184" s="382"/>
    </row>
    <row r="185" spans="1:10" s="383" customFormat="1" ht="12.75" customHeight="1" x14ac:dyDescent="0.2">
      <c r="A185" s="386">
        <v>173</v>
      </c>
      <c r="B185" s="384" t="s">
        <v>188</v>
      </c>
      <c r="C185" s="384"/>
      <c r="D185" s="384"/>
      <c r="E185" s="64"/>
      <c r="F185" s="64"/>
      <c r="G185" s="546">
        <v>2</v>
      </c>
      <c r="H185" s="59"/>
      <c r="I185" s="416">
        <f t="shared" si="4"/>
        <v>0</v>
      </c>
      <c r="J185" s="382"/>
    </row>
    <row r="186" spans="1:10" s="383" customFormat="1" ht="12.75" customHeight="1" x14ac:dyDescent="0.2">
      <c r="A186" s="386">
        <v>174</v>
      </c>
      <c r="B186" s="384" t="s">
        <v>189</v>
      </c>
      <c r="C186" s="384"/>
      <c r="D186" s="384"/>
      <c r="E186" s="64"/>
      <c r="F186" s="64"/>
      <c r="G186" s="546">
        <v>2</v>
      </c>
      <c r="H186" s="59"/>
      <c r="I186" s="416">
        <f t="shared" si="4"/>
        <v>0</v>
      </c>
      <c r="J186" s="382"/>
    </row>
    <row r="187" spans="1:10" s="383" customFormat="1" ht="12.75" customHeight="1" x14ac:dyDescent="0.2">
      <c r="A187" s="386">
        <v>175</v>
      </c>
      <c r="B187" s="384" t="s">
        <v>427</v>
      </c>
      <c r="C187" s="384"/>
      <c r="D187" s="384"/>
      <c r="E187" s="64"/>
      <c r="F187" s="64"/>
      <c r="G187" s="546">
        <v>1</v>
      </c>
      <c r="H187" s="59"/>
      <c r="I187" s="416">
        <f t="shared" si="4"/>
        <v>0</v>
      </c>
      <c r="J187" s="382"/>
    </row>
    <row r="188" spans="1:10" s="383" customFormat="1" ht="12.75" customHeight="1" x14ac:dyDescent="0.2">
      <c r="A188" s="386">
        <v>176</v>
      </c>
      <c r="B188" s="384" t="s">
        <v>540</v>
      </c>
      <c r="C188" s="384" t="s">
        <v>1593</v>
      </c>
      <c r="D188" s="384" t="s">
        <v>1594</v>
      </c>
      <c r="E188" s="64"/>
      <c r="F188" s="64" t="s">
        <v>1595</v>
      </c>
      <c r="G188" s="546">
        <v>1</v>
      </c>
      <c r="H188" s="59"/>
      <c r="I188" s="416">
        <f t="shared" si="4"/>
        <v>0</v>
      </c>
      <c r="J188" s="382"/>
    </row>
    <row r="189" spans="1:10" s="383" customFormat="1" ht="12.75" customHeight="1" x14ac:dyDescent="0.2">
      <c r="A189" s="386">
        <v>177</v>
      </c>
      <c r="B189" s="384" t="s">
        <v>541</v>
      </c>
      <c r="C189" s="384" t="s">
        <v>1596</v>
      </c>
      <c r="D189" s="384" t="s">
        <v>1594</v>
      </c>
      <c r="E189" s="64"/>
      <c r="F189" s="64" t="s">
        <v>1597</v>
      </c>
      <c r="G189" s="546">
        <v>1</v>
      </c>
      <c r="H189" s="59"/>
      <c r="I189" s="416">
        <f t="shared" si="4"/>
        <v>0</v>
      </c>
      <c r="J189" s="382"/>
    </row>
    <row r="190" spans="1:10" s="383" customFormat="1" ht="12.75" customHeight="1" x14ac:dyDescent="0.2">
      <c r="A190" s="386">
        <v>178</v>
      </c>
      <c r="B190" s="384" t="s">
        <v>542</v>
      </c>
      <c r="C190" s="384" t="s">
        <v>1596</v>
      </c>
      <c r="D190" s="384" t="s">
        <v>1594</v>
      </c>
      <c r="E190" s="64"/>
      <c r="F190" s="64" t="s">
        <v>1598</v>
      </c>
      <c r="G190" s="546">
        <v>1</v>
      </c>
      <c r="H190" s="59"/>
      <c r="I190" s="416">
        <f t="shared" si="4"/>
        <v>0</v>
      </c>
      <c r="J190" s="382"/>
    </row>
    <row r="191" spans="1:10" s="383" customFormat="1" ht="12.75" customHeight="1" x14ac:dyDescent="0.2">
      <c r="A191" s="386">
        <v>179</v>
      </c>
      <c r="B191" s="384" t="s">
        <v>555</v>
      </c>
      <c r="C191" s="384"/>
      <c r="D191" s="384" t="s">
        <v>1599</v>
      </c>
      <c r="E191" s="64"/>
      <c r="F191" s="64" t="s">
        <v>1600</v>
      </c>
      <c r="G191" s="546">
        <v>1</v>
      </c>
      <c r="H191" s="59"/>
      <c r="I191" s="416">
        <f t="shared" si="4"/>
        <v>0</v>
      </c>
      <c r="J191" s="382"/>
    </row>
    <row r="192" spans="1:10" s="383" customFormat="1" ht="12.75" customHeight="1" x14ac:dyDescent="0.2">
      <c r="A192" s="386">
        <v>180</v>
      </c>
      <c r="B192" s="384" t="s">
        <v>556</v>
      </c>
      <c r="C192" s="384"/>
      <c r="D192" s="384" t="s">
        <v>1599</v>
      </c>
      <c r="E192" s="64"/>
      <c r="F192" s="64" t="s">
        <v>1601</v>
      </c>
      <c r="G192" s="546">
        <v>1</v>
      </c>
      <c r="H192" s="59"/>
      <c r="I192" s="416">
        <f t="shared" si="4"/>
        <v>0</v>
      </c>
      <c r="J192" s="382"/>
    </row>
    <row r="193" spans="1:10" s="383" customFormat="1" ht="12.75" customHeight="1" x14ac:dyDescent="0.2">
      <c r="A193" s="386">
        <v>181</v>
      </c>
      <c r="B193" s="384" t="s">
        <v>2564</v>
      </c>
      <c r="C193" s="384" t="s">
        <v>2565</v>
      </c>
      <c r="D193" s="384"/>
      <c r="E193" s="64"/>
      <c r="F193" s="64"/>
      <c r="G193" s="546">
        <v>1</v>
      </c>
      <c r="H193" s="59"/>
      <c r="I193" s="416">
        <f>ROUND(SUM(G193*H193),2)</f>
        <v>0</v>
      </c>
      <c r="J193" s="382"/>
    </row>
    <row r="194" spans="1:10" s="383" customFormat="1" ht="12.75" customHeight="1" x14ac:dyDescent="0.2">
      <c r="A194" s="386">
        <v>182</v>
      </c>
      <c r="B194" s="384" t="s">
        <v>2566</v>
      </c>
      <c r="C194" s="384" t="s">
        <v>2567</v>
      </c>
      <c r="D194" s="384"/>
      <c r="E194" s="64"/>
      <c r="F194" s="64"/>
      <c r="G194" s="546">
        <v>1</v>
      </c>
      <c r="H194" s="59"/>
      <c r="I194" s="416">
        <f t="shared" si="4"/>
        <v>0</v>
      </c>
      <c r="J194" s="382"/>
    </row>
    <row r="195" spans="1:10" s="383" customFormat="1" ht="12.75" customHeight="1" x14ac:dyDescent="0.2">
      <c r="A195" s="386">
        <v>183</v>
      </c>
      <c r="B195" s="384" t="s">
        <v>2568</v>
      </c>
      <c r="C195" s="384" t="s">
        <v>2569</v>
      </c>
      <c r="D195" s="384"/>
      <c r="E195" s="64"/>
      <c r="F195" s="64"/>
      <c r="G195" s="546">
        <v>1</v>
      </c>
      <c r="H195" s="59"/>
      <c r="I195" s="416">
        <f t="shared" si="4"/>
        <v>0</v>
      </c>
      <c r="J195" s="382"/>
    </row>
    <row r="196" spans="1:10" s="383" customFormat="1" ht="12.75" customHeight="1" x14ac:dyDescent="0.2">
      <c r="A196" s="386">
        <v>184</v>
      </c>
      <c r="B196" s="384" t="s">
        <v>2570</v>
      </c>
      <c r="C196" s="384"/>
      <c r="D196" s="384"/>
      <c r="E196" s="64"/>
      <c r="F196" s="64"/>
      <c r="G196" s="546">
        <v>1</v>
      </c>
      <c r="H196" s="59"/>
      <c r="I196" s="416">
        <f t="shared" si="4"/>
        <v>0</v>
      </c>
      <c r="J196" s="382"/>
    </row>
    <row r="197" spans="1:10" s="383" customFormat="1" ht="12.75" customHeight="1" x14ac:dyDescent="0.2">
      <c r="A197" s="386">
        <v>185</v>
      </c>
      <c r="B197" s="384" t="s">
        <v>2571</v>
      </c>
      <c r="C197" s="384"/>
      <c r="D197" s="384"/>
      <c r="E197" s="64"/>
      <c r="F197" s="64"/>
      <c r="G197" s="546">
        <v>1</v>
      </c>
      <c r="H197" s="59"/>
      <c r="I197" s="416">
        <f t="shared" si="4"/>
        <v>0</v>
      </c>
      <c r="J197" s="382"/>
    </row>
    <row r="198" spans="1:10" s="383" customFormat="1" ht="12.75" customHeight="1" x14ac:dyDescent="0.2">
      <c r="A198" s="386">
        <v>186</v>
      </c>
      <c r="B198" s="384" t="s">
        <v>2572</v>
      </c>
      <c r="C198" s="384"/>
      <c r="D198" s="384"/>
      <c r="E198" s="64"/>
      <c r="F198" s="64"/>
      <c r="G198" s="546">
        <v>1</v>
      </c>
      <c r="H198" s="59"/>
      <c r="I198" s="416">
        <f t="shared" si="4"/>
        <v>0</v>
      </c>
      <c r="J198" s="382"/>
    </row>
    <row r="199" spans="1:10" s="383" customFormat="1" ht="12.75" customHeight="1" x14ac:dyDescent="0.2">
      <c r="A199" s="386">
        <v>187</v>
      </c>
      <c r="B199" s="384" t="s">
        <v>2573</v>
      </c>
      <c r="C199" s="384"/>
      <c r="D199" s="384"/>
      <c r="E199" s="64"/>
      <c r="F199" s="64"/>
      <c r="G199" s="546">
        <v>1</v>
      </c>
      <c r="H199" s="59"/>
      <c r="I199" s="416">
        <f t="shared" si="4"/>
        <v>0</v>
      </c>
      <c r="J199" s="382"/>
    </row>
    <row r="200" spans="1:10" s="383" customFormat="1" ht="12.75" customHeight="1" x14ac:dyDescent="0.2">
      <c r="A200" s="386">
        <v>188</v>
      </c>
      <c r="B200" s="384" t="s">
        <v>2574</v>
      </c>
      <c r="C200" s="384"/>
      <c r="D200" s="384"/>
      <c r="E200" s="64"/>
      <c r="F200" s="64"/>
      <c r="G200" s="546">
        <v>1</v>
      </c>
      <c r="H200" s="59"/>
      <c r="I200" s="416">
        <f>ROUND(SUM(G200*H200),2)</f>
        <v>0</v>
      </c>
      <c r="J200" s="382"/>
    </row>
    <row r="201" spans="1:10" s="383" customFormat="1" ht="12.75" customHeight="1" x14ac:dyDescent="0.2">
      <c r="A201" s="386">
        <v>189</v>
      </c>
      <c r="B201" s="384" t="s">
        <v>2734</v>
      </c>
      <c r="C201" s="384"/>
      <c r="D201" s="384"/>
      <c r="E201" s="64"/>
      <c r="F201" s="64"/>
      <c r="G201" s="546">
        <v>2</v>
      </c>
      <c r="H201" s="59"/>
      <c r="I201" s="416">
        <f t="shared" ref="I201:I213" si="5">ROUND(SUM(G201*H201),2)</f>
        <v>0</v>
      </c>
      <c r="J201" s="382"/>
    </row>
    <row r="202" spans="1:10" s="383" customFormat="1" ht="12.75" customHeight="1" x14ac:dyDescent="0.2">
      <c r="A202" s="386">
        <v>190</v>
      </c>
      <c r="B202" s="384" t="s">
        <v>2735</v>
      </c>
      <c r="C202" s="384"/>
      <c r="D202" s="384"/>
      <c r="E202" s="64"/>
      <c r="F202" s="64"/>
      <c r="G202" s="546">
        <v>2</v>
      </c>
      <c r="H202" s="59"/>
      <c r="I202" s="416">
        <f t="shared" si="5"/>
        <v>0</v>
      </c>
      <c r="J202" s="382"/>
    </row>
    <row r="203" spans="1:10" s="383" customFormat="1" ht="12.75" customHeight="1" x14ac:dyDescent="0.2">
      <c r="A203" s="386">
        <v>191</v>
      </c>
      <c r="B203" s="384" t="s">
        <v>2736</v>
      </c>
      <c r="C203" s="384"/>
      <c r="D203" s="384"/>
      <c r="E203" s="64"/>
      <c r="F203" s="64"/>
      <c r="G203" s="546">
        <v>2</v>
      </c>
      <c r="H203" s="59"/>
      <c r="I203" s="416">
        <f t="shared" si="5"/>
        <v>0</v>
      </c>
      <c r="J203" s="382"/>
    </row>
    <row r="204" spans="1:10" s="383" customFormat="1" ht="12.75" customHeight="1" x14ac:dyDescent="0.2">
      <c r="A204" s="386">
        <v>192</v>
      </c>
      <c r="B204" s="384" t="s">
        <v>2737</v>
      </c>
      <c r="C204" s="384"/>
      <c r="D204" s="384"/>
      <c r="E204" s="64"/>
      <c r="F204" s="64"/>
      <c r="G204" s="546">
        <v>2</v>
      </c>
      <c r="H204" s="59"/>
      <c r="I204" s="416">
        <f t="shared" si="5"/>
        <v>0</v>
      </c>
      <c r="J204" s="382"/>
    </row>
    <row r="205" spans="1:10" s="383" customFormat="1" ht="12.75" customHeight="1" x14ac:dyDescent="0.2">
      <c r="A205" s="386">
        <v>193</v>
      </c>
      <c r="B205" s="384" t="s">
        <v>2742</v>
      </c>
      <c r="C205" s="384"/>
      <c r="D205" s="384"/>
      <c r="E205" s="64"/>
      <c r="F205" s="64"/>
      <c r="G205" s="546">
        <v>1</v>
      </c>
      <c r="H205" s="59"/>
      <c r="I205" s="416">
        <f t="shared" si="5"/>
        <v>0</v>
      </c>
      <c r="J205" s="382"/>
    </row>
    <row r="206" spans="1:10" s="383" customFormat="1" ht="12.75" customHeight="1" x14ac:dyDescent="0.2">
      <c r="A206" s="386">
        <v>194</v>
      </c>
      <c r="B206" s="384" t="s">
        <v>2743</v>
      </c>
      <c r="C206" s="384"/>
      <c r="D206" s="384"/>
      <c r="E206" s="64"/>
      <c r="F206" s="64"/>
      <c r="G206" s="546">
        <v>1</v>
      </c>
      <c r="H206" s="59"/>
      <c r="I206" s="416">
        <f t="shared" si="5"/>
        <v>0</v>
      </c>
      <c r="J206" s="382"/>
    </row>
    <row r="207" spans="1:10" s="383" customFormat="1" ht="12.75" customHeight="1" x14ac:dyDescent="0.2">
      <c r="A207" s="386">
        <v>195</v>
      </c>
      <c r="B207" s="384" t="s">
        <v>2740</v>
      </c>
      <c r="C207" s="384"/>
      <c r="D207" s="384"/>
      <c r="E207" s="64"/>
      <c r="F207" s="64"/>
      <c r="G207" s="546">
        <v>1</v>
      </c>
      <c r="H207" s="59"/>
      <c r="I207" s="416">
        <f t="shared" si="5"/>
        <v>0</v>
      </c>
      <c r="J207" s="382"/>
    </row>
    <row r="208" spans="1:10" s="383" customFormat="1" ht="12.75" customHeight="1" x14ac:dyDescent="0.2">
      <c r="A208" s="386">
        <v>196</v>
      </c>
      <c r="B208" s="384" t="s">
        <v>2741</v>
      </c>
      <c r="C208" s="384"/>
      <c r="D208" s="384"/>
      <c r="E208" s="64"/>
      <c r="F208" s="64"/>
      <c r="G208" s="546">
        <v>1</v>
      </c>
      <c r="H208" s="59"/>
      <c r="I208" s="416">
        <f t="shared" si="5"/>
        <v>0</v>
      </c>
      <c r="J208" s="382"/>
    </row>
    <row r="209" spans="1:10" s="383" customFormat="1" ht="12.75" customHeight="1" x14ac:dyDescent="0.2">
      <c r="A209" s="386">
        <v>197</v>
      </c>
      <c r="B209" s="384" t="s">
        <v>2744</v>
      </c>
      <c r="C209" s="384"/>
      <c r="D209" s="384"/>
      <c r="E209" s="64"/>
      <c r="F209" s="64"/>
      <c r="G209" s="546">
        <v>1</v>
      </c>
      <c r="H209" s="59"/>
      <c r="I209" s="416">
        <f t="shared" si="5"/>
        <v>0</v>
      </c>
      <c r="J209" s="382"/>
    </row>
    <row r="210" spans="1:10" s="383" customFormat="1" ht="12.75" customHeight="1" x14ac:dyDescent="0.2">
      <c r="A210" s="386">
        <v>198</v>
      </c>
      <c r="B210" s="384" t="s">
        <v>2745</v>
      </c>
      <c r="C210" s="384"/>
      <c r="D210" s="384"/>
      <c r="E210" s="64"/>
      <c r="F210" s="64"/>
      <c r="G210" s="546">
        <v>1</v>
      </c>
      <c r="H210" s="59"/>
      <c r="I210" s="416">
        <f t="shared" si="5"/>
        <v>0</v>
      </c>
      <c r="J210" s="382"/>
    </row>
    <row r="211" spans="1:10" s="383" customFormat="1" ht="12.75" customHeight="1" x14ac:dyDescent="0.2">
      <c r="A211" s="386">
        <v>199</v>
      </c>
      <c r="B211" s="384" t="s">
        <v>2746</v>
      </c>
      <c r="C211" s="384"/>
      <c r="D211" s="384"/>
      <c r="E211" s="64"/>
      <c r="F211" s="64"/>
      <c r="G211" s="546">
        <v>1</v>
      </c>
      <c r="H211" s="59"/>
      <c r="I211" s="416">
        <f t="shared" si="5"/>
        <v>0</v>
      </c>
      <c r="J211" s="382"/>
    </row>
    <row r="212" spans="1:10" s="383" customFormat="1" ht="12.75" customHeight="1" x14ac:dyDescent="0.2">
      <c r="A212" s="386">
        <v>200</v>
      </c>
      <c r="B212" s="384" t="s">
        <v>2747</v>
      </c>
      <c r="C212" s="384"/>
      <c r="D212" s="384"/>
      <c r="E212" s="64"/>
      <c r="F212" s="64"/>
      <c r="G212" s="546">
        <v>1</v>
      </c>
      <c r="H212" s="59"/>
      <c r="I212" s="416">
        <f t="shared" si="5"/>
        <v>0</v>
      </c>
      <c r="J212" s="382"/>
    </row>
    <row r="213" spans="1:10" s="383" customFormat="1" ht="12.75" customHeight="1" thickBot="1" x14ac:dyDescent="0.25">
      <c r="A213" s="398">
        <v>201</v>
      </c>
      <c r="B213" s="417" t="s">
        <v>2748</v>
      </c>
      <c r="C213" s="417"/>
      <c r="D213" s="417"/>
      <c r="E213" s="65"/>
      <c r="F213" s="65"/>
      <c r="G213" s="547">
        <v>1</v>
      </c>
      <c r="H213" s="63"/>
      <c r="I213" s="418">
        <f t="shared" si="5"/>
        <v>0</v>
      </c>
      <c r="J213" s="382"/>
    </row>
    <row r="214" spans="1:10" s="383" customFormat="1" ht="12.75" customHeight="1" x14ac:dyDescent="0.2">
      <c r="A214" s="832" t="s">
        <v>6</v>
      </c>
      <c r="B214" s="833"/>
      <c r="C214" s="833"/>
      <c r="D214" s="834"/>
      <c r="E214" s="571"/>
      <c r="F214" s="571"/>
      <c r="G214" s="571"/>
      <c r="H214" s="571"/>
      <c r="I214" s="572"/>
      <c r="J214" s="382"/>
    </row>
    <row r="215" spans="1:10" s="383" customFormat="1" ht="12.75" customHeight="1" x14ac:dyDescent="0.2">
      <c r="A215" s="526">
        <v>202</v>
      </c>
      <c r="B215" s="384" t="s">
        <v>191</v>
      </c>
      <c r="C215" s="384"/>
      <c r="D215" s="384"/>
      <c r="E215" s="64"/>
      <c r="F215" s="64"/>
      <c r="G215" s="546">
        <v>58</v>
      </c>
      <c r="H215" s="59"/>
      <c r="I215" s="416">
        <f>ROUND(SUM(G215*H215),2)</f>
        <v>0</v>
      </c>
      <c r="J215" s="382"/>
    </row>
    <row r="216" spans="1:10" s="383" customFormat="1" ht="12.75" customHeight="1" x14ac:dyDescent="0.2">
      <c r="A216" s="526">
        <v>203</v>
      </c>
      <c r="B216" s="384" t="s">
        <v>192</v>
      </c>
      <c r="C216" s="384"/>
      <c r="D216" s="384"/>
      <c r="E216" s="64"/>
      <c r="F216" s="64"/>
      <c r="G216" s="546">
        <v>23</v>
      </c>
      <c r="H216" s="59"/>
      <c r="I216" s="416">
        <f t="shared" ref="I216:I242" si="6">ROUND(SUM(G216*H216),2)</f>
        <v>0</v>
      </c>
      <c r="J216" s="382"/>
    </row>
    <row r="217" spans="1:10" s="383" customFormat="1" ht="12.75" customHeight="1" x14ac:dyDescent="0.2">
      <c r="A217" s="526">
        <v>204</v>
      </c>
      <c r="B217" s="384" t="s">
        <v>193</v>
      </c>
      <c r="C217" s="384"/>
      <c r="D217" s="384"/>
      <c r="E217" s="64"/>
      <c r="F217" s="64"/>
      <c r="G217" s="546">
        <v>16</v>
      </c>
      <c r="H217" s="59"/>
      <c r="I217" s="416">
        <f t="shared" si="6"/>
        <v>0</v>
      </c>
      <c r="J217" s="382"/>
    </row>
    <row r="218" spans="1:10" s="383" customFormat="1" ht="12.75" customHeight="1" x14ac:dyDescent="0.2">
      <c r="A218" s="526">
        <v>205</v>
      </c>
      <c r="B218" s="384" t="s">
        <v>194</v>
      </c>
      <c r="C218" s="384"/>
      <c r="D218" s="384"/>
      <c r="E218" s="64"/>
      <c r="F218" s="64"/>
      <c r="G218" s="546">
        <v>20</v>
      </c>
      <c r="H218" s="59"/>
      <c r="I218" s="416">
        <f t="shared" si="6"/>
        <v>0</v>
      </c>
      <c r="J218" s="382"/>
    </row>
    <row r="219" spans="1:10" s="383" customFormat="1" ht="12.75" customHeight="1" x14ac:dyDescent="0.2">
      <c r="A219" s="526">
        <v>206</v>
      </c>
      <c r="B219" s="384" t="s">
        <v>195</v>
      </c>
      <c r="C219" s="384"/>
      <c r="D219" s="384"/>
      <c r="E219" s="64"/>
      <c r="F219" s="64"/>
      <c r="G219" s="546">
        <v>19</v>
      </c>
      <c r="H219" s="59"/>
      <c r="I219" s="416">
        <f t="shared" si="6"/>
        <v>0</v>
      </c>
      <c r="J219" s="382"/>
    </row>
    <row r="220" spans="1:10" s="383" customFormat="1" ht="12.75" customHeight="1" x14ac:dyDescent="0.2">
      <c r="A220" s="526">
        <v>207</v>
      </c>
      <c r="B220" s="384" t="s">
        <v>196</v>
      </c>
      <c r="C220" s="384"/>
      <c r="D220" s="384"/>
      <c r="E220" s="64"/>
      <c r="F220" s="64"/>
      <c r="G220" s="546">
        <v>1</v>
      </c>
      <c r="H220" s="59"/>
      <c r="I220" s="416">
        <f t="shared" si="6"/>
        <v>0</v>
      </c>
      <c r="J220" s="382"/>
    </row>
    <row r="221" spans="1:10" s="383" customFormat="1" ht="12.75" customHeight="1" x14ac:dyDescent="0.2">
      <c r="A221" s="526">
        <v>208</v>
      </c>
      <c r="B221" s="384" t="s">
        <v>197</v>
      </c>
      <c r="C221" s="384"/>
      <c r="D221" s="384"/>
      <c r="E221" s="64"/>
      <c r="F221" s="64"/>
      <c r="G221" s="546">
        <v>1</v>
      </c>
      <c r="H221" s="59"/>
      <c r="I221" s="416">
        <f t="shared" si="6"/>
        <v>0</v>
      </c>
      <c r="J221" s="382"/>
    </row>
    <row r="222" spans="1:10" s="383" customFormat="1" ht="12.75" customHeight="1" x14ac:dyDescent="0.2">
      <c r="A222" s="526">
        <v>209</v>
      </c>
      <c r="B222" s="384" t="s">
        <v>198</v>
      </c>
      <c r="C222" s="384"/>
      <c r="D222" s="384"/>
      <c r="E222" s="64"/>
      <c r="F222" s="64"/>
      <c r="G222" s="546">
        <v>1</v>
      </c>
      <c r="H222" s="59"/>
      <c r="I222" s="416">
        <f t="shared" si="6"/>
        <v>0</v>
      </c>
      <c r="J222" s="382"/>
    </row>
    <row r="223" spans="1:10" s="383" customFormat="1" ht="12.75" customHeight="1" x14ac:dyDescent="0.2">
      <c r="A223" s="526">
        <v>210</v>
      </c>
      <c r="B223" s="384" t="s">
        <v>428</v>
      </c>
      <c r="C223" s="384"/>
      <c r="D223" s="384"/>
      <c r="E223" s="64"/>
      <c r="F223" s="64"/>
      <c r="G223" s="546">
        <v>2</v>
      </c>
      <c r="H223" s="59"/>
      <c r="I223" s="416">
        <f t="shared" si="6"/>
        <v>0</v>
      </c>
      <c r="J223" s="382"/>
    </row>
    <row r="224" spans="1:10" s="383" customFormat="1" ht="12.75" customHeight="1" x14ac:dyDescent="0.2">
      <c r="A224" s="526">
        <v>211</v>
      </c>
      <c r="B224" s="384" t="s">
        <v>199</v>
      </c>
      <c r="C224" s="384"/>
      <c r="D224" s="384"/>
      <c r="E224" s="64"/>
      <c r="F224" s="64"/>
      <c r="G224" s="546">
        <v>1</v>
      </c>
      <c r="H224" s="59"/>
      <c r="I224" s="416">
        <f t="shared" si="6"/>
        <v>0</v>
      </c>
      <c r="J224" s="382"/>
    </row>
    <row r="225" spans="1:10" s="383" customFormat="1" ht="12.75" customHeight="1" x14ac:dyDescent="0.2">
      <c r="A225" s="526">
        <v>212</v>
      </c>
      <c r="B225" s="384" t="s">
        <v>200</v>
      </c>
      <c r="C225" s="384"/>
      <c r="D225" s="384"/>
      <c r="E225" s="64"/>
      <c r="F225" s="64"/>
      <c r="G225" s="546">
        <v>114</v>
      </c>
      <c r="H225" s="59"/>
      <c r="I225" s="416">
        <f t="shared" si="6"/>
        <v>0</v>
      </c>
      <c r="J225" s="382"/>
    </row>
    <row r="226" spans="1:10" s="383" customFormat="1" ht="12.75" customHeight="1" x14ac:dyDescent="0.2">
      <c r="A226" s="526">
        <v>213</v>
      </c>
      <c r="B226" s="384" t="s">
        <v>201</v>
      </c>
      <c r="C226" s="384"/>
      <c r="D226" s="384"/>
      <c r="E226" s="64"/>
      <c r="F226" s="64"/>
      <c r="G226" s="546">
        <v>189</v>
      </c>
      <c r="H226" s="59"/>
      <c r="I226" s="416">
        <f t="shared" si="6"/>
        <v>0</v>
      </c>
      <c r="J226" s="382"/>
    </row>
    <row r="227" spans="1:10" s="383" customFormat="1" ht="12.75" customHeight="1" x14ac:dyDescent="0.2">
      <c r="A227" s="526">
        <v>214</v>
      </c>
      <c r="B227" s="384" t="s">
        <v>202</v>
      </c>
      <c r="C227" s="384"/>
      <c r="D227" s="384"/>
      <c r="E227" s="64"/>
      <c r="F227" s="64"/>
      <c r="G227" s="546">
        <v>70</v>
      </c>
      <c r="H227" s="59"/>
      <c r="I227" s="416">
        <f t="shared" si="6"/>
        <v>0</v>
      </c>
      <c r="J227" s="382"/>
    </row>
    <row r="228" spans="1:10" s="383" customFormat="1" ht="12.75" customHeight="1" x14ac:dyDescent="0.2">
      <c r="A228" s="526">
        <v>215</v>
      </c>
      <c r="B228" s="384" t="s">
        <v>1602</v>
      </c>
      <c r="C228" s="384"/>
      <c r="D228" s="384"/>
      <c r="E228" s="64"/>
      <c r="F228" s="64"/>
      <c r="G228" s="546">
        <v>1</v>
      </c>
      <c r="H228" s="59"/>
      <c r="I228" s="416">
        <f t="shared" si="6"/>
        <v>0</v>
      </c>
      <c r="J228" s="382"/>
    </row>
    <row r="229" spans="1:10" s="383" customFormat="1" ht="25.5" x14ac:dyDescent="0.2">
      <c r="A229" s="526">
        <v>216</v>
      </c>
      <c r="B229" s="384" t="s">
        <v>203</v>
      </c>
      <c r="C229" s="384"/>
      <c r="D229" s="384"/>
      <c r="E229" s="64"/>
      <c r="F229" s="64"/>
      <c r="G229" s="546">
        <v>1</v>
      </c>
      <c r="H229" s="59"/>
      <c r="I229" s="416">
        <f t="shared" si="6"/>
        <v>0</v>
      </c>
      <c r="J229" s="382"/>
    </row>
    <row r="230" spans="1:10" s="383" customFormat="1" ht="12.75" x14ac:dyDescent="0.2">
      <c r="A230" s="526">
        <v>217</v>
      </c>
      <c r="B230" s="384" t="s">
        <v>1603</v>
      </c>
      <c r="C230" s="384"/>
      <c r="D230" s="384"/>
      <c r="E230" s="64"/>
      <c r="F230" s="64"/>
      <c r="G230" s="546">
        <v>1</v>
      </c>
      <c r="H230" s="59"/>
      <c r="I230" s="416">
        <f t="shared" si="6"/>
        <v>0</v>
      </c>
      <c r="J230" s="382"/>
    </row>
    <row r="231" spans="1:10" s="383" customFormat="1" ht="25.5" x14ac:dyDescent="0.2">
      <c r="A231" s="526">
        <v>218</v>
      </c>
      <c r="B231" s="384" t="s">
        <v>1604</v>
      </c>
      <c r="C231" s="384"/>
      <c r="D231" s="384"/>
      <c r="E231" s="64"/>
      <c r="F231" s="64"/>
      <c r="G231" s="546">
        <v>1</v>
      </c>
      <c r="H231" s="59"/>
      <c r="I231" s="416">
        <f t="shared" si="6"/>
        <v>0</v>
      </c>
      <c r="J231" s="382"/>
    </row>
    <row r="232" spans="1:10" s="383" customFormat="1" ht="25.5" x14ac:dyDescent="0.2">
      <c r="A232" s="526">
        <v>219</v>
      </c>
      <c r="B232" s="384" t="s">
        <v>1605</v>
      </c>
      <c r="C232" s="384"/>
      <c r="D232" s="384"/>
      <c r="E232" s="64"/>
      <c r="F232" s="64"/>
      <c r="G232" s="546">
        <v>1</v>
      </c>
      <c r="H232" s="59"/>
      <c r="I232" s="416">
        <f t="shared" si="6"/>
        <v>0</v>
      </c>
      <c r="J232" s="382"/>
    </row>
    <row r="233" spans="1:10" s="383" customFormat="1" ht="12.75" x14ac:dyDescent="0.2">
      <c r="A233" s="526">
        <v>220</v>
      </c>
      <c r="B233" s="429" t="s">
        <v>561</v>
      </c>
      <c r="C233" s="384"/>
      <c r="D233" s="384" t="s">
        <v>560</v>
      </c>
      <c r="E233" s="64"/>
      <c r="F233" s="64"/>
      <c r="G233" s="546">
        <v>1</v>
      </c>
      <c r="H233" s="59"/>
      <c r="I233" s="416">
        <f t="shared" si="6"/>
        <v>0</v>
      </c>
      <c r="J233" s="382"/>
    </row>
    <row r="234" spans="1:10" s="383" customFormat="1" ht="12.75" x14ac:dyDescent="0.2">
      <c r="A234" s="526">
        <v>221</v>
      </c>
      <c r="B234" s="384" t="s">
        <v>429</v>
      </c>
      <c r="C234" s="384"/>
      <c r="D234" s="384"/>
      <c r="E234" s="64"/>
      <c r="F234" s="64"/>
      <c r="G234" s="546">
        <v>1</v>
      </c>
      <c r="H234" s="59"/>
      <c r="I234" s="416">
        <f t="shared" si="6"/>
        <v>0</v>
      </c>
      <c r="J234" s="382"/>
    </row>
    <row r="235" spans="1:10" s="383" customFormat="1" ht="12.75" x14ac:dyDescent="0.2">
      <c r="A235" s="526">
        <v>222</v>
      </c>
      <c r="B235" s="384" t="s">
        <v>430</v>
      </c>
      <c r="C235" s="384"/>
      <c r="D235" s="384"/>
      <c r="E235" s="64"/>
      <c r="F235" s="64"/>
      <c r="G235" s="546">
        <v>1</v>
      </c>
      <c r="H235" s="59"/>
      <c r="I235" s="416">
        <f t="shared" si="6"/>
        <v>0</v>
      </c>
      <c r="J235" s="382"/>
    </row>
    <row r="236" spans="1:10" s="383" customFormat="1" ht="12.75" x14ac:dyDescent="0.2">
      <c r="A236" s="526">
        <v>223</v>
      </c>
      <c r="B236" s="384" t="s">
        <v>1606</v>
      </c>
      <c r="C236" s="384"/>
      <c r="D236" s="384"/>
      <c r="E236" s="64"/>
      <c r="F236" s="64"/>
      <c r="G236" s="546">
        <v>1</v>
      </c>
      <c r="H236" s="59"/>
      <c r="I236" s="416">
        <f t="shared" si="6"/>
        <v>0</v>
      </c>
      <c r="J236" s="382"/>
    </row>
    <row r="237" spans="1:10" s="383" customFormat="1" ht="12.75" customHeight="1" x14ac:dyDescent="0.2">
      <c r="A237" s="526">
        <v>224</v>
      </c>
      <c r="B237" s="384" t="s">
        <v>431</v>
      </c>
      <c r="C237" s="384"/>
      <c r="D237" s="384"/>
      <c r="E237" s="64"/>
      <c r="F237" s="64"/>
      <c r="G237" s="546">
        <v>1</v>
      </c>
      <c r="H237" s="59"/>
      <c r="I237" s="416">
        <f t="shared" si="6"/>
        <v>0</v>
      </c>
      <c r="J237" s="382"/>
    </row>
    <row r="238" spans="1:10" s="383" customFormat="1" ht="12.75" customHeight="1" x14ac:dyDescent="0.2">
      <c r="A238" s="526">
        <v>225</v>
      </c>
      <c r="B238" s="384" t="s">
        <v>535</v>
      </c>
      <c r="C238" s="384"/>
      <c r="D238" s="384"/>
      <c r="E238" s="64"/>
      <c r="F238" s="64"/>
      <c r="G238" s="546">
        <v>2</v>
      </c>
      <c r="H238" s="59"/>
      <c r="I238" s="416">
        <f t="shared" si="6"/>
        <v>0</v>
      </c>
      <c r="J238" s="382"/>
    </row>
    <row r="239" spans="1:10" s="383" customFormat="1" ht="12.75" customHeight="1" x14ac:dyDescent="0.2">
      <c r="A239" s="526">
        <v>226</v>
      </c>
      <c r="B239" s="384" t="s">
        <v>536</v>
      </c>
      <c r="C239" s="384"/>
      <c r="D239" s="384"/>
      <c r="E239" s="64"/>
      <c r="F239" s="64"/>
      <c r="G239" s="546">
        <v>1</v>
      </c>
      <c r="H239" s="59"/>
      <c r="I239" s="416">
        <f t="shared" si="6"/>
        <v>0</v>
      </c>
      <c r="J239" s="382"/>
    </row>
    <row r="240" spans="1:10" s="383" customFormat="1" ht="12.75" customHeight="1" x14ac:dyDescent="0.2">
      <c r="A240" s="526">
        <v>227</v>
      </c>
      <c r="B240" s="384" t="s">
        <v>537</v>
      </c>
      <c r="C240" s="384"/>
      <c r="D240" s="384"/>
      <c r="E240" s="64"/>
      <c r="F240" s="64"/>
      <c r="G240" s="546">
        <v>4</v>
      </c>
      <c r="H240" s="59"/>
      <c r="I240" s="416">
        <f t="shared" si="6"/>
        <v>0</v>
      </c>
      <c r="J240" s="382"/>
    </row>
    <row r="241" spans="1:10" s="383" customFormat="1" ht="12.75" customHeight="1" x14ac:dyDescent="0.2">
      <c r="A241" s="526">
        <v>228</v>
      </c>
      <c r="B241" s="419" t="s">
        <v>539</v>
      </c>
      <c r="C241" s="419"/>
      <c r="D241" s="419"/>
      <c r="E241" s="66"/>
      <c r="F241" s="66"/>
      <c r="G241" s="394">
        <v>4</v>
      </c>
      <c r="H241" s="59"/>
      <c r="I241" s="416">
        <f t="shared" si="6"/>
        <v>0</v>
      </c>
      <c r="J241" s="382"/>
    </row>
    <row r="242" spans="1:10" s="383" customFormat="1" ht="12.75" customHeight="1" x14ac:dyDescent="0.2">
      <c r="A242" s="526">
        <v>229</v>
      </c>
      <c r="B242" s="384" t="s">
        <v>2548</v>
      </c>
      <c r="C242" s="384"/>
      <c r="D242" s="384"/>
      <c r="E242" s="64"/>
      <c r="F242" s="64"/>
      <c r="G242" s="546">
        <v>5</v>
      </c>
      <c r="H242" s="59"/>
      <c r="I242" s="416">
        <f t="shared" si="6"/>
        <v>0</v>
      </c>
      <c r="J242" s="382"/>
    </row>
    <row r="243" spans="1:10" s="383" customFormat="1" ht="12.75" customHeight="1" thickBot="1" x14ac:dyDescent="0.25">
      <c r="A243" s="528">
        <v>230</v>
      </c>
      <c r="B243" s="417" t="s">
        <v>2549</v>
      </c>
      <c r="C243" s="417"/>
      <c r="D243" s="417"/>
      <c r="E243" s="65"/>
      <c r="F243" s="65"/>
      <c r="G243" s="547">
        <v>5</v>
      </c>
      <c r="H243" s="63"/>
      <c r="I243" s="418">
        <f>ROUND(SUM(G243*H243),2)</f>
        <v>0</v>
      </c>
      <c r="J243" s="382"/>
    </row>
    <row r="244" spans="1:10" s="383" customFormat="1" ht="12.75" customHeight="1" x14ac:dyDescent="0.2">
      <c r="A244" s="832" t="s">
        <v>7</v>
      </c>
      <c r="B244" s="833"/>
      <c r="C244" s="833"/>
      <c r="D244" s="833"/>
      <c r="E244" s="833"/>
      <c r="F244" s="834"/>
      <c r="G244" s="571"/>
      <c r="H244" s="571"/>
      <c r="I244" s="572"/>
      <c r="J244" s="382"/>
    </row>
    <row r="245" spans="1:10" s="383" customFormat="1" ht="12.75" customHeight="1" x14ac:dyDescent="0.2">
      <c r="A245" s="526">
        <v>231</v>
      </c>
      <c r="B245" s="384" t="s">
        <v>204</v>
      </c>
      <c r="C245" s="384"/>
      <c r="D245" s="384"/>
      <c r="E245" s="64"/>
      <c r="F245" s="64"/>
      <c r="G245" s="546">
        <v>2</v>
      </c>
      <c r="H245" s="59"/>
      <c r="I245" s="416">
        <f>ROUND(SUM(G245*H245),2)</f>
        <v>0</v>
      </c>
      <c r="J245" s="382"/>
    </row>
    <row r="246" spans="1:10" s="383" customFormat="1" ht="12.75" customHeight="1" x14ac:dyDescent="0.2">
      <c r="A246" s="526">
        <v>232</v>
      </c>
      <c r="B246" s="384" t="s">
        <v>432</v>
      </c>
      <c r="C246" s="384"/>
      <c r="D246" s="384"/>
      <c r="E246" s="64"/>
      <c r="F246" s="64"/>
      <c r="G246" s="546">
        <v>1</v>
      </c>
      <c r="H246" s="59"/>
      <c r="I246" s="416">
        <f t="shared" ref="I246:I249" si="7">ROUND(SUM(G246*H246),2)</f>
        <v>0</v>
      </c>
      <c r="J246" s="382"/>
    </row>
    <row r="247" spans="1:10" s="383" customFormat="1" ht="12.75" customHeight="1" x14ac:dyDescent="0.2">
      <c r="A247" s="526">
        <v>233</v>
      </c>
      <c r="B247" s="384" t="s">
        <v>433</v>
      </c>
      <c r="C247" s="384"/>
      <c r="D247" s="384"/>
      <c r="E247" s="64"/>
      <c r="F247" s="64"/>
      <c r="G247" s="546">
        <v>1</v>
      </c>
      <c r="H247" s="59"/>
      <c r="I247" s="416">
        <f t="shared" si="7"/>
        <v>0</v>
      </c>
      <c r="J247" s="382"/>
    </row>
    <row r="248" spans="1:10" s="383" customFormat="1" ht="12.75" customHeight="1" x14ac:dyDescent="0.2">
      <c r="A248" s="526">
        <v>234</v>
      </c>
      <c r="B248" s="384" t="s">
        <v>434</v>
      </c>
      <c r="C248" s="384"/>
      <c r="D248" s="384"/>
      <c r="E248" s="64"/>
      <c r="F248" s="64"/>
      <c r="G248" s="546">
        <v>2</v>
      </c>
      <c r="H248" s="59"/>
      <c r="I248" s="416">
        <f t="shared" si="7"/>
        <v>0</v>
      </c>
      <c r="J248" s="382"/>
    </row>
    <row r="249" spans="1:10" s="383" customFormat="1" ht="12.75" customHeight="1" x14ac:dyDescent="0.2">
      <c r="A249" s="526">
        <v>235</v>
      </c>
      <c r="B249" s="384" t="s">
        <v>205</v>
      </c>
      <c r="C249" s="384"/>
      <c r="D249" s="384"/>
      <c r="E249" s="64"/>
      <c r="F249" s="64"/>
      <c r="G249" s="546">
        <v>1</v>
      </c>
      <c r="H249" s="59"/>
      <c r="I249" s="416">
        <f t="shared" si="7"/>
        <v>0</v>
      </c>
      <c r="J249" s="382"/>
    </row>
    <row r="250" spans="1:10" s="383" customFormat="1" ht="12.75" customHeight="1" thickBot="1" x14ac:dyDescent="0.25">
      <c r="A250" s="526">
        <v>236</v>
      </c>
      <c r="B250" s="419" t="s">
        <v>374</v>
      </c>
      <c r="C250" s="419"/>
      <c r="D250" s="419"/>
      <c r="E250" s="66"/>
      <c r="F250" s="66"/>
      <c r="G250" s="394">
        <v>1</v>
      </c>
      <c r="H250" s="60"/>
      <c r="I250" s="427">
        <f>ROUND(SUM(G250*H250),2)</f>
        <v>0</v>
      </c>
      <c r="J250" s="382"/>
    </row>
    <row r="251" spans="1:10" s="383" customFormat="1" ht="12.75" customHeight="1" x14ac:dyDescent="0.2">
      <c r="A251" s="832" t="s">
        <v>8</v>
      </c>
      <c r="B251" s="833"/>
      <c r="C251" s="833"/>
      <c r="D251" s="833"/>
      <c r="E251" s="833"/>
      <c r="F251" s="834"/>
      <c r="G251" s="567"/>
      <c r="H251" s="567"/>
      <c r="I251" s="568"/>
      <c r="J251" s="382"/>
    </row>
    <row r="252" spans="1:10" s="383" customFormat="1" ht="12.75" customHeight="1" thickBot="1" x14ac:dyDescent="0.25">
      <c r="A252" s="829" t="s">
        <v>2653</v>
      </c>
      <c r="B252" s="830"/>
      <c r="C252" s="830"/>
      <c r="D252" s="830"/>
      <c r="E252" s="830"/>
      <c r="F252" s="831"/>
      <c r="G252" s="573"/>
      <c r="H252" s="573"/>
      <c r="I252" s="574"/>
      <c r="J252" s="382"/>
    </row>
    <row r="253" spans="1:10" s="383" customFormat="1" ht="12.75" customHeight="1" x14ac:dyDescent="0.2">
      <c r="A253" s="832" t="s">
        <v>9</v>
      </c>
      <c r="B253" s="833"/>
      <c r="C253" s="833"/>
      <c r="D253" s="833"/>
      <c r="E253" s="833"/>
      <c r="F253" s="834"/>
      <c r="G253" s="571"/>
      <c r="H253" s="571"/>
      <c r="I253" s="572"/>
      <c r="J253" s="382"/>
    </row>
    <row r="254" spans="1:10" s="383" customFormat="1" ht="12.75" customHeight="1" x14ac:dyDescent="0.2">
      <c r="A254" s="527">
        <v>237</v>
      </c>
      <c r="B254" s="384" t="s">
        <v>206</v>
      </c>
      <c r="C254" s="384"/>
      <c r="D254" s="384"/>
      <c r="E254" s="64"/>
      <c r="F254" s="64"/>
      <c r="G254" s="546">
        <v>1</v>
      </c>
      <c r="H254" s="59"/>
      <c r="I254" s="416">
        <f>ROUND(SUM(G254*H254),2)</f>
        <v>0</v>
      </c>
      <c r="J254" s="382"/>
    </row>
    <row r="255" spans="1:10" s="383" customFormat="1" ht="12.75" customHeight="1" x14ac:dyDescent="0.2">
      <c r="A255" s="527">
        <v>238</v>
      </c>
      <c r="B255" s="384" t="s">
        <v>207</v>
      </c>
      <c r="C255" s="384"/>
      <c r="D255" s="384"/>
      <c r="E255" s="64"/>
      <c r="F255" s="64"/>
      <c r="G255" s="546">
        <v>1</v>
      </c>
      <c r="H255" s="59"/>
      <c r="I255" s="416">
        <f t="shared" ref="I255:I309" si="8">ROUND(SUM(G255*H255),2)</f>
        <v>0</v>
      </c>
      <c r="J255" s="382"/>
    </row>
    <row r="256" spans="1:10" s="383" customFormat="1" ht="12.75" customHeight="1" x14ac:dyDescent="0.2">
      <c r="A256" s="527">
        <v>239</v>
      </c>
      <c r="B256" s="429" t="s">
        <v>208</v>
      </c>
      <c r="C256" s="384"/>
      <c r="D256" s="384"/>
      <c r="E256" s="64"/>
      <c r="F256" s="64"/>
      <c r="G256" s="546">
        <v>1</v>
      </c>
      <c r="H256" s="59"/>
      <c r="I256" s="416">
        <f t="shared" si="8"/>
        <v>0</v>
      </c>
      <c r="J256" s="382"/>
    </row>
    <row r="257" spans="1:10" s="383" customFormat="1" ht="12.75" customHeight="1" x14ac:dyDescent="0.2">
      <c r="A257" s="527">
        <v>240</v>
      </c>
      <c r="B257" s="384" t="s">
        <v>209</v>
      </c>
      <c r="C257" s="384"/>
      <c r="D257" s="384"/>
      <c r="E257" s="64"/>
      <c r="F257" s="64"/>
      <c r="G257" s="546">
        <v>1</v>
      </c>
      <c r="H257" s="59"/>
      <c r="I257" s="416">
        <f t="shared" si="8"/>
        <v>0</v>
      </c>
      <c r="J257" s="382"/>
    </row>
    <row r="258" spans="1:10" s="383" customFormat="1" ht="12.75" customHeight="1" x14ac:dyDescent="0.2">
      <c r="A258" s="527">
        <v>241</v>
      </c>
      <c r="B258" s="384" t="s">
        <v>210</v>
      </c>
      <c r="C258" s="384"/>
      <c r="D258" s="384"/>
      <c r="E258" s="64"/>
      <c r="F258" s="64"/>
      <c r="G258" s="546">
        <v>1</v>
      </c>
      <c r="H258" s="59"/>
      <c r="I258" s="416">
        <f t="shared" si="8"/>
        <v>0</v>
      </c>
      <c r="J258" s="382"/>
    </row>
    <row r="259" spans="1:10" s="383" customFormat="1" ht="12.75" customHeight="1" x14ac:dyDescent="0.2">
      <c r="A259" s="527">
        <v>242</v>
      </c>
      <c r="B259" s="384" t="s">
        <v>211</v>
      </c>
      <c r="C259" s="384"/>
      <c r="D259" s="384"/>
      <c r="E259" s="64"/>
      <c r="F259" s="64"/>
      <c r="G259" s="546">
        <v>1</v>
      </c>
      <c r="H259" s="59"/>
      <c r="I259" s="416">
        <f t="shared" si="8"/>
        <v>0</v>
      </c>
      <c r="J259" s="382"/>
    </row>
    <row r="260" spans="1:10" s="383" customFormat="1" ht="12.75" customHeight="1" x14ac:dyDescent="0.2">
      <c r="A260" s="527">
        <v>243</v>
      </c>
      <c r="B260" s="384" t="s">
        <v>212</v>
      </c>
      <c r="C260" s="384"/>
      <c r="D260" s="384"/>
      <c r="E260" s="64"/>
      <c r="F260" s="64"/>
      <c r="G260" s="546">
        <v>1</v>
      </c>
      <c r="H260" s="59"/>
      <c r="I260" s="416">
        <f t="shared" si="8"/>
        <v>0</v>
      </c>
      <c r="J260" s="382"/>
    </row>
    <row r="261" spans="1:10" s="383" customFormat="1" ht="12.75" customHeight="1" x14ac:dyDescent="0.2">
      <c r="A261" s="527">
        <v>244</v>
      </c>
      <c r="B261" s="384" t="s">
        <v>213</v>
      </c>
      <c r="C261" s="384"/>
      <c r="D261" s="384"/>
      <c r="E261" s="64"/>
      <c r="F261" s="64"/>
      <c r="G261" s="546">
        <v>1</v>
      </c>
      <c r="H261" s="59"/>
      <c r="I261" s="416">
        <f t="shared" si="8"/>
        <v>0</v>
      </c>
      <c r="J261" s="382"/>
    </row>
    <row r="262" spans="1:10" s="383" customFormat="1" ht="12.75" customHeight="1" x14ac:dyDescent="0.2">
      <c r="A262" s="527">
        <v>245</v>
      </c>
      <c r="B262" s="384" t="s">
        <v>214</v>
      </c>
      <c r="C262" s="384"/>
      <c r="D262" s="384"/>
      <c r="E262" s="64"/>
      <c r="F262" s="64"/>
      <c r="G262" s="546">
        <v>1</v>
      </c>
      <c r="H262" s="59"/>
      <c r="I262" s="416">
        <f t="shared" si="8"/>
        <v>0</v>
      </c>
      <c r="J262" s="382"/>
    </row>
    <row r="263" spans="1:10" s="383" customFormat="1" ht="12.75" customHeight="1" x14ac:dyDescent="0.2">
      <c r="A263" s="527">
        <v>246</v>
      </c>
      <c r="B263" s="384" t="s">
        <v>215</v>
      </c>
      <c r="C263" s="384"/>
      <c r="D263" s="384"/>
      <c r="E263" s="64"/>
      <c r="F263" s="64"/>
      <c r="G263" s="546">
        <v>1</v>
      </c>
      <c r="H263" s="59"/>
      <c r="I263" s="416">
        <f t="shared" si="8"/>
        <v>0</v>
      </c>
      <c r="J263" s="382"/>
    </row>
    <row r="264" spans="1:10" s="383" customFormat="1" ht="12.75" customHeight="1" x14ac:dyDescent="0.2">
      <c r="A264" s="527">
        <v>247</v>
      </c>
      <c r="B264" s="384" t="s">
        <v>387</v>
      </c>
      <c r="C264" s="384"/>
      <c r="D264" s="384"/>
      <c r="E264" s="64"/>
      <c r="F264" s="64"/>
      <c r="G264" s="546">
        <v>1</v>
      </c>
      <c r="H264" s="59"/>
      <c r="I264" s="416">
        <f t="shared" si="8"/>
        <v>0</v>
      </c>
      <c r="J264" s="382"/>
    </row>
    <row r="265" spans="1:10" s="383" customFormat="1" ht="12.75" customHeight="1" x14ac:dyDescent="0.2">
      <c r="A265" s="527">
        <v>248</v>
      </c>
      <c r="B265" s="384" t="s">
        <v>216</v>
      </c>
      <c r="C265" s="384"/>
      <c r="D265" s="384"/>
      <c r="E265" s="64"/>
      <c r="F265" s="64"/>
      <c r="G265" s="546">
        <v>1</v>
      </c>
      <c r="H265" s="59"/>
      <c r="I265" s="416">
        <f t="shared" si="8"/>
        <v>0</v>
      </c>
      <c r="J265" s="382"/>
    </row>
    <row r="266" spans="1:10" s="383" customFormat="1" ht="12.75" customHeight="1" x14ac:dyDescent="0.2">
      <c r="A266" s="527">
        <v>249</v>
      </c>
      <c r="B266" s="384" t="s">
        <v>217</v>
      </c>
      <c r="C266" s="384"/>
      <c r="D266" s="384"/>
      <c r="E266" s="64"/>
      <c r="F266" s="64"/>
      <c r="G266" s="546">
        <v>1</v>
      </c>
      <c r="H266" s="59"/>
      <c r="I266" s="416">
        <f t="shared" si="8"/>
        <v>0</v>
      </c>
      <c r="J266" s="382"/>
    </row>
    <row r="267" spans="1:10" s="383" customFormat="1" ht="12.75" customHeight="1" x14ac:dyDescent="0.2">
      <c r="A267" s="527">
        <v>250</v>
      </c>
      <c r="B267" s="384" t="s">
        <v>218</v>
      </c>
      <c r="C267" s="384"/>
      <c r="D267" s="384"/>
      <c r="E267" s="64"/>
      <c r="F267" s="64"/>
      <c r="G267" s="546">
        <v>1</v>
      </c>
      <c r="H267" s="59"/>
      <c r="I267" s="416">
        <f t="shared" si="8"/>
        <v>0</v>
      </c>
      <c r="J267" s="382"/>
    </row>
    <row r="268" spans="1:10" s="383" customFormat="1" ht="12.75" customHeight="1" x14ac:dyDescent="0.2">
      <c r="A268" s="527">
        <v>251</v>
      </c>
      <c r="B268" s="384" t="s">
        <v>219</v>
      </c>
      <c r="C268" s="384"/>
      <c r="D268" s="384"/>
      <c r="E268" s="64"/>
      <c r="F268" s="64"/>
      <c r="G268" s="546">
        <v>1</v>
      </c>
      <c r="H268" s="59"/>
      <c r="I268" s="416">
        <f t="shared" si="8"/>
        <v>0</v>
      </c>
      <c r="J268" s="382"/>
    </row>
    <row r="269" spans="1:10" s="383" customFormat="1" ht="12.75" customHeight="1" x14ac:dyDescent="0.2">
      <c r="A269" s="527">
        <v>252</v>
      </c>
      <c r="B269" s="384" t="s">
        <v>220</v>
      </c>
      <c r="C269" s="275"/>
      <c r="D269" s="384"/>
      <c r="E269" s="64"/>
      <c r="F269" s="64"/>
      <c r="G269" s="546">
        <v>1</v>
      </c>
      <c r="H269" s="59"/>
      <c r="I269" s="416">
        <f t="shared" si="8"/>
        <v>0</v>
      </c>
      <c r="J269" s="382"/>
    </row>
    <row r="270" spans="1:10" s="383" customFormat="1" ht="12.75" customHeight="1" x14ac:dyDescent="0.2">
      <c r="A270" s="527">
        <v>253</v>
      </c>
      <c r="B270" s="384" t="s">
        <v>221</v>
      </c>
      <c r="C270" s="275"/>
      <c r="D270" s="384"/>
      <c r="E270" s="64"/>
      <c r="F270" s="64"/>
      <c r="G270" s="546">
        <v>1</v>
      </c>
      <c r="H270" s="59"/>
      <c r="I270" s="416">
        <f t="shared" si="8"/>
        <v>0</v>
      </c>
      <c r="J270" s="382"/>
    </row>
    <row r="271" spans="1:10" s="383" customFormat="1" ht="12.75" customHeight="1" x14ac:dyDescent="0.2">
      <c r="A271" s="527">
        <v>254</v>
      </c>
      <c r="B271" s="430" t="s">
        <v>1819</v>
      </c>
      <c r="C271" s="431" t="s">
        <v>1857</v>
      </c>
      <c r="D271" s="384"/>
      <c r="E271" s="64"/>
      <c r="F271" s="64"/>
      <c r="G271" s="546">
        <v>1</v>
      </c>
      <c r="H271" s="59"/>
      <c r="I271" s="416">
        <f t="shared" si="8"/>
        <v>0</v>
      </c>
      <c r="J271" s="382"/>
    </row>
    <row r="272" spans="1:10" s="383" customFormat="1" ht="12.75" customHeight="1" x14ac:dyDescent="0.2">
      <c r="A272" s="527">
        <v>255</v>
      </c>
      <c r="B272" s="430" t="s">
        <v>1820</v>
      </c>
      <c r="C272" s="432" t="s">
        <v>1858</v>
      </c>
      <c r="D272" s="384"/>
      <c r="E272" s="64"/>
      <c r="F272" s="64"/>
      <c r="G272" s="546">
        <v>1</v>
      </c>
      <c r="H272" s="59"/>
      <c r="I272" s="416">
        <f t="shared" si="8"/>
        <v>0</v>
      </c>
      <c r="J272" s="382"/>
    </row>
    <row r="273" spans="1:10" s="383" customFormat="1" ht="12.75" customHeight="1" x14ac:dyDescent="0.2">
      <c r="A273" s="527">
        <v>256</v>
      </c>
      <c r="B273" s="430" t="s">
        <v>1821</v>
      </c>
      <c r="C273" s="432" t="s">
        <v>1859</v>
      </c>
      <c r="D273" s="384"/>
      <c r="E273" s="64"/>
      <c r="F273" s="64"/>
      <c r="G273" s="546">
        <v>1</v>
      </c>
      <c r="H273" s="59"/>
      <c r="I273" s="416">
        <f t="shared" si="8"/>
        <v>0</v>
      </c>
      <c r="J273" s="382"/>
    </row>
    <row r="274" spans="1:10" s="383" customFormat="1" ht="12.75" customHeight="1" x14ac:dyDescent="0.2">
      <c r="A274" s="527">
        <v>257</v>
      </c>
      <c r="B274" s="430" t="s">
        <v>1822</v>
      </c>
      <c r="C274" s="432" t="s">
        <v>1860</v>
      </c>
      <c r="D274" s="384"/>
      <c r="E274" s="64"/>
      <c r="F274" s="64"/>
      <c r="G274" s="546">
        <v>1</v>
      </c>
      <c r="H274" s="59"/>
      <c r="I274" s="416">
        <f t="shared" si="8"/>
        <v>0</v>
      </c>
      <c r="J274" s="382"/>
    </row>
    <row r="275" spans="1:10" s="383" customFormat="1" ht="12.75" customHeight="1" x14ac:dyDescent="0.2">
      <c r="A275" s="527">
        <v>258</v>
      </c>
      <c r="B275" s="430" t="s">
        <v>1823</v>
      </c>
      <c r="C275" s="432" t="s">
        <v>1861</v>
      </c>
      <c r="D275" s="384"/>
      <c r="E275" s="64"/>
      <c r="F275" s="64"/>
      <c r="G275" s="546">
        <v>1</v>
      </c>
      <c r="H275" s="59"/>
      <c r="I275" s="416">
        <f t="shared" si="8"/>
        <v>0</v>
      </c>
      <c r="J275" s="382"/>
    </row>
    <row r="276" spans="1:10" s="383" customFormat="1" ht="12.75" customHeight="1" x14ac:dyDescent="0.2">
      <c r="A276" s="527">
        <v>259</v>
      </c>
      <c r="B276" s="430" t="s">
        <v>1824</v>
      </c>
      <c r="C276" s="432" t="s">
        <v>1862</v>
      </c>
      <c r="D276" s="384"/>
      <c r="E276" s="64"/>
      <c r="F276" s="64"/>
      <c r="G276" s="546">
        <v>1</v>
      </c>
      <c r="H276" s="59"/>
      <c r="I276" s="416">
        <f t="shared" si="8"/>
        <v>0</v>
      </c>
      <c r="J276" s="382"/>
    </row>
    <row r="277" spans="1:10" s="383" customFormat="1" ht="12.75" customHeight="1" x14ac:dyDescent="0.2">
      <c r="A277" s="527">
        <v>260</v>
      </c>
      <c r="B277" s="430" t="s">
        <v>1825</v>
      </c>
      <c r="C277" s="432" t="s">
        <v>1863</v>
      </c>
      <c r="D277" s="384"/>
      <c r="E277" s="64"/>
      <c r="F277" s="64"/>
      <c r="G277" s="546">
        <v>1</v>
      </c>
      <c r="H277" s="59"/>
      <c r="I277" s="416">
        <f t="shared" si="8"/>
        <v>0</v>
      </c>
      <c r="J277" s="382"/>
    </row>
    <row r="278" spans="1:10" s="383" customFormat="1" ht="12.75" customHeight="1" x14ac:dyDescent="0.2">
      <c r="A278" s="527">
        <v>261</v>
      </c>
      <c r="B278" s="430" t="s">
        <v>1826</v>
      </c>
      <c r="C278" s="432" t="s">
        <v>1864</v>
      </c>
      <c r="D278" s="384"/>
      <c r="E278" s="64"/>
      <c r="F278" s="64"/>
      <c r="G278" s="546">
        <v>1</v>
      </c>
      <c r="H278" s="59"/>
      <c r="I278" s="416">
        <f t="shared" si="8"/>
        <v>0</v>
      </c>
      <c r="J278" s="382"/>
    </row>
    <row r="279" spans="1:10" s="383" customFormat="1" ht="12.75" customHeight="1" x14ac:dyDescent="0.2">
      <c r="A279" s="527">
        <v>262</v>
      </c>
      <c r="B279" s="430" t="s">
        <v>1827</v>
      </c>
      <c r="C279" s="432" t="s">
        <v>1865</v>
      </c>
      <c r="D279" s="384"/>
      <c r="E279" s="64"/>
      <c r="F279" s="64"/>
      <c r="G279" s="546">
        <v>1</v>
      </c>
      <c r="H279" s="59"/>
      <c r="I279" s="416">
        <f t="shared" si="8"/>
        <v>0</v>
      </c>
      <c r="J279" s="382"/>
    </row>
    <row r="280" spans="1:10" s="383" customFormat="1" ht="12.75" customHeight="1" x14ac:dyDescent="0.2">
      <c r="A280" s="527">
        <v>263</v>
      </c>
      <c r="B280" s="430" t="s">
        <v>1828</v>
      </c>
      <c r="C280" s="432" t="s">
        <v>1866</v>
      </c>
      <c r="D280" s="384"/>
      <c r="E280" s="64"/>
      <c r="F280" s="64"/>
      <c r="G280" s="546">
        <v>1</v>
      </c>
      <c r="H280" s="59"/>
      <c r="I280" s="416">
        <f t="shared" si="8"/>
        <v>0</v>
      </c>
      <c r="J280" s="382"/>
    </row>
    <row r="281" spans="1:10" s="383" customFormat="1" ht="12.75" customHeight="1" x14ac:dyDescent="0.2">
      <c r="A281" s="527">
        <v>264</v>
      </c>
      <c r="B281" s="430" t="s">
        <v>1829</v>
      </c>
      <c r="C281" s="432" t="s">
        <v>1867</v>
      </c>
      <c r="D281" s="384"/>
      <c r="E281" s="64"/>
      <c r="F281" s="64"/>
      <c r="G281" s="546">
        <v>1</v>
      </c>
      <c r="H281" s="59"/>
      <c r="I281" s="416">
        <f t="shared" si="8"/>
        <v>0</v>
      </c>
      <c r="J281" s="382"/>
    </row>
    <row r="282" spans="1:10" s="383" customFormat="1" ht="12.75" customHeight="1" x14ac:dyDescent="0.2">
      <c r="A282" s="527">
        <v>265</v>
      </c>
      <c r="B282" s="430" t="s">
        <v>1830</v>
      </c>
      <c r="C282" s="432" t="s">
        <v>1868</v>
      </c>
      <c r="D282" s="384"/>
      <c r="E282" s="64"/>
      <c r="F282" s="64"/>
      <c r="G282" s="546">
        <v>1</v>
      </c>
      <c r="H282" s="59"/>
      <c r="I282" s="416">
        <f t="shared" si="8"/>
        <v>0</v>
      </c>
      <c r="J282" s="382"/>
    </row>
    <row r="283" spans="1:10" s="383" customFormat="1" ht="12.75" customHeight="1" x14ac:dyDescent="0.2">
      <c r="A283" s="527">
        <v>266</v>
      </c>
      <c r="B283" s="430" t="s">
        <v>1831</v>
      </c>
      <c r="C283" s="432" t="s">
        <v>1869</v>
      </c>
      <c r="D283" s="384"/>
      <c r="E283" s="64"/>
      <c r="F283" s="64"/>
      <c r="G283" s="546">
        <v>1</v>
      </c>
      <c r="H283" s="59"/>
      <c r="I283" s="416">
        <f t="shared" si="8"/>
        <v>0</v>
      </c>
      <c r="J283" s="382"/>
    </row>
    <row r="284" spans="1:10" s="383" customFormat="1" ht="12.75" customHeight="1" x14ac:dyDescent="0.2">
      <c r="A284" s="527">
        <v>267</v>
      </c>
      <c r="B284" s="430" t="s">
        <v>1832</v>
      </c>
      <c r="C284" s="432" t="s">
        <v>1870</v>
      </c>
      <c r="D284" s="384"/>
      <c r="E284" s="64"/>
      <c r="F284" s="64"/>
      <c r="G284" s="546">
        <v>1</v>
      </c>
      <c r="H284" s="59"/>
      <c r="I284" s="416">
        <f t="shared" si="8"/>
        <v>0</v>
      </c>
      <c r="J284" s="382"/>
    </row>
    <row r="285" spans="1:10" s="383" customFormat="1" ht="12.75" customHeight="1" x14ac:dyDescent="0.2">
      <c r="A285" s="527">
        <v>268</v>
      </c>
      <c r="B285" s="430" t="s">
        <v>1833</v>
      </c>
      <c r="C285" s="432" t="s">
        <v>1871</v>
      </c>
      <c r="D285" s="384"/>
      <c r="E285" s="64"/>
      <c r="F285" s="64"/>
      <c r="G285" s="546">
        <v>1</v>
      </c>
      <c r="H285" s="59"/>
      <c r="I285" s="416">
        <f t="shared" si="8"/>
        <v>0</v>
      </c>
      <c r="J285" s="382"/>
    </row>
    <row r="286" spans="1:10" s="383" customFormat="1" ht="12.75" customHeight="1" x14ac:dyDescent="0.2">
      <c r="A286" s="527">
        <v>269</v>
      </c>
      <c r="B286" s="430" t="s">
        <v>1834</v>
      </c>
      <c r="C286" s="432" t="s">
        <v>1872</v>
      </c>
      <c r="D286" s="384"/>
      <c r="E286" s="64"/>
      <c r="F286" s="64"/>
      <c r="G286" s="546">
        <v>1</v>
      </c>
      <c r="H286" s="59"/>
      <c r="I286" s="416">
        <f t="shared" si="8"/>
        <v>0</v>
      </c>
      <c r="J286" s="382"/>
    </row>
    <row r="287" spans="1:10" s="383" customFormat="1" ht="12.75" customHeight="1" x14ac:dyDescent="0.2">
      <c r="A287" s="527">
        <v>270</v>
      </c>
      <c r="B287" s="430" t="s">
        <v>1835</v>
      </c>
      <c r="C287" s="432" t="s">
        <v>1873</v>
      </c>
      <c r="D287" s="384"/>
      <c r="E287" s="64"/>
      <c r="F287" s="64"/>
      <c r="G287" s="546">
        <v>1</v>
      </c>
      <c r="H287" s="59"/>
      <c r="I287" s="416">
        <f t="shared" si="8"/>
        <v>0</v>
      </c>
      <c r="J287" s="382"/>
    </row>
    <row r="288" spans="1:10" s="383" customFormat="1" ht="12.75" customHeight="1" x14ac:dyDescent="0.2">
      <c r="A288" s="527">
        <v>271</v>
      </c>
      <c r="B288" s="430" t="s">
        <v>2654</v>
      </c>
      <c r="C288" s="432" t="s">
        <v>1874</v>
      </c>
      <c r="D288" s="384"/>
      <c r="E288" s="64"/>
      <c r="F288" s="64"/>
      <c r="G288" s="546">
        <v>1</v>
      </c>
      <c r="H288" s="59"/>
      <c r="I288" s="416">
        <f t="shared" si="8"/>
        <v>0</v>
      </c>
      <c r="J288" s="382"/>
    </row>
    <row r="289" spans="1:10" s="383" customFormat="1" ht="12.75" customHeight="1" x14ac:dyDescent="0.2">
      <c r="A289" s="527">
        <v>272</v>
      </c>
      <c r="B289" s="430" t="s">
        <v>1836</v>
      </c>
      <c r="C289" s="432" t="s">
        <v>1875</v>
      </c>
      <c r="D289" s="384"/>
      <c r="E289" s="64"/>
      <c r="F289" s="64"/>
      <c r="G289" s="546">
        <v>1</v>
      </c>
      <c r="H289" s="59"/>
      <c r="I289" s="416">
        <f t="shared" si="8"/>
        <v>0</v>
      </c>
      <c r="J289" s="382"/>
    </row>
    <row r="290" spans="1:10" s="383" customFormat="1" ht="12.75" customHeight="1" x14ac:dyDescent="0.2">
      <c r="A290" s="527">
        <v>273</v>
      </c>
      <c r="B290" s="433" t="s">
        <v>1837</v>
      </c>
      <c r="C290" s="432" t="s">
        <v>1876</v>
      </c>
      <c r="D290" s="384"/>
      <c r="E290" s="64"/>
      <c r="F290" s="64"/>
      <c r="G290" s="546">
        <v>1</v>
      </c>
      <c r="H290" s="59"/>
      <c r="I290" s="416">
        <f t="shared" si="8"/>
        <v>0</v>
      </c>
      <c r="J290" s="382"/>
    </row>
    <row r="291" spans="1:10" s="383" customFormat="1" ht="12.75" customHeight="1" x14ac:dyDescent="0.2">
      <c r="A291" s="527">
        <v>274</v>
      </c>
      <c r="B291" s="433" t="s">
        <v>1838</v>
      </c>
      <c r="C291" s="432" t="s">
        <v>1877</v>
      </c>
      <c r="D291" s="384"/>
      <c r="E291" s="64"/>
      <c r="F291" s="64"/>
      <c r="G291" s="546">
        <v>1</v>
      </c>
      <c r="H291" s="59"/>
      <c r="I291" s="416">
        <f t="shared" si="8"/>
        <v>0</v>
      </c>
      <c r="J291" s="382"/>
    </row>
    <row r="292" spans="1:10" s="383" customFormat="1" ht="12.75" customHeight="1" x14ac:dyDescent="0.2">
      <c r="A292" s="527">
        <v>275</v>
      </c>
      <c r="B292" s="433" t="s">
        <v>1839</v>
      </c>
      <c r="C292" s="432" t="s">
        <v>1878</v>
      </c>
      <c r="D292" s="384"/>
      <c r="E292" s="64"/>
      <c r="F292" s="64"/>
      <c r="G292" s="546">
        <v>1</v>
      </c>
      <c r="H292" s="59"/>
      <c r="I292" s="416">
        <f t="shared" si="8"/>
        <v>0</v>
      </c>
      <c r="J292" s="382"/>
    </row>
    <row r="293" spans="1:10" s="383" customFormat="1" ht="12.75" customHeight="1" x14ac:dyDescent="0.2">
      <c r="A293" s="527">
        <v>276</v>
      </c>
      <c r="B293" s="430" t="s">
        <v>1840</v>
      </c>
      <c r="C293" s="432" t="s">
        <v>1879</v>
      </c>
      <c r="D293" s="384"/>
      <c r="E293" s="64"/>
      <c r="F293" s="64"/>
      <c r="G293" s="546">
        <v>1</v>
      </c>
      <c r="H293" s="59"/>
      <c r="I293" s="416">
        <f t="shared" si="8"/>
        <v>0</v>
      </c>
      <c r="J293" s="382"/>
    </row>
    <row r="294" spans="1:10" s="383" customFormat="1" ht="12.75" customHeight="1" x14ac:dyDescent="0.2">
      <c r="A294" s="527">
        <v>277</v>
      </c>
      <c r="B294" s="430" t="s">
        <v>1841</v>
      </c>
      <c r="C294" s="432" t="s">
        <v>1880</v>
      </c>
      <c r="D294" s="384"/>
      <c r="E294" s="64"/>
      <c r="F294" s="64"/>
      <c r="G294" s="546">
        <v>1</v>
      </c>
      <c r="H294" s="59"/>
      <c r="I294" s="416">
        <f t="shared" si="8"/>
        <v>0</v>
      </c>
      <c r="J294" s="382"/>
    </row>
    <row r="295" spans="1:10" s="383" customFormat="1" ht="12.75" customHeight="1" x14ac:dyDescent="0.2">
      <c r="A295" s="527">
        <v>278</v>
      </c>
      <c r="B295" s="430" t="s">
        <v>1842</v>
      </c>
      <c r="C295" s="432" t="s">
        <v>1881</v>
      </c>
      <c r="D295" s="384"/>
      <c r="E295" s="64"/>
      <c r="F295" s="64"/>
      <c r="G295" s="546">
        <v>1</v>
      </c>
      <c r="H295" s="59"/>
      <c r="I295" s="416">
        <f t="shared" si="8"/>
        <v>0</v>
      </c>
      <c r="J295" s="382"/>
    </row>
    <row r="296" spans="1:10" s="383" customFormat="1" ht="12.75" customHeight="1" x14ac:dyDescent="0.2">
      <c r="A296" s="527">
        <v>279</v>
      </c>
      <c r="B296" s="430" t="s">
        <v>1843</v>
      </c>
      <c r="C296" s="432" t="s">
        <v>1882</v>
      </c>
      <c r="D296" s="384"/>
      <c r="E296" s="64"/>
      <c r="F296" s="64"/>
      <c r="G296" s="546">
        <v>1</v>
      </c>
      <c r="H296" s="59"/>
      <c r="I296" s="416">
        <f t="shared" si="8"/>
        <v>0</v>
      </c>
      <c r="J296" s="382"/>
    </row>
    <row r="297" spans="1:10" s="383" customFormat="1" ht="12.75" customHeight="1" x14ac:dyDescent="0.2">
      <c r="A297" s="527">
        <v>280</v>
      </c>
      <c r="B297" s="430" t="s">
        <v>1844</v>
      </c>
      <c r="C297" s="432" t="s">
        <v>1883</v>
      </c>
      <c r="D297" s="384"/>
      <c r="E297" s="64"/>
      <c r="F297" s="64"/>
      <c r="G297" s="546">
        <v>1</v>
      </c>
      <c r="H297" s="59"/>
      <c r="I297" s="416">
        <f t="shared" si="8"/>
        <v>0</v>
      </c>
      <c r="J297" s="382"/>
    </row>
    <row r="298" spans="1:10" s="383" customFormat="1" ht="12.75" customHeight="1" x14ac:dyDescent="0.2">
      <c r="A298" s="527">
        <v>281</v>
      </c>
      <c r="B298" s="430" t="s">
        <v>1845</v>
      </c>
      <c r="C298" s="432" t="s">
        <v>1884</v>
      </c>
      <c r="D298" s="384"/>
      <c r="E298" s="64"/>
      <c r="F298" s="64"/>
      <c r="G298" s="546">
        <v>1</v>
      </c>
      <c r="H298" s="59"/>
      <c r="I298" s="416">
        <f t="shared" si="8"/>
        <v>0</v>
      </c>
      <c r="J298" s="382"/>
    </row>
    <row r="299" spans="1:10" s="383" customFormat="1" ht="12.75" customHeight="1" x14ac:dyDescent="0.2">
      <c r="A299" s="527">
        <v>282</v>
      </c>
      <c r="B299" s="430" t="s">
        <v>1846</v>
      </c>
      <c r="C299" s="432" t="s">
        <v>1885</v>
      </c>
      <c r="D299" s="384"/>
      <c r="E299" s="64"/>
      <c r="F299" s="64"/>
      <c r="G299" s="546">
        <v>2</v>
      </c>
      <c r="H299" s="59"/>
      <c r="I299" s="416">
        <f t="shared" si="8"/>
        <v>0</v>
      </c>
      <c r="J299" s="382"/>
    </row>
    <row r="300" spans="1:10" s="383" customFormat="1" ht="12.75" customHeight="1" x14ac:dyDescent="0.2">
      <c r="A300" s="527">
        <v>283</v>
      </c>
      <c r="B300" s="430" t="s">
        <v>1847</v>
      </c>
      <c r="C300" s="432" t="s">
        <v>1886</v>
      </c>
      <c r="D300" s="384"/>
      <c r="E300" s="64"/>
      <c r="F300" s="64"/>
      <c r="G300" s="546">
        <v>2</v>
      </c>
      <c r="H300" s="59"/>
      <c r="I300" s="416">
        <f t="shared" si="8"/>
        <v>0</v>
      </c>
      <c r="J300" s="382"/>
    </row>
    <row r="301" spans="1:10" s="383" customFormat="1" ht="12.75" customHeight="1" x14ac:dyDescent="0.2">
      <c r="A301" s="527">
        <v>284</v>
      </c>
      <c r="B301" s="430" t="s">
        <v>1848</v>
      </c>
      <c r="C301" s="432"/>
      <c r="D301" s="384"/>
      <c r="E301" s="64"/>
      <c r="F301" s="64"/>
      <c r="G301" s="546">
        <v>2</v>
      </c>
      <c r="H301" s="59"/>
      <c r="I301" s="416">
        <f t="shared" si="8"/>
        <v>0</v>
      </c>
      <c r="J301" s="382"/>
    </row>
    <row r="302" spans="1:10" s="383" customFormat="1" ht="12.75" customHeight="1" x14ac:dyDescent="0.2">
      <c r="A302" s="527">
        <v>285</v>
      </c>
      <c r="B302" s="430" t="s">
        <v>1849</v>
      </c>
      <c r="C302" s="432" t="s">
        <v>1887</v>
      </c>
      <c r="D302" s="384"/>
      <c r="E302" s="64"/>
      <c r="F302" s="64"/>
      <c r="G302" s="546">
        <v>5</v>
      </c>
      <c r="H302" s="59"/>
      <c r="I302" s="416">
        <f t="shared" si="8"/>
        <v>0</v>
      </c>
      <c r="J302" s="382"/>
    </row>
    <row r="303" spans="1:10" s="383" customFormat="1" ht="12.75" customHeight="1" x14ac:dyDescent="0.2">
      <c r="A303" s="527">
        <v>286</v>
      </c>
      <c r="B303" s="430" t="s">
        <v>1850</v>
      </c>
      <c r="C303" s="432" t="s">
        <v>1888</v>
      </c>
      <c r="D303" s="384"/>
      <c r="E303" s="64"/>
      <c r="F303" s="64"/>
      <c r="G303" s="546">
        <v>5</v>
      </c>
      <c r="H303" s="59"/>
      <c r="I303" s="416">
        <f t="shared" si="8"/>
        <v>0</v>
      </c>
      <c r="J303" s="382"/>
    </row>
    <row r="304" spans="1:10" s="383" customFormat="1" ht="12.75" customHeight="1" x14ac:dyDescent="0.2">
      <c r="A304" s="527">
        <v>287</v>
      </c>
      <c r="B304" s="430" t="s">
        <v>1851</v>
      </c>
      <c r="C304" s="432" t="s">
        <v>1889</v>
      </c>
      <c r="D304" s="384"/>
      <c r="E304" s="64"/>
      <c r="F304" s="64"/>
      <c r="G304" s="546">
        <v>5</v>
      </c>
      <c r="H304" s="59"/>
      <c r="I304" s="416">
        <f t="shared" si="8"/>
        <v>0</v>
      </c>
      <c r="J304" s="382"/>
    </row>
    <row r="305" spans="1:10" s="383" customFormat="1" ht="12.75" customHeight="1" x14ac:dyDescent="0.2">
      <c r="A305" s="527">
        <v>288</v>
      </c>
      <c r="B305" s="430" t="s">
        <v>1852</v>
      </c>
      <c r="C305" s="432" t="s">
        <v>1890</v>
      </c>
      <c r="D305" s="384"/>
      <c r="E305" s="64"/>
      <c r="F305" s="64"/>
      <c r="G305" s="546">
        <v>5</v>
      </c>
      <c r="H305" s="59"/>
      <c r="I305" s="416">
        <f t="shared" si="8"/>
        <v>0</v>
      </c>
      <c r="J305" s="382"/>
    </row>
    <row r="306" spans="1:10" s="383" customFormat="1" ht="12.75" customHeight="1" x14ac:dyDescent="0.2">
      <c r="A306" s="527">
        <v>289</v>
      </c>
      <c r="B306" s="430" t="s">
        <v>1853</v>
      </c>
      <c r="C306" s="432" t="s">
        <v>1891</v>
      </c>
      <c r="D306" s="384"/>
      <c r="E306" s="64"/>
      <c r="F306" s="64"/>
      <c r="G306" s="546">
        <v>5</v>
      </c>
      <c r="H306" s="59"/>
      <c r="I306" s="416">
        <f t="shared" si="8"/>
        <v>0</v>
      </c>
      <c r="J306" s="382"/>
    </row>
    <row r="307" spans="1:10" s="383" customFormat="1" ht="12.75" customHeight="1" x14ac:dyDescent="0.2">
      <c r="A307" s="527">
        <v>290</v>
      </c>
      <c r="B307" s="430" t="s">
        <v>1854</v>
      </c>
      <c r="C307" s="432" t="s">
        <v>1892</v>
      </c>
      <c r="D307" s="384"/>
      <c r="E307" s="64"/>
      <c r="F307" s="64"/>
      <c r="G307" s="546">
        <v>1</v>
      </c>
      <c r="H307" s="59"/>
      <c r="I307" s="416">
        <f t="shared" si="8"/>
        <v>0</v>
      </c>
      <c r="J307" s="382"/>
    </row>
    <row r="308" spans="1:10" s="383" customFormat="1" ht="12.75" customHeight="1" x14ac:dyDescent="0.2">
      <c r="A308" s="527">
        <v>291</v>
      </c>
      <c r="B308" s="430" t="s">
        <v>1855</v>
      </c>
      <c r="C308" s="432" t="s">
        <v>1893</v>
      </c>
      <c r="D308" s="384"/>
      <c r="E308" s="64"/>
      <c r="F308" s="64"/>
      <c r="G308" s="546">
        <v>1</v>
      </c>
      <c r="H308" s="59"/>
      <c r="I308" s="416">
        <f t="shared" si="8"/>
        <v>0</v>
      </c>
      <c r="J308" s="382"/>
    </row>
    <row r="309" spans="1:10" s="383" customFormat="1" ht="12.75" customHeight="1" thickBot="1" x14ac:dyDescent="0.25">
      <c r="A309" s="527">
        <v>292</v>
      </c>
      <c r="B309" s="430" t="s">
        <v>1856</v>
      </c>
      <c r="C309" s="434"/>
      <c r="D309" s="384"/>
      <c r="E309" s="64"/>
      <c r="F309" s="64"/>
      <c r="G309" s="546">
        <v>1</v>
      </c>
      <c r="H309" s="59"/>
      <c r="I309" s="416">
        <f t="shared" si="8"/>
        <v>0</v>
      </c>
      <c r="J309" s="382"/>
    </row>
    <row r="310" spans="1:10" s="383" customFormat="1" ht="12.75" customHeight="1" x14ac:dyDescent="0.2">
      <c r="A310" s="832" t="s">
        <v>10</v>
      </c>
      <c r="B310" s="833"/>
      <c r="C310" s="833"/>
      <c r="D310" s="833"/>
      <c r="E310" s="833"/>
      <c r="F310" s="834"/>
      <c r="G310" s="567"/>
      <c r="H310" s="567"/>
      <c r="I310" s="568"/>
      <c r="J310" s="382"/>
    </row>
    <row r="311" spans="1:10" s="383" customFormat="1" ht="12.75" customHeight="1" x14ac:dyDescent="0.2">
      <c r="A311" s="526">
        <v>293</v>
      </c>
      <c r="B311" s="384" t="s">
        <v>222</v>
      </c>
      <c r="C311" s="384"/>
      <c r="D311" s="384"/>
      <c r="E311" s="64"/>
      <c r="F311" s="64"/>
      <c r="G311" s="546">
        <v>2</v>
      </c>
      <c r="H311" s="59"/>
      <c r="I311" s="416">
        <f>ROUND(SUM(G311*H311),2)</f>
        <v>0</v>
      </c>
      <c r="J311" s="382"/>
    </row>
    <row r="312" spans="1:10" s="383" customFormat="1" ht="12.75" customHeight="1" x14ac:dyDescent="0.2">
      <c r="A312" s="526">
        <v>294</v>
      </c>
      <c r="B312" s="384" t="s">
        <v>223</v>
      </c>
      <c r="C312" s="384"/>
      <c r="D312" s="384"/>
      <c r="E312" s="64"/>
      <c r="F312" s="64"/>
      <c r="G312" s="546">
        <v>1</v>
      </c>
      <c r="H312" s="59"/>
      <c r="I312" s="416">
        <f t="shared" ref="I312:I313" si="9">ROUND(SUM(G312*H312),2)</f>
        <v>0</v>
      </c>
      <c r="J312" s="382"/>
    </row>
    <row r="313" spans="1:10" s="383" customFormat="1" ht="12.75" customHeight="1" x14ac:dyDescent="0.2">
      <c r="A313" s="526">
        <v>295</v>
      </c>
      <c r="B313" s="384" t="s">
        <v>224</v>
      </c>
      <c r="C313" s="384"/>
      <c r="D313" s="384"/>
      <c r="E313" s="64"/>
      <c r="F313" s="64"/>
      <c r="G313" s="546">
        <v>1</v>
      </c>
      <c r="H313" s="59"/>
      <c r="I313" s="416">
        <f t="shared" si="9"/>
        <v>0</v>
      </c>
      <c r="J313" s="382"/>
    </row>
    <row r="314" spans="1:10" s="383" customFormat="1" ht="12.75" customHeight="1" thickBot="1" x14ac:dyDescent="0.25">
      <c r="A314" s="528">
        <v>296</v>
      </c>
      <c r="B314" s="417" t="s">
        <v>225</v>
      </c>
      <c r="C314" s="417"/>
      <c r="D314" s="417"/>
      <c r="E314" s="65"/>
      <c r="F314" s="65"/>
      <c r="G314" s="547">
        <v>1</v>
      </c>
      <c r="H314" s="63"/>
      <c r="I314" s="418">
        <f>ROUND(SUM(G314*H314),2)</f>
        <v>0</v>
      </c>
      <c r="J314" s="382"/>
    </row>
    <row r="315" spans="1:10" s="383" customFormat="1" ht="12.75" customHeight="1" x14ac:dyDescent="0.2">
      <c r="A315" s="832" t="s">
        <v>1521</v>
      </c>
      <c r="B315" s="833"/>
      <c r="C315" s="833"/>
      <c r="D315" s="833"/>
      <c r="E315" s="833"/>
      <c r="F315" s="834"/>
      <c r="G315" s="567"/>
      <c r="H315" s="567"/>
      <c r="I315" s="568"/>
      <c r="J315" s="382"/>
    </row>
    <row r="316" spans="1:10" s="383" customFormat="1" ht="12.75" customHeight="1" x14ac:dyDescent="0.2">
      <c r="A316" s="526">
        <v>297</v>
      </c>
      <c r="B316" s="384" t="s">
        <v>226</v>
      </c>
      <c r="C316" s="384" t="s">
        <v>1649</v>
      </c>
      <c r="D316" s="384" t="s">
        <v>1650</v>
      </c>
      <c r="E316" s="64"/>
      <c r="F316" s="64"/>
      <c r="G316" s="546">
        <v>1</v>
      </c>
      <c r="H316" s="59"/>
      <c r="I316" s="416">
        <f>ROUND(SUM(G316*H316),2)</f>
        <v>0</v>
      </c>
      <c r="J316" s="382"/>
    </row>
    <row r="317" spans="1:10" s="383" customFormat="1" ht="12.75" customHeight="1" x14ac:dyDescent="0.2">
      <c r="A317" s="526">
        <v>298</v>
      </c>
      <c r="B317" s="384" t="s">
        <v>227</v>
      </c>
      <c r="C317" s="384" t="s">
        <v>1651</v>
      </c>
      <c r="D317" s="384" t="s">
        <v>1650</v>
      </c>
      <c r="E317" s="64"/>
      <c r="F317" s="64"/>
      <c r="G317" s="546">
        <v>2</v>
      </c>
      <c r="H317" s="59"/>
      <c r="I317" s="416">
        <f t="shared" ref="I317:I332" si="10">ROUND(SUM(G317*H317),2)</f>
        <v>0</v>
      </c>
      <c r="J317" s="382"/>
    </row>
    <row r="318" spans="1:10" s="383" customFormat="1" ht="12.75" customHeight="1" x14ac:dyDescent="0.2">
      <c r="A318" s="526">
        <v>299</v>
      </c>
      <c r="B318" s="384" t="s">
        <v>228</v>
      </c>
      <c r="C318" s="384"/>
      <c r="D318" s="384" t="s">
        <v>1650</v>
      </c>
      <c r="E318" s="64" t="s">
        <v>1650</v>
      </c>
      <c r="F318" s="64" t="s">
        <v>1652</v>
      </c>
      <c r="G318" s="546">
        <v>1</v>
      </c>
      <c r="H318" s="59"/>
      <c r="I318" s="416">
        <f t="shared" si="10"/>
        <v>0</v>
      </c>
      <c r="J318" s="382"/>
    </row>
    <row r="319" spans="1:10" s="383" customFormat="1" ht="12.75" customHeight="1" x14ac:dyDescent="0.2">
      <c r="A319" s="526">
        <v>300</v>
      </c>
      <c r="B319" s="384" t="s">
        <v>229</v>
      </c>
      <c r="C319" s="384" t="s">
        <v>1653</v>
      </c>
      <c r="D319" s="384" t="s">
        <v>1654</v>
      </c>
      <c r="E319" s="64" t="s">
        <v>1655</v>
      </c>
      <c r="F319" s="64"/>
      <c r="G319" s="546">
        <v>2</v>
      </c>
      <c r="H319" s="59"/>
      <c r="I319" s="416">
        <f t="shared" si="10"/>
        <v>0</v>
      </c>
      <c r="J319" s="382"/>
    </row>
    <row r="320" spans="1:10" s="383" customFormat="1" ht="12.75" customHeight="1" x14ac:dyDescent="0.2">
      <c r="A320" s="526">
        <v>301</v>
      </c>
      <c r="B320" s="384" t="s">
        <v>230</v>
      </c>
      <c r="C320" s="384" t="s">
        <v>1656</v>
      </c>
      <c r="D320" s="384" t="s">
        <v>1650</v>
      </c>
      <c r="E320" s="64"/>
      <c r="F320" s="64"/>
      <c r="G320" s="546">
        <v>5</v>
      </c>
      <c r="H320" s="59"/>
      <c r="I320" s="416">
        <f t="shared" si="10"/>
        <v>0</v>
      </c>
      <c r="J320" s="382"/>
    </row>
    <row r="321" spans="1:10" s="383" customFormat="1" ht="12.75" customHeight="1" x14ac:dyDescent="0.2">
      <c r="A321" s="526">
        <v>302</v>
      </c>
      <c r="B321" s="384" t="s">
        <v>554</v>
      </c>
      <c r="C321" s="384"/>
      <c r="D321" s="384" t="s">
        <v>1650</v>
      </c>
      <c r="E321" s="64"/>
      <c r="F321" s="64"/>
      <c r="G321" s="546">
        <v>1</v>
      </c>
      <c r="H321" s="59"/>
      <c r="I321" s="416">
        <f t="shared" si="10"/>
        <v>0</v>
      </c>
      <c r="J321" s="382"/>
    </row>
    <row r="322" spans="1:10" s="383" customFormat="1" ht="12.75" customHeight="1" x14ac:dyDescent="0.2">
      <c r="A322" s="526">
        <v>303</v>
      </c>
      <c r="B322" s="384" t="s">
        <v>231</v>
      </c>
      <c r="C322" s="384" t="s">
        <v>1657</v>
      </c>
      <c r="D322" s="384" t="s">
        <v>1650</v>
      </c>
      <c r="E322" s="64"/>
      <c r="F322" s="64"/>
      <c r="G322" s="546">
        <v>1</v>
      </c>
      <c r="H322" s="59"/>
      <c r="I322" s="416">
        <f t="shared" si="10"/>
        <v>0</v>
      </c>
      <c r="J322" s="382"/>
    </row>
    <row r="323" spans="1:10" s="383" customFormat="1" ht="12.75" customHeight="1" x14ac:dyDescent="0.2">
      <c r="A323" s="526">
        <v>304</v>
      </c>
      <c r="B323" s="384" t="s">
        <v>232</v>
      </c>
      <c r="C323" s="384" t="s">
        <v>1658</v>
      </c>
      <c r="D323" s="384" t="s">
        <v>1650</v>
      </c>
      <c r="E323" s="64"/>
      <c r="F323" s="64"/>
      <c r="G323" s="546">
        <v>1</v>
      </c>
      <c r="H323" s="59"/>
      <c r="I323" s="416">
        <f t="shared" si="10"/>
        <v>0</v>
      </c>
      <c r="J323" s="382"/>
    </row>
    <row r="324" spans="1:10" s="383" customFormat="1" ht="12.75" customHeight="1" x14ac:dyDescent="0.2">
      <c r="A324" s="526">
        <v>305</v>
      </c>
      <c r="B324" s="384" t="s">
        <v>526</v>
      </c>
      <c r="C324" s="384" t="s">
        <v>1659</v>
      </c>
      <c r="D324" s="384" t="s">
        <v>1650</v>
      </c>
      <c r="E324" s="64"/>
      <c r="F324" s="64"/>
      <c r="G324" s="546">
        <v>3</v>
      </c>
      <c r="H324" s="59"/>
      <c r="I324" s="416">
        <f t="shared" si="10"/>
        <v>0</v>
      </c>
      <c r="J324" s="382"/>
    </row>
    <row r="325" spans="1:10" s="383" customFormat="1" ht="12.75" customHeight="1" x14ac:dyDescent="0.2">
      <c r="A325" s="526">
        <v>306</v>
      </c>
      <c r="B325" s="384" t="s">
        <v>222</v>
      </c>
      <c r="C325" s="384"/>
      <c r="D325" s="384"/>
      <c r="E325" s="64"/>
      <c r="F325" s="64"/>
      <c r="G325" s="546">
        <v>1</v>
      </c>
      <c r="H325" s="59"/>
      <c r="I325" s="416">
        <f t="shared" si="10"/>
        <v>0</v>
      </c>
      <c r="J325" s="382"/>
    </row>
    <row r="326" spans="1:10" s="383" customFormat="1" ht="12.75" customHeight="1" x14ac:dyDescent="0.2">
      <c r="A326" s="526">
        <v>307</v>
      </c>
      <c r="B326" s="384" t="s">
        <v>233</v>
      </c>
      <c r="C326" s="384"/>
      <c r="D326" s="384"/>
      <c r="E326" s="64"/>
      <c r="F326" s="64"/>
      <c r="G326" s="546">
        <v>1</v>
      </c>
      <c r="H326" s="59"/>
      <c r="I326" s="416">
        <f t="shared" si="10"/>
        <v>0</v>
      </c>
      <c r="J326" s="382"/>
    </row>
    <row r="327" spans="1:10" s="383" customFormat="1" ht="12.75" customHeight="1" x14ac:dyDescent="0.2">
      <c r="A327" s="526">
        <v>308</v>
      </c>
      <c r="B327" s="384" t="s">
        <v>388</v>
      </c>
      <c r="C327" s="384"/>
      <c r="D327" s="384"/>
      <c r="E327" s="64"/>
      <c r="F327" s="64"/>
      <c r="G327" s="546">
        <v>1</v>
      </c>
      <c r="H327" s="59"/>
      <c r="I327" s="416">
        <f t="shared" si="10"/>
        <v>0</v>
      </c>
      <c r="J327" s="382"/>
    </row>
    <row r="328" spans="1:10" s="383" customFormat="1" ht="12.75" customHeight="1" x14ac:dyDescent="0.2">
      <c r="A328" s="526">
        <v>309</v>
      </c>
      <c r="B328" s="384" t="s">
        <v>520</v>
      </c>
      <c r="C328" s="384" t="s">
        <v>1660</v>
      </c>
      <c r="D328" s="384" t="s">
        <v>1650</v>
      </c>
      <c r="E328" s="64"/>
      <c r="F328" s="64"/>
      <c r="G328" s="546">
        <v>5</v>
      </c>
      <c r="H328" s="59"/>
      <c r="I328" s="416">
        <f t="shared" si="10"/>
        <v>0</v>
      </c>
      <c r="J328" s="382"/>
    </row>
    <row r="329" spans="1:10" s="383" customFormat="1" ht="12.75" customHeight="1" x14ac:dyDescent="0.2">
      <c r="A329" s="526">
        <v>310</v>
      </c>
      <c r="B329" s="384" t="s">
        <v>521</v>
      </c>
      <c r="C329" s="384" t="s">
        <v>1661</v>
      </c>
      <c r="D329" s="384" t="s">
        <v>1650</v>
      </c>
      <c r="E329" s="64"/>
      <c r="F329" s="64"/>
      <c r="G329" s="546">
        <v>1</v>
      </c>
      <c r="H329" s="59"/>
      <c r="I329" s="416">
        <f t="shared" si="10"/>
        <v>0</v>
      </c>
      <c r="J329" s="382"/>
    </row>
    <row r="330" spans="1:10" s="383" customFormat="1" ht="12.75" customHeight="1" x14ac:dyDescent="0.2">
      <c r="A330" s="526">
        <v>311</v>
      </c>
      <c r="B330" s="384" t="s">
        <v>522</v>
      </c>
      <c r="C330" s="384" t="s">
        <v>1662</v>
      </c>
      <c r="D330" s="384" t="s">
        <v>1650</v>
      </c>
      <c r="E330" s="64"/>
      <c r="F330" s="64"/>
      <c r="G330" s="546">
        <v>1</v>
      </c>
      <c r="H330" s="59"/>
      <c r="I330" s="416">
        <f t="shared" si="10"/>
        <v>0</v>
      </c>
      <c r="J330" s="382"/>
    </row>
    <row r="331" spans="1:10" s="383" customFormat="1" ht="12.75" customHeight="1" x14ac:dyDescent="0.2">
      <c r="A331" s="526">
        <v>312</v>
      </c>
      <c r="B331" s="384" t="s">
        <v>523</v>
      </c>
      <c r="C331" s="384"/>
      <c r="D331" s="384" t="s">
        <v>1654</v>
      </c>
      <c r="E331" s="64" t="s">
        <v>1655</v>
      </c>
      <c r="F331" s="64"/>
      <c r="G331" s="546">
        <v>1</v>
      </c>
      <c r="H331" s="59"/>
      <c r="I331" s="416">
        <f t="shared" si="10"/>
        <v>0</v>
      </c>
      <c r="J331" s="382"/>
    </row>
    <row r="332" spans="1:10" s="383" customFormat="1" ht="12.75" customHeight="1" x14ac:dyDescent="0.2">
      <c r="A332" s="526">
        <v>313</v>
      </c>
      <c r="B332" s="384" t="s">
        <v>524</v>
      </c>
      <c r="C332" s="384" t="s">
        <v>1663</v>
      </c>
      <c r="D332" s="384" t="s">
        <v>1650</v>
      </c>
      <c r="E332" s="64"/>
      <c r="F332" s="64"/>
      <c r="G332" s="546">
        <v>1</v>
      </c>
      <c r="H332" s="59"/>
      <c r="I332" s="416">
        <f t="shared" si="10"/>
        <v>0</v>
      </c>
      <c r="J332" s="382"/>
    </row>
    <row r="333" spans="1:10" s="383" customFormat="1" ht="12.75" customHeight="1" thickBot="1" x14ac:dyDescent="0.25">
      <c r="A333" s="526">
        <v>314</v>
      </c>
      <c r="B333" s="417" t="s">
        <v>525</v>
      </c>
      <c r="C333" s="417"/>
      <c r="D333" s="417"/>
      <c r="E333" s="65"/>
      <c r="F333" s="65"/>
      <c r="G333" s="547">
        <v>1</v>
      </c>
      <c r="H333" s="63"/>
      <c r="I333" s="418">
        <f>ROUND(SUM(G333*H333),2)</f>
        <v>0</v>
      </c>
      <c r="J333" s="382"/>
    </row>
    <row r="334" spans="1:10" s="383" customFormat="1" ht="12.75" customHeight="1" x14ac:dyDescent="0.2">
      <c r="A334" s="832" t="s">
        <v>11</v>
      </c>
      <c r="B334" s="833"/>
      <c r="C334" s="833"/>
      <c r="D334" s="833"/>
      <c r="E334" s="833"/>
      <c r="F334" s="834"/>
      <c r="G334" s="567"/>
      <c r="H334" s="567"/>
      <c r="I334" s="568"/>
      <c r="J334" s="382"/>
    </row>
    <row r="335" spans="1:10" s="383" customFormat="1" ht="12.75" customHeight="1" x14ac:dyDescent="0.2">
      <c r="A335" s="526">
        <v>315</v>
      </c>
      <c r="B335" s="384" t="s">
        <v>2067</v>
      </c>
      <c r="C335" s="379"/>
      <c r="D335" s="384" t="s">
        <v>2253</v>
      </c>
      <c r="E335" s="518"/>
      <c r="F335" s="518"/>
      <c r="G335" s="435">
        <v>2</v>
      </c>
      <c r="H335" s="62"/>
      <c r="I335" s="381">
        <f>ROUND(SUM(G335*H335),2)</f>
        <v>0</v>
      </c>
      <c r="J335" s="382"/>
    </row>
    <row r="336" spans="1:10" s="383" customFormat="1" ht="12.75" customHeight="1" x14ac:dyDescent="0.2">
      <c r="A336" s="526">
        <v>316</v>
      </c>
      <c r="B336" s="384" t="s">
        <v>2067</v>
      </c>
      <c r="C336" s="384"/>
      <c r="D336" s="384" t="s">
        <v>2253</v>
      </c>
      <c r="E336" s="64"/>
      <c r="F336" s="64"/>
      <c r="G336" s="546">
        <v>2</v>
      </c>
      <c r="H336" s="62"/>
      <c r="I336" s="381">
        <f t="shared" ref="I336:I399" si="11">ROUND(SUM(G336*H336),2)</f>
        <v>0</v>
      </c>
      <c r="J336" s="382"/>
    </row>
    <row r="337" spans="1:10" s="383" customFormat="1" ht="12.75" customHeight="1" x14ac:dyDescent="0.2">
      <c r="A337" s="526">
        <v>317</v>
      </c>
      <c r="B337" s="384" t="s">
        <v>2068</v>
      </c>
      <c r="C337" s="384"/>
      <c r="D337" s="384" t="s">
        <v>2253</v>
      </c>
      <c r="E337" s="64"/>
      <c r="F337" s="64"/>
      <c r="G337" s="546">
        <v>2</v>
      </c>
      <c r="H337" s="62"/>
      <c r="I337" s="381">
        <f t="shared" si="11"/>
        <v>0</v>
      </c>
      <c r="J337" s="382"/>
    </row>
    <row r="338" spans="1:10" s="383" customFormat="1" ht="12.75" customHeight="1" x14ac:dyDescent="0.2">
      <c r="A338" s="526">
        <v>318</v>
      </c>
      <c r="B338" s="384" t="s">
        <v>2068</v>
      </c>
      <c r="C338" s="384"/>
      <c r="D338" s="384" t="s">
        <v>2253</v>
      </c>
      <c r="E338" s="64"/>
      <c r="F338" s="64"/>
      <c r="G338" s="546">
        <v>2</v>
      </c>
      <c r="H338" s="62"/>
      <c r="I338" s="381">
        <f t="shared" si="11"/>
        <v>0</v>
      </c>
      <c r="J338" s="382"/>
    </row>
    <row r="339" spans="1:10" s="383" customFormat="1" ht="12.75" customHeight="1" x14ac:dyDescent="0.2">
      <c r="A339" s="526">
        <v>319</v>
      </c>
      <c r="B339" s="384" t="s">
        <v>2069</v>
      </c>
      <c r="C339" s="384"/>
      <c r="D339" s="384" t="s">
        <v>2253</v>
      </c>
      <c r="E339" s="64"/>
      <c r="F339" s="64"/>
      <c r="G339" s="546">
        <v>1</v>
      </c>
      <c r="H339" s="62"/>
      <c r="I339" s="381">
        <f t="shared" si="11"/>
        <v>0</v>
      </c>
      <c r="J339" s="382"/>
    </row>
    <row r="340" spans="1:10" s="383" customFormat="1" ht="12.75" customHeight="1" x14ac:dyDescent="0.2">
      <c r="A340" s="526">
        <v>320</v>
      </c>
      <c r="B340" s="384" t="s">
        <v>2070</v>
      </c>
      <c r="C340" s="384"/>
      <c r="D340" s="384" t="s">
        <v>2253</v>
      </c>
      <c r="E340" s="64"/>
      <c r="F340" s="64"/>
      <c r="G340" s="546">
        <v>1</v>
      </c>
      <c r="H340" s="62"/>
      <c r="I340" s="381">
        <f t="shared" si="11"/>
        <v>0</v>
      </c>
      <c r="J340" s="382"/>
    </row>
    <row r="341" spans="1:10" s="383" customFormat="1" ht="12.75" customHeight="1" x14ac:dyDescent="0.2">
      <c r="A341" s="526">
        <v>321</v>
      </c>
      <c r="B341" s="384" t="s">
        <v>2071</v>
      </c>
      <c r="C341" s="384"/>
      <c r="D341" s="384" t="s">
        <v>2253</v>
      </c>
      <c r="E341" s="64"/>
      <c r="F341" s="64"/>
      <c r="G341" s="546">
        <v>1</v>
      </c>
      <c r="H341" s="62"/>
      <c r="I341" s="381">
        <f t="shared" si="11"/>
        <v>0</v>
      </c>
      <c r="J341" s="382"/>
    </row>
    <row r="342" spans="1:10" s="383" customFormat="1" ht="12.75" customHeight="1" x14ac:dyDescent="0.2">
      <c r="A342" s="526">
        <v>322</v>
      </c>
      <c r="B342" s="384" t="s">
        <v>2072</v>
      </c>
      <c r="C342" s="384"/>
      <c r="D342" s="384" t="s">
        <v>2253</v>
      </c>
      <c r="E342" s="64"/>
      <c r="F342" s="64"/>
      <c r="G342" s="546">
        <v>1</v>
      </c>
      <c r="H342" s="62"/>
      <c r="I342" s="381">
        <f t="shared" si="11"/>
        <v>0</v>
      </c>
      <c r="J342" s="382"/>
    </row>
    <row r="343" spans="1:10" s="383" customFormat="1" ht="12.75" customHeight="1" x14ac:dyDescent="0.2">
      <c r="A343" s="526">
        <v>323</v>
      </c>
      <c r="B343" s="384" t="s">
        <v>2072</v>
      </c>
      <c r="C343" s="384"/>
      <c r="D343" s="384" t="s">
        <v>2253</v>
      </c>
      <c r="E343" s="64"/>
      <c r="F343" s="64"/>
      <c r="G343" s="546">
        <v>1</v>
      </c>
      <c r="H343" s="62"/>
      <c r="I343" s="381">
        <f t="shared" si="11"/>
        <v>0</v>
      </c>
      <c r="J343" s="382"/>
    </row>
    <row r="344" spans="1:10" s="383" customFormat="1" ht="12.75" customHeight="1" x14ac:dyDescent="0.2">
      <c r="A344" s="526">
        <v>324</v>
      </c>
      <c r="B344" s="384" t="s">
        <v>2073</v>
      </c>
      <c r="C344" s="384"/>
      <c r="D344" s="384" t="s">
        <v>2253</v>
      </c>
      <c r="E344" s="64"/>
      <c r="F344" s="64"/>
      <c r="G344" s="546">
        <v>1</v>
      </c>
      <c r="H344" s="62"/>
      <c r="I344" s="381">
        <f t="shared" si="11"/>
        <v>0</v>
      </c>
      <c r="J344" s="382"/>
    </row>
    <row r="345" spans="1:10" s="383" customFormat="1" ht="12.75" customHeight="1" x14ac:dyDescent="0.2">
      <c r="A345" s="526">
        <v>325</v>
      </c>
      <c r="B345" s="384" t="s">
        <v>2073</v>
      </c>
      <c r="C345" s="384"/>
      <c r="D345" s="384" t="s">
        <v>2253</v>
      </c>
      <c r="E345" s="64"/>
      <c r="F345" s="64"/>
      <c r="G345" s="546">
        <v>2</v>
      </c>
      <c r="H345" s="62"/>
      <c r="I345" s="381">
        <f t="shared" si="11"/>
        <v>0</v>
      </c>
      <c r="J345" s="382"/>
    </row>
    <row r="346" spans="1:10" s="383" customFormat="1" ht="12.75" customHeight="1" x14ac:dyDescent="0.2">
      <c r="A346" s="526">
        <v>326</v>
      </c>
      <c r="B346" s="384" t="s">
        <v>2074</v>
      </c>
      <c r="C346" s="384"/>
      <c r="D346" s="384" t="s">
        <v>2253</v>
      </c>
      <c r="E346" s="64"/>
      <c r="F346" s="64"/>
      <c r="G346" s="546">
        <v>2</v>
      </c>
      <c r="H346" s="62"/>
      <c r="I346" s="381">
        <f t="shared" si="11"/>
        <v>0</v>
      </c>
      <c r="J346" s="382"/>
    </row>
    <row r="347" spans="1:10" s="383" customFormat="1" ht="12.75" customHeight="1" x14ac:dyDescent="0.2">
      <c r="A347" s="526">
        <v>327</v>
      </c>
      <c r="B347" s="384" t="s">
        <v>2075</v>
      </c>
      <c r="C347" s="384"/>
      <c r="D347" s="384" t="s">
        <v>2253</v>
      </c>
      <c r="E347" s="64"/>
      <c r="F347" s="64"/>
      <c r="G347" s="546">
        <v>2</v>
      </c>
      <c r="H347" s="62"/>
      <c r="I347" s="381">
        <f t="shared" si="11"/>
        <v>0</v>
      </c>
      <c r="J347" s="382"/>
    </row>
    <row r="348" spans="1:10" s="383" customFormat="1" ht="12.75" customHeight="1" x14ac:dyDescent="0.2">
      <c r="A348" s="526">
        <v>328</v>
      </c>
      <c r="B348" s="384" t="s">
        <v>2076</v>
      </c>
      <c r="C348" s="384"/>
      <c r="D348" s="384" t="s">
        <v>2253</v>
      </c>
      <c r="E348" s="64"/>
      <c r="F348" s="64"/>
      <c r="G348" s="546">
        <v>2</v>
      </c>
      <c r="H348" s="62"/>
      <c r="I348" s="381">
        <f t="shared" si="11"/>
        <v>0</v>
      </c>
      <c r="J348" s="382"/>
    </row>
    <row r="349" spans="1:10" s="383" customFormat="1" ht="12.75" customHeight="1" x14ac:dyDescent="0.2">
      <c r="A349" s="526">
        <v>329</v>
      </c>
      <c r="B349" s="384" t="s">
        <v>2076</v>
      </c>
      <c r="C349" s="384"/>
      <c r="D349" s="384" t="s">
        <v>2253</v>
      </c>
      <c r="E349" s="64"/>
      <c r="F349" s="64"/>
      <c r="G349" s="546">
        <v>1</v>
      </c>
      <c r="H349" s="62"/>
      <c r="I349" s="381">
        <f t="shared" si="11"/>
        <v>0</v>
      </c>
      <c r="J349" s="382"/>
    </row>
    <row r="350" spans="1:10" s="383" customFormat="1" ht="12.75" customHeight="1" x14ac:dyDescent="0.2">
      <c r="A350" s="526">
        <v>330</v>
      </c>
      <c r="B350" s="384" t="s">
        <v>2077</v>
      </c>
      <c r="C350" s="384"/>
      <c r="D350" s="384" t="s">
        <v>2253</v>
      </c>
      <c r="E350" s="64"/>
      <c r="F350" s="64"/>
      <c r="G350" s="546">
        <v>1</v>
      </c>
      <c r="H350" s="62"/>
      <c r="I350" s="381">
        <f t="shared" si="11"/>
        <v>0</v>
      </c>
      <c r="J350" s="382"/>
    </row>
    <row r="351" spans="1:10" s="383" customFormat="1" ht="12.75" customHeight="1" x14ac:dyDescent="0.2">
      <c r="A351" s="526">
        <v>331</v>
      </c>
      <c r="B351" s="384" t="s">
        <v>2078</v>
      </c>
      <c r="C351" s="384"/>
      <c r="D351" s="384" t="s">
        <v>2253</v>
      </c>
      <c r="E351" s="64"/>
      <c r="F351" s="64"/>
      <c r="G351" s="546">
        <v>1</v>
      </c>
      <c r="H351" s="62"/>
      <c r="I351" s="381">
        <f t="shared" si="11"/>
        <v>0</v>
      </c>
      <c r="J351" s="382"/>
    </row>
    <row r="352" spans="1:10" s="383" customFormat="1" ht="12.75" customHeight="1" x14ac:dyDescent="0.2">
      <c r="A352" s="526">
        <v>332</v>
      </c>
      <c r="B352" s="384" t="s">
        <v>2079</v>
      </c>
      <c r="C352" s="384"/>
      <c r="D352" s="384" t="s">
        <v>2253</v>
      </c>
      <c r="E352" s="64"/>
      <c r="F352" s="64"/>
      <c r="G352" s="546">
        <v>1</v>
      </c>
      <c r="H352" s="62"/>
      <c r="I352" s="381">
        <f t="shared" si="11"/>
        <v>0</v>
      </c>
      <c r="J352" s="382"/>
    </row>
    <row r="353" spans="1:10" s="383" customFormat="1" ht="12.75" customHeight="1" x14ac:dyDescent="0.2">
      <c r="A353" s="526">
        <v>333</v>
      </c>
      <c r="B353" s="384" t="s">
        <v>2080</v>
      </c>
      <c r="C353" s="384"/>
      <c r="D353" s="384" t="s">
        <v>2253</v>
      </c>
      <c r="E353" s="64"/>
      <c r="F353" s="64"/>
      <c r="G353" s="546">
        <v>1</v>
      </c>
      <c r="H353" s="62"/>
      <c r="I353" s="381">
        <f t="shared" si="11"/>
        <v>0</v>
      </c>
      <c r="J353" s="382"/>
    </row>
    <row r="354" spans="1:10" s="383" customFormat="1" ht="12.75" customHeight="1" x14ac:dyDescent="0.2">
      <c r="A354" s="526">
        <v>334</v>
      </c>
      <c r="B354" s="384" t="s">
        <v>2080</v>
      </c>
      <c r="C354" s="384"/>
      <c r="D354" s="384" t="s">
        <v>2253</v>
      </c>
      <c r="E354" s="64"/>
      <c r="F354" s="64"/>
      <c r="G354" s="546">
        <v>1</v>
      </c>
      <c r="H354" s="62"/>
      <c r="I354" s="381">
        <f t="shared" si="11"/>
        <v>0</v>
      </c>
      <c r="J354" s="382"/>
    </row>
    <row r="355" spans="1:10" s="383" customFormat="1" ht="12.75" customHeight="1" x14ac:dyDescent="0.2">
      <c r="A355" s="526">
        <v>335</v>
      </c>
      <c r="B355" s="384" t="s">
        <v>2081</v>
      </c>
      <c r="C355" s="384"/>
      <c r="D355" s="384" t="s">
        <v>2253</v>
      </c>
      <c r="E355" s="64"/>
      <c r="F355" s="64"/>
      <c r="G355" s="546">
        <v>1</v>
      </c>
      <c r="H355" s="62"/>
      <c r="I355" s="381">
        <f t="shared" si="11"/>
        <v>0</v>
      </c>
      <c r="J355" s="382"/>
    </row>
    <row r="356" spans="1:10" s="383" customFormat="1" ht="12.75" customHeight="1" x14ac:dyDescent="0.2">
      <c r="A356" s="526">
        <v>336</v>
      </c>
      <c r="B356" s="384" t="s">
        <v>2081</v>
      </c>
      <c r="C356" s="384"/>
      <c r="D356" s="384" t="s">
        <v>2253</v>
      </c>
      <c r="E356" s="64"/>
      <c r="F356" s="64"/>
      <c r="G356" s="546">
        <v>1</v>
      </c>
      <c r="H356" s="62"/>
      <c r="I356" s="381">
        <f t="shared" si="11"/>
        <v>0</v>
      </c>
      <c r="J356" s="382"/>
    </row>
    <row r="357" spans="1:10" s="383" customFormat="1" ht="12.75" customHeight="1" x14ac:dyDescent="0.2">
      <c r="A357" s="526">
        <v>337</v>
      </c>
      <c r="B357" s="384" t="s">
        <v>2082</v>
      </c>
      <c r="C357" s="384"/>
      <c r="D357" s="384" t="s">
        <v>2253</v>
      </c>
      <c r="E357" s="64"/>
      <c r="F357" s="64"/>
      <c r="G357" s="546">
        <v>1</v>
      </c>
      <c r="H357" s="62"/>
      <c r="I357" s="381">
        <f t="shared" si="11"/>
        <v>0</v>
      </c>
      <c r="J357" s="382"/>
    </row>
    <row r="358" spans="1:10" s="383" customFormat="1" ht="12.75" customHeight="1" x14ac:dyDescent="0.2">
      <c r="A358" s="526">
        <v>338</v>
      </c>
      <c r="B358" s="384" t="s">
        <v>2083</v>
      </c>
      <c r="C358" s="384"/>
      <c r="D358" s="384" t="s">
        <v>2253</v>
      </c>
      <c r="E358" s="64"/>
      <c r="F358" s="64"/>
      <c r="G358" s="546">
        <v>1</v>
      </c>
      <c r="H358" s="62"/>
      <c r="I358" s="381">
        <f t="shared" si="11"/>
        <v>0</v>
      </c>
      <c r="J358" s="382"/>
    </row>
    <row r="359" spans="1:10" s="383" customFormat="1" ht="12.75" customHeight="1" x14ac:dyDescent="0.2">
      <c r="A359" s="526">
        <v>339</v>
      </c>
      <c r="B359" s="384" t="s">
        <v>2084</v>
      </c>
      <c r="C359" s="384"/>
      <c r="D359" s="384" t="s">
        <v>2253</v>
      </c>
      <c r="E359" s="64"/>
      <c r="F359" s="64"/>
      <c r="G359" s="546">
        <v>1</v>
      </c>
      <c r="H359" s="62"/>
      <c r="I359" s="381">
        <f t="shared" si="11"/>
        <v>0</v>
      </c>
      <c r="J359" s="382"/>
    </row>
    <row r="360" spans="1:10" s="383" customFormat="1" ht="12.75" customHeight="1" x14ac:dyDescent="0.2">
      <c r="A360" s="526">
        <v>340</v>
      </c>
      <c r="B360" s="384" t="s">
        <v>2085</v>
      </c>
      <c r="C360" s="384"/>
      <c r="D360" s="384" t="s">
        <v>2253</v>
      </c>
      <c r="E360" s="64"/>
      <c r="F360" s="64"/>
      <c r="G360" s="546">
        <v>2</v>
      </c>
      <c r="H360" s="62"/>
      <c r="I360" s="381">
        <f t="shared" si="11"/>
        <v>0</v>
      </c>
      <c r="J360" s="382"/>
    </row>
    <row r="361" spans="1:10" s="383" customFormat="1" ht="12.75" customHeight="1" x14ac:dyDescent="0.2">
      <c r="A361" s="526">
        <v>341</v>
      </c>
      <c r="B361" s="384" t="s">
        <v>2086</v>
      </c>
      <c r="C361" s="384"/>
      <c r="D361" s="384" t="s">
        <v>2253</v>
      </c>
      <c r="E361" s="64"/>
      <c r="F361" s="64"/>
      <c r="G361" s="546">
        <v>2</v>
      </c>
      <c r="H361" s="62"/>
      <c r="I361" s="381">
        <f t="shared" si="11"/>
        <v>0</v>
      </c>
      <c r="J361" s="382"/>
    </row>
    <row r="362" spans="1:10" s="383" customFormat="1" ht="12.75" customHeight="1" x14ac:dyDescent="0.2">
      <c r="A362" s="526">
        <v>342</v>
      </c>
      <c r="B362" s="384" t="s">
        <v>2087</v>
      </c>
      <c r="C362" s="384"/>
      <c r="D362" s="384" t="s">
        <v>2253</v>
      </c>
      <c r="E362" s="64"/>
      <c r="F362" s="64"/>
      <c r="G362" s="546">
        <v>2</v>
      </c>
      <c r="H362" s="62"/>
      <c r="I362" s="381">
        <f t="shared" si="11"/>
        <v>0</v>
      </c>
      <c r="J362" s="382"/>
    </row>
    <row r="363" spans="1:10" s="383" customFormat="1" ht="12.75" customHeight="1" x14ac:dyDescent="0.2">
      <c r="A363" s="526">
        <v>343</v>
      </c>
      <c r="B363" s="384" t="s">
        <v>2088</v>
      </c>
      <c r="C363" s="384"/>
      <c r="D363" s="384" t="s">
        <v>2253</v>
      </c>
      <c r="E363" s="64"/>
      <c r="F363" s="64"/>
      <c r="G363" s="546">
        <v>2</v>
      </c>
      <c r="H363" s="62"/>
      <c r="I363" s="381">
        <f t="shared" si="11"/>
        <v>0</v>
      </c>
      <c r="J363" s="382"/>
    </row>
    <row r="364" spans="1:10" s="383" customFormat="1" ht="12.75" customHeight="1" x14ac:dyDescent="0.2">
      <c r="A364" s="526">
        <v>344</v>
      </c>
      <c r="B364" s="384" t="s">
        <v>2089</v>
      </c>
      <c r="C364" s="384"/>
      <c r="D364" s="384" t="s">
        <v>2253</v>
      </c>
      <c r="E364" s="64"/>
      <c r="F364" s="64"/>
      <c r="G364" s="546">
        <v>1</v>
      </c>
      <c r="H364" s="62"/>
      <c r="I364" s="381">
        <f t="shared" si="11"/>
        <v>0</v>
      </c>
      <c r="J364" s="382"/>
    </row>
    <row r="365" spans="1:10" s="383" customFormat="1" ht="12.75" customHeight="1" x14ac:dyDescent="0.2">
      <c r="A365" s="526">
        <v>345</v>
      </c>
      <c r="B365" s="384" t="s">
        <v>2090</v>
      </c>
      <c r="C365" s="384"/>
      <c r="D365" s="384" t="s">
        <v>2253</v>
      </c>
      <c r="E365" s="64"/>
      <c r="F365" s="64"/>
      <c r="G365" s="546">
        <v>1</v>
      </c>
      <c r="H365" s="62"/>
      <c r="I365" s="381">
        <f t="shared" si="11"/>
        <v>0</v>
      </c>
      <c r="J365" s="382"/>
    </row>
    <row r="366" spans="1:10" s="383" customFormat="1" ht="12.75" customHeight="1" x14ac:dyDescent="0.2">
      <c r="A366" s="526">
        <v>346</v>
      </c>
      <c r="B366" s="384" t="s">
        <v>2091</v>
      </c>
      <c r="C366" s="384"/>
      <c r="D366" s="384" t="s">
        <v>2253</v>
      </c>
      <c r="E366" s="64"/>
      <c r="F366" s="64"/>
      <c r="G366" s="546">
        <v>1</v>
      </c>
      <c r="H366" s="62"/>
      <c r="I366" s="381">
        <f t="shared" si="11"/>
        <v>0</v>
      </c>
      <c r="J366" s="382"/>
    </row>
    <row r="367" spans="1:10" s="383" customFormat="1" ht="12.75" customHeight="1" x14ac:dyDescent="0.2">
      <c r="A367" s="526">
        <v>347</v>
      </c>
      <c r="B367" s="384" t="s">
        <v>2092</v>
      </c>
      <c r="C367" s="384"/>
      <c r="D367" s="384" t="s">
        <v>2253</v>
      </c>
      <c r="E367" s="64"/>
      <c r="F367" s="64"/>
      <c r="G367" s="546">
        <v>1</v>
      </c>
      <c r="H367" s="62"/>
      <c r="I367" s="381">
        <f t="shared" si="11"/>
        <v>0</v>
      </c>
      <c r="J367" s="382"/>
    </row>
    <row r="368" spans="1:10" s="383" customFormat="1" ht="12.75" customHeight="1" x14ac:dyDescent="0.2">
      <c r="A368" s="526">
        <v>348</v>
      </c>
      <c r="B368" s="384" t="s">
        <v>2092</v>
      </c>
      <c r="C368" s="384"/>
      <c r="D368" s="384" t="s">
        <v>2253</v>
      </c>
      <c r="E368" s="64"/>
      <c r="F368" s="64"/>
      <c r="G368" s="546">
        <v>1</v>
      </c>
      <c r="H368" s="62"/>
      <c r="I368" s="381">
        <f t="shared" si="11"/>
        <v>0</v>
      </c>
      <c r="J368" s="382"/>
    </row>
    <row r="369" spans="1:10" s="383" customFormat="1" ht="12.75" customHeight="1" x14ac:dyDescent="0.2">
      <c r="A369" s="526">
        <v>349</v>
      </c>
      <c r="B369" s="384" t="s">
        <v>2093</v>
      </c>
      <c r="C369" s="384"/>
      <c r="D369" s="384" t="s">
        <v>2253</v>
      </c>
      <c r="E369" s="64"/>
      <c r="F369" s="64"/>
      <c r="G369" s="546">
        <v>1</v>
      </c>
      <c r="H369" s="62"/>
      <c r="I369" s="381">
        <f t="shared" si="11"/>
        <v>0</v>
      </c>
      <c r="J369" s="382"/>
    </row>
    <row r="370" spans="1:10" s="383" customFormat="1" ht="12.75" customHeight="1" x14ac:dyDescent="0.2">
      <c r="A370" s="526">
        <v>350</v>
      </c>
      <c r="B370" s="384" t="s">
        <v>2094</v>
      </c>
      <c r="C370" s="384"/>
      <c r="D370" s="384" t="s">
        <v>2253</v>
      </c>
      <c r="E370" s="64"/>
      <c r="F370" s="64"/>
      <c r="G370" s="546">
        <v>1</v>
      </c>
      <c r="H370" s="62"/>
      <c r="I370" s="381">
        <f t="shared" si="11"/>
        <v>0</v>
      </c>
      <c r="J370" s="382"/>
    </row>
    <row r="371" spans="1:10" s="383" customFormat="1" ht="12.75" customHeight="1" x14ac:dyDescent="0.2">
      <c r="A371" s="526">
        <v>351</v>
      </c>
      <c r="B371" s="384" t="s">
        <v>2095</v>
      </c>
      <c r="C371" s="384"/>
      <c r="D371" s="384" t="s">
        <v>2253</v>
      </c>
      <c r="E371" s="64"/>
      <c r="F371" s="64"/>
      <c r="G371" s="546">
        <v>1</v>
      </c>
      <c r="H371" s="62"/>
      <c r="I371" s="381">
        <f t="shared" si="11"/>
        <v>0</v>
      </c>
      <c r="J371" s="382"/>
    </row>
    <row r="372" spans="1:10" s="383" customFormat="1" ht="12.75" customHeight="1" x14ac:dyDescent="0.2">
      <c r="A372" s="526">
        <v>352</v>
      </c>
      <c r="B372" s="384" t="s">
        <v>2096</v>
      </c>
      <c r="C372" s="384"/>
      <c r="D372" s="384" t="s">
        <v>2253</v>
      </c>
      <c r="E372" s="64"/>
      <c r="F372" s="64"/>
      <c r="G372" s="546">
        <v>1</v>
      </c>
      <c r="H372" s="62"/>
      <c r="I372" s="381">
        <f t="shared" si="11"/>
        <v>0</v>
      </c>
      <c r="J372" s="382"/>
    </row>
    <row r="373" spans="1:10" s="383" customFormat="1" ht="12.75" customHeight="1" x14ac:dyDescent="0.2">
      <c r="A373" s="526">
        <v>353</v>
      </c>
      <c r="B373" s="384" t="s">
        <v>2097</v>
      </c>
      <c r="C373" s="384"/>
      <c r="D373" s="384" t="s">
        <v>2253</v>
      </c>
      <c r="E373" s="64"/>
      <c r="F373" s="64"/>
      <c r="G373" s="546">
        <v>1</v>
      </c>
      <c r="H373" s="62"/>
      <c r="I373" s="381">
        <f t="shared" si="11"/>
        <v>0</v>
      </c>
      <c r="J373" s="382"/>
    </row>
    <row r="374" spans="1:10" s="383" customFormat="1" ht="12.75" customHeight="1" x14ac:dyDescent="0.2">
      <c r="A374" s="526">
        <v>354</v>
      </c>
      <c r="B374" s="384" t="s">
        <v>2098</v>
      </c>
      <c r="C374" s="384"/>
      <c r="D374" s="384" t="s">
        <v>2253</v>
      </c>
      <c r="E374" s="64"/>
      <c r="F374" s="64"/>
      <c r="G374" s="546">
        <v>1</v>
      </c>
      <c r="H374" s="62"/>
      <c r="I374" s="381">
        <f t="shared" si="11"/>
        <v>0</v>
      </c>
      <c r="J374" s="382"/>
    </row>
    <row r="375" spans="1:10" s="383" customFormat="1" ht="12.75" customHeight="1" x14ac:dyDescent="0.2">
      <c r="A375" s="526">
        <v>355</v>
      </c>
      <c r="B375" s="384" t="s">
        <v>2099</v>
      </c>
      <c r="C375" s="384"/>
      <c r="D375" s="384" t="s">
        <v>2253</v>
      </c>
      <c r="E375" s="64"/>
      <c r="F375" s="64"/>
      <c r="G375" s="546">
        <v>1</v>
      </c>
      <c r="H375" s="62"/>
      <c r="I375" s="381">
        <f t="shared" si="11"/>
        <v>0</v>
      </c>
      <c r="J375" s="382"/>
    </row>
    <row r="376" spans="1:10" s="383" customFormat="1" ht="12.75" customHeight="1" x14ac:dyDescent="0.2">
      <c r="A376" s="526">
        <v>356</v>
      </c>
      <c r="B376" s="384" t="s">
        <v>2100</v>
      </c>
      <c r="C376" s="384"/>
      <c r="D376" s="384" t="s">
        <v>2253</v>
      </c>
      <c r="E376" s="64"/>
      <c r="F376" s="64"/>
      <c r="G376" s="546">
        <v>1</v>
      </c>
      <c r="H376" s="62"/>
      <c r="I376" s="381">
        <f t="shared" si="11"/>
        <v>0</v>
      </c>
      <c r="J376" s="382"/>
    </row>
    <row r="377" spans="1:10" s="383" customFormat="1" ht="12.75" customHeight="1" x14ac:dyDescent="0.2">
      <c r="A377" s="526">
        <v>357</v>
      </c>
      <c r="B377" s="384" t="s">
        <v>2101</v>
      </c>
      <c r="C377" s="384"/>
      <c r="D377" s="384" t="s">
        <v>2253</v>
      </c>
      <c r="E377" s="64"/>
      <c r="F377" s="64"/>
      <c r="G377" s="546">
        <v>1</v>
      </c>
      <c r="H377" s="62"/>
      <c r="I377" s="381">
        <f t="shared" si="11"/>
        <v>0</v>
      </c>
      <c r="J377" s="382"/>
    </row>
    <row r="378" spans="1:10" s="383" customFormat="1" ht="12.75" customHeight="1" x14ac:dyDescent="0.2">
      <c r="A378" s="526">
        <v>358</v>
      </c>
      <c r="B378" s="384" t="s">
        <v>2102</v>
      </c>
      <c r="C378" s="384"/>
      <c r="D378" s="384" t="s">
        <v>2253</v>
      </c>
      <c r="E378" s="64"/>
      <c r="F378" s="64"/>
      <c r="G378" s="546">
        <v>1</v>
      </c>
      <c r="H378" s="62"/>
      <c r="I378" s="381">
        <f t="shared" si="11"/>
        <v>0</v>
      </c>
      <c r="J378" s="382"/>
    </row>
    <row r="379" spans="1:10" s="383" customFormat="1" ht="12.75" customHeight="1" x14ac:dyDescent="0.2">
      <c r="A379" s="526">
        <v>359</v>
      </c>
      <c r="B379" s="384" t="s">
        <v>2103</v>
      </c>
      <c r="C379" s="384"/>
      <c r="D379" s="384" t="s">
        <v>2253</v>
      </c>
      <c r="E379" s="64"/>
      <c r="F379" s="64"/>
      <c r="G379" s="546">
        <v>1</v>
      </c>
      <c r="H379" s="62"/>
      <c r="I379" s="381">
        <f t="shared" si="11"/>
        <v>0</v>
      </c>
      <c r="J379" s="382"/>
    </row>
    <row r="380" spans="1:10" s="383" customFormat="1" ht="12.75" customHeight="1" x14ac:dyDescent="0.2">
      <c r="A380" s="526">
        <v>360</v>
      </c>
      <c r="B380" s="384" t="s">
        <v>2104</v>
      </c>
      <c r="C380" s="384"/>
      <c r="D380" s="384" t="s">
        <v>2253</v>
      </c>
      <c r="E380" s="64"/>
      <c r="F380" s="64"/>
      <c r="G380" s="546">
        <v>1</v>
      </c>
      <c r="H380" s="62"/>
      <c r="I380" s="381">
        <f t="shared" si="11"/>
        <v>0</v>
      </c>
      <c r="J380" s="382"/>
    </row>
    <row r="381" spans="1:10" s="383" customFormat="1" ht="12.75" customHeight="1" x14ac:dyDescent="0.2">
      <c r="A381" s="526">
        <v>361</v>
      </c>
      <c r="B381" s="384" t="s">
        <v>2105</v>
      </c>
      <c r="C381" s="384"/>
      <c r="D381" s="384" t="s">
        <v>2253</v>
      </c>
      <c r="E381" s="64"/>
      <c r="F381" s="64"/>
      <c r="G381" s="546">
        <v>1</v>
      </c>
      <c r="H381" s="62"/>
      <c r="I381" s="381">
        <f t="shared" si="11"/>
        <v>0</v>
      </c>
      <c r="J381" s="382"/>
    </row>
    <row r="382" spans="1:10" s="383" customFormat="1" ht="12.75" customHeight="1" x14ac:dyDescent="0.2">
      <c r="A382" s="526">
        <v>362</v>
      </c>
      <c r="B382" s="384" t="s">
        <v>2106</v>
      </c>
      <c r="C382" s="384"/>
      <c r="D382" s="384" t="s">
        <v>2253</v>
      </c>
      <c r="E382" s="64"/>
      <c r="F382" s="64"/>
      <c r="G382" s="546">
        <v>1</v>
      </c>
      <c r="H382" s="62"/>
      <c r="I382" s="381">
        <f t="shared" si="11"/>
        <v>0</v>
      </c>
      <c r="J382" s="382"/>
    </row>
    <row r="383" spans="1:10" s="383" customFormat="1" ht="12.75" customHeight="1" x14ac:dyDescent="0.2">
      <c r="A383" s="526">
        <v>363</v>
      </c>
      <c r="B383" s="384" t="s">
        <v>2106</v>
      </c>
      <c r="C383" s="384"/>
      <c r="D383" s="384" t="s">
        <v>2253</v>
      </c>
      <c r="E383" s="64"/>
      <c r="F383" s="64"/>
      <c r="G383" s="546">
        <v>1</v>
      </c>
      <c r="H383" s="62"/>
      <c r="I383" s="381">
        <f t="shared" si="11"/>
        <v>0</v>
      </c>
      <c r="J383" s="382"/>
    </row>
    <row r="384" spans="1:10" s="383" customFormat="1" ht="12.75" customHeight="1" x14ac:dyDescent="0.2">
      <c r="A384" s="526">
        <v>364</v>
      </c>
      <c r="B384" s="384" t="s">
        <v>2107</v>
      </c>
      <c r="C384" s="384"/>
      <c r="D384" s="384" t="s">
        <v>2253</v>
      </c>
      <c r="E384" s="64"/>
      <c r="F384" s="64"/>
      <c r="G384" s="546">
        <v>1</v>
      </c>
      <c r="H384" s="62"/>
      <c r="I384" s="381">
        <f t="shared" si="11"/>
        <v>0</v>
      </c>
      <c r="J384" s="382"/>
    </row>
    <row r="385" spans="1:10" s="383" customFormat="1" ht="12.75" customHeight="1" x14ac:dyDescent="0.2">
      <c r="A385" s="526">
        <v>365</v>
      </c>
      <c r="B385" s="384" t="s">
        <v>2108</v>
      </c>
      <c r="C385" s="384"/>
      <c r="D385" s="384" t="s">
        <v>2253</v>
      </c>
      <c r="E385" s="64"/>
      <c r="F385" s="64"/>
      <c r="G385" s="546">
        <v>1</v>
      </c>
      <c r="H385" s="62"/>
      <c r="I385" s="381">
        <f t="shared" si="11"/>
        <v>0</v>
      </c>
      <c r="J385" s="382"/>
    </row>
    <row r="386" spans="1:10" s="383" customFormat="1" ht="12.75" customHeight="1" x14ac:dyDescent="0.2">
      <c r="A386" s="526">
        <v>366</v>
      </c>
      <c r="B386" s="384" t="s">
        <v>2109</v>
      </c>
      <c r="C386" s="384"/>
      <c r="D386" s="384" t="s">
        <v>2253</v>
      </c>
      <c r="E386" s="64"/>
      <c r="F386" s="64"/>
      <c r="G386" s="546">
        <v>1</v>
      </c>
      <c r="H386" s="62"/>
      <c r="I386" s="381">
        <f t="shared" si="11"/>
        <v>0</v>
      </c>
      <c r="J386" s="382"/>
    </row>
    <row r="387" spans="1:10" s="383" customFormat="1" ht="12.75" customHeight="1" x14ac:dyDescent="0.2">
      <c r="A387" s="526">
        <v>367</v>
      </c>
      <c r="B387" s="384" t="s">
        <v>2110</v>
      </c>
      <c r="C387" s="384"/>
      <c r="D387" s="384" t="s">
        <v>2253</v>
      </c>
      <c r="E387" s="64"/>
      <c r="F387" s="64"/>
      <c r="G387" s="546">
        <v>1</v>
      </c>
      <c r="H387" s="62"/>
      <c r="I387" s="381">
        <f t="shared" si="11"/>
        <v>0</v>
      </c>
      <c r="J387" s="382"/>
    </row>
    <row r="388" spans="1:10" s="383" customFormat="1" ht="12.75" customHeight="1" x14ac:dyDescent="0.2">
      <c r="A388" s="526">
        <v>368</v>
      </c>
      <c r="B388" s="384" t="s">
        <v>2111</v>
      </c>
      <c r="C388" s="384"/>
      <c r="D388" s="384" t="s">
        <v>2253</v>
      </c>
      <c r="E388" s="64"/>
      <c r="F388" s="64"/>
      <c r="G388" s="546">
        <v>1</v>
      </c>
      <c r="H388" s="62"/>
      <c r="I388" s="381">
        <f t="shared" si="11"/>
        <v>0</v>
      </c>
      <c r="J388" s="382"/>
    </row>
    <row r="389" spans="1:10" s="383" customFormat="1" ht="12.75" customHeight="1" x14ac:dyDescent="0.2">
      <c r="A389" s="526">
        <v>369</v>
      </c>
      <c r="B389" s="384" t="s">
        <v>2112</v>
      </c>
      <c r="C389" s="384"/>
      <c r="D389" s="384" t="s">
        <v>2253</v>
      </c>
      <c r="E389" s="64"/>
      <c r="F389" s="64"/>
      <c r="G389" s="546">
        <v>1</v>
      </c>
      <c r="H389" s="62"/>
      <c r="I389" s="381">
        <f t="shared" si="11"/>
        <v>0</v>
      </c>
      <c r="J389" s="382"/>
    </row>
    <row r="390" spans="1:10" s="383" customFormat="1" ht="12.75" customHeight="1" x14ac:dyDescent="0.2">
      <c r="A390" s="526">
        <v>370</v>
      </c>
      <c r="B390" s="384" t="s">
        <v>2113</v>
      </c>
      <c r="C390" s="384"/>
      <c r="D390" s="384" t="s">
        <v>2253</v>
      </c>
      <c r="E390" s="64"/>
      <c r="F390" s="64"/>
      <c r="G390" s="546">
        <v>1</v>
      </c>
      <c r="H390" s="62"/>
      <c r="I390" s="381">
        <f t="shared" si="11"/>
        <v>0</v>
      </c>
      <c r="J390" s="382"/>
    </row>
    <row r="391" spans="1:10" s="383" customFormat="1" ht="12.75" customHeight="1" x14ac:dyDescent="0.2">
      <c r="A391" s="526">
        <v>371</v>
      </c>
      <c r="B391" s="384" t="s">
        <v>2114</v>
      </c>
      <c r="C391" s="384"/>
      <c r="D391" s="384" t="s">
        <v>2253</v>
      </c>
      <c r="E391" s="64"/>
      <c r="F391" s="64"/>
      <c r="G391" s="546">
        <v>1</v>
      </c>
      <c r="H391" s="62"/>
      <c r="I391" s="381">
        <f t="shared" si="11"/>
        <v>0</v>
      </c>
      <c r="J391" s="382"/>
    </row>
    <row r="392" spans="1:10" s="383" customFormat="1" ht="12.75" customHeight="1" x14ac:dyDescent="0.2">
      <c r="A392" s="526">
        <v>372</v>
      </c>
      <c r="B392" s="384" t="s">
        <v>2115</v>
      </c>
      <c r="C392" s="384"/>
      <c r="D392" s="384" t="s">
        <v>2253</v>
      </c>
      <c r="E392" s="64"/>
      <c r="F392" s="64"/>
      <c r="G392" s="546">
        <v>1</v>
      </c>
      <c r="H392" s="62"/>
      <c r="I392" s="381">
        <f t="shared" si="11"/>
        <v>0</v>
      </c>
      <c r="J392" s="382"/>
    </row>
    <row r="393" spans="1:10" s="383" customFormat="1" ht="12.75" customHeight="1" x14ac:dyDescent="0.2">
      <c r="A393" s="526">
        <v>373</v>
      </c>
      <c r="B393" s="384" t="s">
        <v>2116</v>
      </c>
      <c r="C393" s="384"/>
      <c r="D393" s="384" t="s">
        <v>2253</v>
      </c>
      <c r="E393" s="64"/>
      <c r="F393" s="64"/>
      <c r="G393" s="546">
        <v>1</v>
      </c>
      <c r="H393" s="62"/>
      <c r="I393" s="381">
        <f t="shared" si="11"/>
        <v>0</v>
      </c>
      <c r="J393" s="382"/>
    </row>
    <row r="394" spans="1:10" s="383" customFormat="1" ht="12.75" customHeight="1" x14ac:dyDescent="0.2">
      <c r="A394" s="526">
        <v>374</v>
      </c>
      <c r="B394" s="384" t="s">
        <v>2117</v>
      </c>
      <c r="C394" s="384"/>
      <c r="D394" s="384" t="s">
        <v>2253</v>
      </c>
      <c r="E394" s="64"/>
      <c r="F394" s="64"/>
      <c r="G394" s="546">
        <v>1</v>
      </c>
      <c r="H394" s="62"/>
      <c r="I394" s="381">
        <f t="shared" si="11"/>
        <v>0</v>
      </c>
      <c r="J394" s="382"/>
    </row>
    <row r="395" spans="1:10" s="383" customFormat="1" ht="12.75" customHeight="1" x14ac:dyDescent="0.2">
      <c r="A395" s="526">
        <v>375</v>
      </c>
      <c r="B395" s="384" t="s">
        <v>2118</v>
      </c>
      <c r="C395" s="384"/>
      <c r="D395" s="384" t="s">
        <v>2253</v>
      </c>
      <c r="E395" s="64"/>
      <c r="F395" s="64"/>
      <c r="G395" s="546">
        <v>1</v>
      </c>
      <c r="H395" s="62"/>
      <c r="I395" s="381">
        <f t="shared" si="11"/>
        <v>0</v>
      </c>
      <c r="J395" s="382"/>
    </row>
    <row r="396" spans="1:10" s="383" customFormat="1" ht="12.75" customHeight="1" x14ac:dyDescent="0.2">
      <c r="A396" s="526">
        <v>376</v>
      </c>
      <c r="B396" s="384" t="s">
        <v>2119</v>
      </c>
      <c r="C396" s="384"/>
      <c r="D396" s="384" t="s">
        <v>2253</v>
      </c>
      <c r="E396" s="64"/>
      <c r="F396" s="64"/>
      <c r="G396" s="546">
        <v>1</v>
      </c>
      <c r="H396" s="62"/>
      <c r="I396" s="381">
        <f t="shared" si="11"/>
        <v>0</v>
      </c>
      <c r="J396" s="382"/>
    </row>
    <row r="397" spans="1:10" s="383" customFormat="1" ht="12.75" customHeight="1" x14ac:dyDescent="0.2">
      <c r="A397" s="526">
        <v>377</v>
      </c>
      <c r="B397" s="384" t="s">
        <v>2120</v>
      </c>
      <c r="C397" s="384"/>
      <c r="D397" s="384" t="s">
        <v>2253</v>
      </c>
      <c r="E397" s="64"/>
      <c r="F397" s="64"/>
      <c r="G397" s="546">
        <v>1</v>
      </c>
      <c r="H397" s="62"/>
      <c r="I397" s="381">
        <f t="shared" si="11"/>
        <v>0</v>
      </c>
      <c r="J397" s="382"/>
    </row>
    <row r="398" spans="1:10" s="383" customFormat="1" ht="12.75" customHeight="1" x14ac:dyDescent="0.2">
      <c r="A398" s="526">
        <v>378</v>
      </c>
      <c r="B398" s="384" t="s">
        <v>2120</v>
      </c>
      <c r="C398" s="384"/>
      <c r="D398" s="384" t="s">
        <v>2253</v>
      </c>
      <c r="E398" s="64"/>
      <c r="F398" s="64"/>
      <c r="G398" s="546">
        <v>1</v>
      </c>
      <c r="H398" s="62"/>
      <c r="I398" s="381">
        <f t="shared" si="11"/>
        <v>0</v>
      </c>
      <c r="J398" s="382"/>
    </row>
    <row r="399" spans="1:10" s="383" customFormat="1" ht="12.75" customHeight="1" x14ac:dyDescent="0.2">
      <c r="A399" s="526">
        <v>379</v>
      </c>
      <c r="B399" s="384" t="s">
        <v>2121</v>
      </c>
      <c r="C399" s="384"/>
      <c r="D399" s="384" t="s">
        <v>2253</v>
      </c>
      <c r="E399" s="64"/>
      <c r="F399" s="64"/>
      <c r="G399" s="546">
        <v>1</v>
      </c>
      <c r="H399" s="62"/>
      <c r="I399" s="381">
        <f t="shared" si="11"/>
        <v>0</v>
      </c>
      <c r="J399" s="382"/>
    </row>
    <row r="400" spans="1:10" s="383" customFormat="1" ht="12.75" customHeight="1" x14ac:dyDescent="0.2">
      <c r="A400" s="526">
        <v>380</v>
      </c>
      <c r="B400" s="384" t="s">
        <v>2121</v>
      </c>
      <c r="C400" s="384"/>
      <c r="D400" s="384" t="s">
        <v>2253</v>
      </c>
      <c r="E400" s="64"/>
      <c r="F400" s="64"/>
      <c r="G400" s="546">
        <v>1</v>
      </c>
      <c r="H400" s="62"/>
      <c r="I400" s="381">
        <f t="shared" ref="I400:I463" si="12">ROUND(SUM(G400*H400),2)</f>
        <v>0</v>
      </c>
      <c r="J400" s="382"/>
    </row>
    <row r="401" spans="1:10" s="383" customFormat="1" ht="12.75" customHeight="1" x14ac:dyDescent="0.2">
      <c r="A401" s="526">
        <v>381</v>
      </c>
      <c r="B401" s="384" t="s">
        <v>2122</v>
      </c>
      <c r="C401" s="384"/>
      <c r="D401" s="384" t="s">
        <v>2253</v>
      </c>
      <c r="E401" s="64"/>
      <c r="F401" s="64"/>
      <c r="G401" s="546">
        <v>1</v>
      </c>
      <c r="H401" s="62"/>
      <c r="I401" s="381">
        <f t="shared" si="12"/>
        <v>0</v>
      </c>
      <c r="J401" s="382"/>
    </row>
    <row r="402" spans="1:10" s="383" customFormat="1" ht="12.75" customHeight="1" x14ac:dyDescent="0.2">
      <c r="A402" s="526">
        <v>382</v>
      </c>
      <c r="B402" s="384" t="s">
        <v>2123</v>
      </c>
      <c r="C402" s="384"/>
      <c r="D402" s="384" t="s">
        <v>2253</v>
      </c>
      <c r="E402" s="64"/>
      <c r="F402" s="64"/>
      <c r="G402" s="546">
        <v>1</v>
      </c>
      <c r="H402" s="62"/>
      <c r="I402" s="381">
        <f t="shared" si="12"/>
        <v>0</v>
      </c>
      <c r="J402" s="382"/>
    </row>
    <row r="403" spans="1:10" s="383" customFormat="1" ht="12.75" customHeight="1" x14ac:dyDescent="0.2">
      <c r="A403" s="526">
        <v>383</v>
      </c>
      <c r="B403" s="384" t="s">
        <v>2123</v>
      </c>
      <c r="C403" s="384"/>
      <c r="D403" s="384" t="s">
        <v>2253</v>
      </c>
      <c r="E403" s="64"/>
      <c r="F403" s="64"/>
      <c r="G403" s="546">
        <v>1</v>
      </c>
      <c r="H403" s="62"/>
      <c r="I403" s="381">
        <f t="shared" si="12"/>
        <v>0</v>
      </c>
      <c r="J403" s="382"/>
    </row>
    <row r="404" spans="1:10" s="383" customFormat="1" ht="12.75" customHeight="1" x14ac:dyDescent="0.2">
      <c r="A404" s="526">
        <v>384</v>
      </c>
      <c r="B404" s="384" t="s">
        <v>2124</v>
      </c>
      <c r="C404" s="384"/>
      <c r="D404" s="384" t="s">
        <v>2253</v>
      </c>
      <c r="E404" s="64"/>
      <c r="F404" s="64"/>
      <c r="G404" s="546">
        <v>1</v>
      </c>
      <c r="H404" s="62"/>
      <c r="I404" s="381">
        <f t="shared" si="12"/>
        <v>0</v>
      </c>
      <c r="J404" s="382"/>
    </row>
    <row r="405" spans="1:10" s="383" customFormat="1" ht="12.75" customHeight="1" x14ac:dyDescent="0.2">
      <c r="A405" s="526">
        <v>385</v>
      </c>
      <c r="B405" s="384" t="s">
        <v>2125</v>
      </c>
      <c r="C405" s="384"/>
      <c r="D405" s="384" t="s">
        <v>2253</v>
      </c>
      <c r="E405" s="64"/>
      <c r="F405" s="64"/>
      <c r="G405" s="546">
        <v>1</v>
      </c>
      <c r="H405" s="62"/>
      <c r="I405" s="381">
        <f t="shared" si="12"/>
        <v>0</v>
      </c>
      <c r="J405" s="382"/>
    </row>
    <row r="406" spans="1:10" s="383" customFormat="1" ht="12.75" customHeight="1" x14ac:dyDescent="0.2">
      <c r="A406" s="526">
        <v>386</v>
      </c>
      <c r="B406" s="384" t="s">
        <v>2126</v>
      </c>
      <c r="C406" s="384"/>
      <c r="D406" s="384" t="s">
        <v>2253</v>
      </c>
      <c r="E406" s="64"/>
      <c r="F406" s="64"/>
      <c r="G406" s="546">
        <v>1</v>
      </c>
      <c r="H406" s="62"/>
      <c r="I406" s="381">
        <f t="shared" si="12"/>
        <v>0</v>
      </c>
      <c r="J406" s="382"/>
    </row>
    <row r="407" spans="1:10" s="383" customFormat="1" ht="12.75" customHeight="1" x14ac:dyDescent="0.2">
      <c r="A407" s="526">
        <v>387</v>
      </c>
      <c r="B407" s="384" t="s">
        <v>2127</v>
      </c>
      <c r="C407" s="384"/>
      <c r="D407" s="384" t="s">
        <v>2253</v>
      </c>
      <c r="E407" s="64"/>
      <c r="F407" s="64"/>
      <c r="G407" s="546">
        <v>1</v>
      </c>
      <c r="H407" s="62"/>
      <c r="I407" s="381">
        <f t="shared" si="12"/>
        <v>0</v>
      </c>
      <c r="J407" s="382"/>
    </row>
    <row r="408" spans="1:10" s="383" customFormat="1" ht="12.75" customHeight="1" x14ac:dyDescent="0.2">
      <c r="A408" s="526">
        <v>388</v>
      </c>
      <c r="B408" s="384" t="s">
        <v>2128</v>
      </c>
      <c r="C408" s="384"/>
      <c r="D408" s="384" t="s">
        <v>2253</v>
      </c>
      <c r="E408" s="64"/>
      <c r="F408" s="64"/>
      <c r="G408" s="546">
        <v>1</v>
      </c>
      <c r="H408" s="62"/>
      <c r="I408" s="381">
        <f t="shared" si="12"/>
        <v>0</v>
      </c>
      <c r="J408" s="382"/>
    </row>
    <row r="409" spans="1:10" s="383" customFormat="1" ht="12.75" customHeight="1" x14ac:dyDescent="0.2">
      <c r="A409" s="526">
        <v>389</v>
      </c>
      <c r="B409" s="384" t="s">
        <v>2129</v>
      </c>
      <c r="C409" s="384"/>
      <c r="D409" s="384" t="s">
        <v>2253</v>
      </c>
      <c r="E409" s="64"/>
      <c r="F409" s="64"/>
      <c r="G409" s="546">
        <v>1</v>
      </c>
      <c r="H409" s="62"/>
      <c r="I409" s="381">
        <f t="shared" si="12"/>
        <v>0</v>
      </c>
      <c r="J409" s="382"/>
    </row>
    <row r="410" spans="1:10" s="383" customFormat="1" ht="12.75" customHeight="1" x14ac:dyDescent="0.2">
      <c r="A410" s="526">
        <v>390</v>
      </c>
      <c r="B410" s="384" t="s">
        <v>2130</v>
      </c>
      <c r="C410" s="384"/>
      <c r="D410" s="384" t="s">
        <v>2253</v>
      </c>
      <c r="E410" s="64"/>
      <c r="F410" s="64"/>
      <c r="G410" s="546">
        <v>1</v>
      </c>
      <c r="H410" s="62"/>
      <c r="I410" s="381">
        <f t="shared" si="12"/>
        <v>0</v>
      </c>
      <c r="J410" s="382"/>
    </row>
    <row r="411" spans="1:10" s="383" customFormat="1" ht="12.75" customHeight="1" x14ac:dyDescent="0.2">
      <c r="A411" s="526">
        <v>391</v>
      </c>
      <c r="B411" s="384" t="s">
        <v>2131</v>
      </c>
      <c r="C411" s="384"/>
      <c r="D411" s="384" t="s">
        <v>2253</v>
      </c>
      <c r="E411" s="64"/>
      <c r="F411" s="64"/>
      <c r="G411" s="546">
        <v>1</v>
      </c>
      <c r="H411" s="62"/>
      <c r="I411" s="381">
        <f t="shared" si="12"/>
        <v>0</v>
      </c>
      <c r="J411" s="382"/>
    </row>
    <row r="412" spans="1:10" s="383" customFormat="1" ht="12.75" customHeight="1" x14ac:dyDescent="0.2">
      <c r="A412" s="526">
        <v>392</v>
      </c>
      <c r="B412" s="384" t="s">
        <v>2132</v>
      </c>
      <c r="C412" s="384"/>
      <c r="D412" s="384" t="s">
        <v>2253</v>
      </c>
      <c r="E412" s="64"/>
      <c r="F412" s="64"/>
      <c r="G412" s="546">
        <v>1</v>
      </c>
      <c r="H412" s="62"/>
      <c r="I412" s="381">
        <f t="shared" si="12"/>
        <v>0</v>
      </c>
      <c r="J412" s="382"/>
    </row>
    <row r="413" spans="1:10" s="383" customFormat="1" ht="12.75" customHeight="1" x14ac:dyDescent="0.2">
      <c r="A413" s="526">
        <v>393</v>
      </c>
      <c r="B413" s="384" t="s">
        <v>2133</v>
      </c>
      <c r="C413" s="384"/>
      <c r="D413" s="384" t="s">
        <v>2253</v>
      </c>
      <c r="E413" s="64"/>
      <c r="F413" s="64"/>
      <c r="G413" s="546">
        <v>1</v>
      </c>
      <c r="H413" s="62"/>
      <c r="I413" s="381">
        <f t="shared" si="12"/>
        <v>0</v>
      </c>
      <c r="J413" s="382"/>
    </row>
    <row r="414" spans="1:10" s="383" customFormat="1" ht="12.75" customHeight="1" x14ac:dyDescent="0.2">
      <c r="A414" s="526">
        <v>394</v>
      </c>
      <c r="B414" s="384" t="s">
        <v>2134</v>
      </c>
      <c r="C414" s="384"/>
      <c r="D414" s="384" t="s">
        <v>2253</v>
      </c>
      <c r="E414" s="64"/>
      <c r="F414" s="64"/>
      <c r="G414" s="546">
        <v>1</v>
      </c>
      <c r="H414" s="62"/>
      <c r="I414" s="381">
        <f t="shared" si="12"/>
        <v>0</v>
      </c>
      <c r="J414" s="382"/>
    </row>
    <row r="415" spans="1:10" s="383" customFormat="1" ht="12.75" customHeight="1" x14ac:dyDescent="0.2">
      <c r="A415" s="526">
        <v>395</v>
      </c>
      <c r="B415" s="384" t="s">
        <v>2135</v>
      </c>
      <c r="C415" s="384"/>
      <c r="D415" s="384" t="s">
        <v>2253</v>
      </c>
      <c r="E415" s="64"/>
      <c r="F415" s="64"/>
      <c r="G415" s="546">
        <v>1</v>
      </c>
      <c r="H415" s="62"/>
      <c r="I415" s="381">
        <f t="shared" si="12"/>
        <v>0</v>
      </c>
      <c r="J415" s="382"/>
    </row>
    <row r="416" spans="1:10" s="383" customFormat="1" ht="12.75" customHeight="1" x14ac:dyDescent="0.2">
      <c r="A416" s="526">
        <v>396</v>
      </c>
      <c r="B416" s="384" t="s">
        <v>2136</v>
      </c>
      <c r="C416" s="384"/>
      <c r="D416" s="384" t="s">
        <v>2253</v>
      </c>
      <c r="E416" s="64"/>
      <c r="F416" s="64"/>
      <c r="G416" s="546">
        <v>1</v>
      </c>
      <c r="H416" s="62"/>
      <c r="I416" s="381">
        <f t="shared" si="12"/>
        <v>0</v>
      </c>
      <c r="J416" s="382"/>
    </row>
    <row r="417" spans="1:10" s="383" customFormat="1" ht="12.75" customHeight="1" x14ac:dyDescent="0.2">
      <c r="A417" s="526">
        <v>397</v>
      </c>
      <c r="B417" s="384" t="s">
        <v>2137</v>
      </c>
      <c r="C417" s="384"/>
      <c r="D417" s="384" t="s">
        <v>2253</v>
      </c>
      <c r="E417" s="64"/>
      <c r="F417" s="64"/>
      <c r="G417" s="546">
        <v>1</v>
      </c>
      <c r="H417" s="62"/>
      <c r="I417" s="381">
        <f t="shared" si="12"/>
        <v>0</v>
      </c>
      <c r="J417" s="382"/>
    </row>
    <row r="418" spans="1:10" s="383" customFormat="1" ht="12.75" customHeight="1" x14ac:dyDescent="0.2">
      <c r="A418" s="526">
        <v>398</v>
      </c>
      <c r="B418" s="384" t="s">
        <v>2138</v>
      </c>
      <c r="C418" s="384"/>
      <c r="D418" s="384" t="s">
        <v>2253</v>
      </c>
      <c r="E418" s="64"/>
      <c r="F418" s="64"/>
      <c r="G418" s="546">
        <v>1</v>
      </c>
      <c r="H418" s="62"/>
      <c r="I418" s="381">
        <f t="shared" si="12"/>
        <v>0</v>
      </c>
      <c r="J418" s="382"/>
    </row>
    <row r="419" spans="1:10" s="383" customFormat="1" ht="12.75" customHeight="1" x14ac:dyDescent="0.2">
      <c r="A419" s="526">
        <v>399</v>
      </c>
      <c r="B419" s="384" t="s">
        <v>2139</v>
      </c>
      <c r="C419" s="384"/>
      <c r="D419" s="384" t="s">
        <v>2253</v>
      </c>
      <c r="E419" s="64"/>
      <c r="F419" s="64"/>
      <c r="G419" s="546">
        <v>1</v>
      </c>
      <c r="H419" s="62"/>
      <c r="I419" s="381">
        <f t="shared" si="12"/>
        <v>0</v>
      </c>
      <c r="J419" s="382"/>
    </row>
    <row r="420" spans="1:10" s="383" customFormat="1" ht="12.75" customHeight="1" x14ac:dyDescent="0.2">
      <c r="A420" s="526">
        <v>400</v>
      </c>
      <c r="B420" s="384" t="s">
        <v>2140</v>
      </c>
      <c r="C420" s="384"/>
      <c r="D420" s="384" t="s">
        <v>2253</v>
      </c>
      <c r="E420" s="64"/>
      <c r="F420" s="64"/>
      <c r="G420" s="546">
        <v>2</v>
      </c>
      <c r="H420" s="62"/>
      <c r="I420" s="381">
        <f t="shared" si="12"/>
        <v>0</v>
      </c>
      <c r="J420" s="382"/>
    </row>
    <row r="421" spans="1:10" s="383" customFormat="1" ht="12.75" customHeight="1" x14ac:dyDescent="0.2">
      <c r="A421" s="526">
        <v>401</v>
      </c>
      <c r="B421" s="384" t="s">
        <v>2141</v>
      </c>
      <c r="C421" s="384"/>
      <c r="D421" s="384" t="s">
        <v>2253</v>
      </c>
      <c r="E421" s="64"/>
      <c r="F421" s="64"/>
      <c r="G421" s="546">
        <v>2</v>
      </c>
      <c r="H421" s="62"/>
      <c r="I421" s="381">
        <f t="shared" si="12"/>
        <v>0</v>
      </c>
      <c r="J421" s="382"/>
    </row>
    <row r="422" spans="1:10" s="383" customFormat="1" ht="12.75" customHeight="1" x14ac:dyDescent="0.2">
      <c r="A422" s="526">
        <v>402</v>
      </c>
      <c r="B422" s="384" t="s">
        <v>2142</v>
      </c>
      <c r="C422" s="384"/>
      <c r="D422" s="384" t="s">
        <v>2253</v>
      </c>
      <c r="E422" s="64"/>
      <c r="F422" s="64"/>
      <c r="G422" s="546">
        <v>2</v>
      </c>
      <c r="H422" s="62"/>
      <c r="I422" s="381">
        <f t="shared" si="12"/>
        <v>0</v>
      </c>
      <c r="J422" s="382"/>
    </row>
    <row r="423" spans="1:10" s="383" customFormat="1" ht="12.75" customHeight="1" x14ac:dyDescent="0.2">
      <c r="A423" s="526">
        <v>403</v>
      </c>
      <c r="B423" s="384" t="s">
        <v>2143</v>
      </c>
      <c r="C423" s="384"/>
      <c r="D423" s="384" t="s">
        <v>2253</v>
      </c>
      <c r="E423" s="64"/>
      <c r="F423" s="64"/>
      <c r="G423" s="546">
        <v>2</v>
      </c>
      <c r="H423" s="62"/>
      <c r="I423" s="381">
        <f t="shared" si="12"/>
        <v>0</v>
      </c>
      <c r="J423" s="382"/>
    </row>
    <row r="424" spans="1:10" s="383" customFormat="1" ht="12.75" customHeight="1" x14ac:dyDescent="0.2">
      <c r="A424" s="526">
        <v>404</v>
      </c>
      <c r="B424" s="384" t="s">
        <v>2144</v>
      </c>
      <c r="C424" s="384"/>
      <c r="D424" s="384" t="s">
        <v>2253</v>
      </c>
      <c r="E424" s="64"/>
      <c r="F424" s="64"/>
      <c r="G424" s="546">
        <v>2</v>
      </c>
      <c r="H424" s="62"/>
      <c r="I424" s="381">
        <f t="shared" si="12"/>
        <v>0</v>
      </c>
      <c r="J424" s="382"/>
    </row>
    <row r="425" spans="1:10" s="383" customFormat="1" ht="12.75" customHeight="1" x14ac:dyDescent="0.2">
      <c r="A425" s="526">
        <v>405</v>
      </c>
      <c r="B425" s="384" t="s">
        <v>2145</v>
      </c>
      <c r="C425" s="384"/>
      <c r="D425" s="384" t="s">
        <v>2253</v>
      </c>
      <c r="E425" s="64"/>
      <c r="F425" s="64"/>
      <c r="G425" s="546">
        <v>1</v>
      </c>
      <c r="H425" s="62"/>
      <c r="I425" s="381">
        <f t="shared" si="12"/>
        <v>0</v>
      </c>
      <c r="J425" s="382"/>
    </row>
    <row r="426" spans="1:10" s="383" customFormat="1" ht="12.75" customHeight="1" x14ac:dyDescent="0.2">
      <c r="A426" s="526">
        <v>406</v>
      </c>
      <c r="B426" s="384" t="s">
        <v>2146</v>
      </c>
      <c r="C426" s="384"/>
      <c r="D426" s="384" t="s">
        <v>2253</v>
      </c>
      <c r="E426" s="64"/>
      <c r="F426" s="64"/>
      <c r="G426" s="546">
        <v>1</v>
      </c>
      <c r="H426" s="62"/>
      <c r="I426" s="381">
        <f t="shared" si="12"/>
        <v>0</v>
      </c>
      <c r="J426" s="382"/>
    </row>
    <row r="427" spans="1:10" s="383" customFormat="1" ht="12.75" customHeight="1" x14ac:dyDescent="0.2">
      <c r="A427" s="526">
        <v>407</v>
      </c>
      <c r="B427" s="384" t="s">
        <v>2147</v>
      </c>
      <c r="C427" s="384"/>
      <c r="D427" s="384" t="s">
        <v>2253</v>
      </c>
      <c r="E427" s="64"/>
      <c r="F427" s="64"/>
      <c r="G427" s="546">
        <v>1</v>
      </c>
      <c r="H427" s="62"/>
      <c r="I427" s="381">
        <f t="shared" si="12"/>
        <v>0</v>
      </c>
      <c r="J427" s="382"/>
    </row>
    <row r="428" spans="1:10" s="383" customFormat="1" ht="12.75" customHeight="1" x14ac:dyDescent="0.2">
      <c r="A428" s="526">
        <v>408</v>
      </c>
      <c r="B428" s="384" t="s">
        <v>2075</v>
      </c>
      <c r="C428" s="384"/>
      <c r="D428" s="384" t="s">
        <v>2253</v>
      </c>
      <c r="E428" s="64"/>
      <c r="F428" s="64"/>
      <c r="G428" s="546">
        <v>1</v>
      </c>
      <c r="H428" s="62"/>
      <c r="I428" s="381">
        <f t="shared" si="12"/>
        <v>0</v>
      </c>
      <c r="J428" s="382"/>
    </row>
    <row r="429" spans="1:10" s="383" customFormat="1" ht="12.75" customHeight="1" x14ac:dyDescent="0.2">
      <c r="A429" s="526">
        <v>409</v>
      </c>
      <c r="B429" s="384" t="s">
        <v>2148</v>
      </c>
      <c r="C429" s="384"/>
      <c r="D429" s="384" t="s">
        <v>2253</v>
      </c>
      <c r="E429" s="64"/>
      <c r="F429" s="64"/>
      <c r="G429" s="546">
        <v>1</v>
      </c>
      <c r="H429" s="62"/>
      <c r="I429" s="381">
        <f t="shared" si="12"/>
        <v>0</v>
      </c>
      <c r="J429" s="382"/>
    </row>
    <row r="430" spans="1:10" s="383" customFormat="1" ht="12.75" customHeight="1" x14ac:dyDescent="0.2">
      <c r="A430" s="526">
        <v>410</v>
      </c>
      <c r="B430" s="384" t="s">
        <v>2077</v>
      </c>
      <c r="C430" s="384"/>
      <c r="D430" s="384" t="s">
        <v>2253</v>
      </c>
      <c r="E430" s="64"/>
      <c r="F430" s="64"/>
      <c r="G430" s="546">
        <v>1</v>
      </c>
      <c r="H430" s="62"/>
      <c r="I430" s="381">
        <f t="shared" si="12"/>
        <v>0</v>
      </c>
      <c r="J430" s="382"/>
    </row>
    <row r="431" spans="1:10" s="383" customFormat="1" ht="12.75" customHeight="1" x14ac:dyDescent="0.2">
      <c r="A431" s="526">
        <v>411</v>
      </c>
      <c r="B431" s="384" t="s">
        <v>2149</v>
      </c>
      <c r="C431" s="384"/>
      <c r="D431" s="384" t="s">
        <v>2253</v>
      </c>
      <c r="E431" s="64"/>
      <c r="F431" s="64"/>
      <c r="G431" s="546">
        <v>1</v>
      </c>
      <c r="H431" s="62"/>
      <c r="I431" s="381">
        <f t="shared" si="12"/>
        <v>0</v>
      </c>
      <c r="J431" s="382"/>
    </row>
    <row r="432" spans="1:10" s="383" customFormat="1" ht="12.75" customHeight="1" x14ac:dyDescent="0.2">
      <c r="A432" s="526">
        <v>412</v>
      </c>
      <c r="B432" s="384" t="s">
        <v>2079</v>
      </c>
      <c r="C432" s="384"/>
      <c r="D432" s="384" t="s">
        <v>2253</v>
      </c>
      <c r="E432" s="64"/>
      <c r="F432" s="64"/>
      <c r="G432" s="546">
        <v>1</v>
      </c>
      <c r="H432" s="62"/>
      <c r="I432" s="381">
        <f t="shared" si="12"/>
        <v>0</v>
      </c>
      <c r="J432" s="382"/>
    </row>
    <row r="433" spans="1:10" s="383" customFormat="1" ht="12.75" customHeight="1" x14ac:dyDescent="0.2">
      <c r="A433" s="526">
        <v>413</v>
      </c>
      <c r="B433" s="384" t="s">
        <v>2150</v>
      </c>
      <c r="C433" s="384"/>
      <c r="D433" s="384" t="s">
        <v>2253</v>
      </c>
      <c r="E433" s="64"/>
      <c r="F433" s="64"/>
      <c r="G433" s="546">
        <v>1</v>
      </c>
      <c r="H433" s="62"/>
      <c r="I433" s="381">
        <f t="shared" si="12"/>
        <v>0</v>
      </c>
      <c r="J433" s="382"/>
    </row>
    <row r="434" spans="1:10" s="383" customFormat="1" ht="12.75" customHeight="1" x14ac:dyDescent="0.2">
      <c r="A434" s="526">
        <v>414</v>
      </c>
      <c r="B434" s="384" t="s">
        <v>2151</v>
      </c>
      <c r="C434" s="384"/>
      <c r="D434" s="384" t="s">
        <v>2253</v>
      </c>
      <c r="E434" s="64"/>
      <c r="F434" s="64"/>
      <c r="G434" s="546">
        <v>1</v>
      </c>
      <c r="H434" s="62"/>
      <c r="I434" s="381">
        <f t="shared" si="12"/>
        <v>0</v>
      </c>
      <c r="J434" s="382"/>
    </row>
    <row r="435" spans="1:10" s="383" customFormat="1" ht="12.75" customHeight="1" x14ac:dyDescent="0.2">
      <c r="A435" s="526">
        <v>415</v>
      </c>
      <c r="B435" s="384" t="s">
        <v>2081</v>
      </c>
      <c r="C435" s="384"/>
      <c r="D435" s="384" t="s">
        <v>2253</v>
      </c>
      <c r="E435" s="64"/>
      <c r="F435" s="64"/>
      <c r="G435" s="546">
        <v>1</v>
      </c>
      <c r="H435" s="62"/>
      <c r="I435" s="381">
        <f t="shared" si="12"/>
        <v>0</v>
      </c>
      <c r="J435" s="382"/>
    </row>
    <row r="436" spans="1:10" s="383" customFormat="1" ht="12.75" customHeight="1" x14ac:dyDescent="0.2">
      <c r="A436" s="526">
        <v>416</v>
      </c>
      <c r="B436" s="384" t="s">
        <v>2152</v>
      </c>
      <c r="C436" s="384"/>
      <c r="D436" s="384" t="s">
        <v>2253</v>
      </c>
      <c r="E436" s="64"/>
      <c r="F436" s="64"/>
      <c r="G436" s="546">
        <v>1</v>
      </c>
      <c r="H436" s="62"/>
      <c r="I436" s="381">
        <f t="shared" si="12"/>
        <v>0</v>
      </c>
      <c r="J436" s="382"/>
    </row>
    <row r="437" spans="1:10" s="383" customFormat="1" ht="12.75" customHeight="1" x14ac:dyDescent="0.2">
      <c r="A437" s="526">
        <v>417</v>
      </c>
      <c r="B437" s="384" t="s">
        <v>2153</v>
      </c>
      <c r="C437" s="384"/>
      <c r="D437" s="384" t="s">
        <v>2253</v>
      </c>
      <c r="E437" s="64"/>
      <c r="F437" s="64"/>
      <c r="G437" s="546">
        <v>1</v>
      </c>
      <c r="H437" s="62"/>
      <c r="I437" s="381">
        <f t="shared" si="12"/>
        <v>0</v>
      </c>
      <c r="J437" s="382"/>
    </row>
    <row r="438" spans="1:10" s="383" customFormat="1" ht="12.75" customHeight="1" x14ac:dyDescent="0.2">
      <c r="A438" s="526">
        <v>418</v>
      </c>
      <c r="B438" s="384" t="s">
        <v>2154</v>
      </c>
      <c r="C438" s="384"/>
      <c r="D438" s="384" t="s">
        <v>2253</v>
      </c>
      <c r="E438" s="64"/>
      <c r="F438" s="64"/>
      <c r="G438" s="546">
        <v>1</v>
      </c>
      <c r="H438" s="62"/>
      <c r="I438" s="381">
        <f t="shared" si="12"/>
        <v>0</v>
      </c>
      <c r="J438" s="382"/>
    </row>
    <row r="439" spans="1:10" s="383" customFormat="1" ht="12.75" customHeight="1" x14ac:dyDescent="0.2">
      <c r="A439" s="526">
        <v>419</v>
      </c>
      <c r="B439" s="384" t="s">
        <v>2155</v>
      </c>
      <c r="C439" s="384"/>
      <c r="D439" s="384" t="s">
        <v>2253</v>
      </c>
      <c r="E439" s="64"/>
      <c r="F439" s="64"/>
      <c r="G439" s="546">
        <v>1</v>
      </c>
      <c r="H439" s="62"/>
      <c r="I439" s="381">
        <f t="shared" si="12"/>
        <v>0</v>
      </c>
      <c r="J439" s="382"/>
    </row>
    <row r="440" spans="1:10" s="383" customFormat="1" ht="12.75" customHeight="1" x14ac:dyDescent="0.2">
      <c r="A440" s="526">
        <v>420</v>
      </c>
      <c r="B440" s="384" t="s">
        <v>2156</v>
      </c>
      <c r="C440" s="384"/>
      <c r="D440" s="384" t="s">
        <v>2253</v>
      </c>
      <c r="E440" s="64"/>
      <c r="F440" s="64"/>
      <c r="G440" s="546">
        <v>1</v>
      </c>
      <c r="H440" s="62"/>
      <c r="I440" s="381">
        <f t="shared" si="12"/>
        <v>0</v>
      </c>
      <c r="J440" s="382"/>
    </row>
    <row r="441" spans="1:10" s="383" customFormat="1" ht="12.75" customHeight="1" x14ac:dyDescent="0.2">
      <c r="A441" s="526">
        <v>421</v>
      </c>
      <c r="B441" s="384" t="s">
        <v>2157</v>
      </c>
      <c r="C441" s="384"/>
      <c r="D441" s="384" t="s">
        <v>2253</v>
      </c>
      <c r="E441" s="64"/>
      <c r="F441" s="64"/>
      <c r="G441" s="546">
        <v>1</v>
      </c>
      <c r="H441" s="62"/>
      <c r="I441" s="381">
        <f t="shared" si="12"/>
        <v>0</v>
      </c>
      <c r="J441" s="382"/>
    </row>
    <row r="442" spans="1:10" s="383" customFormat="1" ht="12.75" customHeight="1" x14ac:dyDescent="0.2">
      <c r="A442" s="526">
        <v>422</v>
      </c>
      <c r="B442" s="384" t="s">
        <v>2158</v>
      </c>
      <c r="C442" s="384"/>
      <c r="D442" s="384" t="s">
        <v>2253</v>
      </c>
      <c r="E442" s="64"/>
      <c r="F442" s="64"/>
      <c r="G442" s="546">
        <v>1</v>
      </c>
      <c r="H442" s="62"/>
      <c r="I442" s="381">
        <f t="shared" si="12"/>
        <v>0</v>
      </c>
      <c r="J442" s="382"/>
    </row>
    <row r="443" spans="1:10" s="383" customFormat="1" ht="12.75" customHeight="1" x14ac:dyDescent="0.2">
      <c r="A443" s="526">
        <v>423</v>
      </c>
      <c r="B443" s="384" t="s">
        <v>2159</v>
      </c>
      <c r="C443" s="384"/>
      <c r="D443" s="384" t="s">
        <v>2253</v>
      </c>
      <c r="E443" s="64"/>
      <c r="F443" s="64"/>
      <c r="G443" s="546">
        <v>1</v>
      </c>
      <c r="H443" s="62"/>
      <c r="I443" s="381">
        <f t="shared" si="12"/>
        <v>0</v>
      </c>
      <c r="J443" s="382"/>
    </row>
    <row r="444" spans="1:10" s="383" customFormat="1" ht="12.75" customHeight="1" x14ac:dyDescent="0.2">
      <c r="A444" s="526">
        <v>424</v>
      </c>
      <c r="B444" s="384" t="s">
        <v>2160</v>
      </c>
      <c r="C444" s="384"/>
      <c r="D444" s="384" t="s">
        <v>2253</v>
      </c>
      <c r="E444" s="64"/>
      <c r="F444" s="64"/>
      <c r="G444" s="546">
        <v>1</v>
      </c>
      <c r="H444" s="62"/>
      <c r="I444" s="381">
        <f t="shared" si="12"/>
        <v>0</v>
      </c>
      <c r="J444" s="382"/>
    </row>
    <row r="445" spans="1:10" s="383" customFormat="1" ht="12.75" customHeight="1" x14ac:dyDescent="0.2">
      <c r="A445" s="526">
        <v>425</v>
      </c>
      <c r="B445" s="384" t="s">
        <v>2161</v>
      </c>
      <c r="C445" s="384"/>
      <c r="D445" s="384" t="s">
        <v>2253</v>
      </c>
      <c r="E445" s="64"/>
      <c r="F445" s="64"/>
      <c r="G445" s="546">
        <v>1</v>
      </c>
      <c r="H445" s="62"/>
      <c r="I445" s="381">
        <f t="shared" si="12"/>
        <v>0</v>
      </c>
      <c r="J445" s="382"/>
    </row>
    <row r="446" spans="1:10" s="383" customFormat="1" ht="12.75" customHeight="1" x14ac:dyDescent="0.2">
      <c r="A446" s="526">
        <v>426</v>
      </c>
      <c r="B446" s="384" t="s">
        <v>2162</v>
      </c>
      <c r="C446" s="384"/>
      <c r="D446" s="384" t="s">
        <v>2253</v>
      </c>
      <c r="E446" s="64"/>
      <c r="F446" s="64"/>
      <c r="G446" s="546">
        <v>1</v>
      </c>
      <c r="H446" s="62"/>
      <c r="I446" s="381">
        <f t="shared" si="12"/>
        <v>0</v>
      </c>
      <c r="J446" s="382"/>
    </row>
    <row r="447" spans="1:10" s="383" customFormat="1" ht="12.75" customHeight="1" x14ac:dyDescent="0.2">
      <c r="A447" s="526">
        <v>427</v>
      </c>
      <c r="B447" s="384" t="s">
        <v>2163</v>
      </c>
      <c r="C447" s="384"/>
      <c r="D447" s="384" t="s">
        <v>2254</v>
      </c>
      <c r="E447" s="64"/>
      <c r="F447" s="64"/>
      <c r="G447" s="546">
        <v>1</v>
      </c>
      <c r="H447" s="62"/>
      <c r="I447" s="381">
        <f t="shared" si="12"/>
        <v>0</v>
      </c>
      <c r="J447" s="382"/>
    </row>
    <row r="448" spans="1:10" s="383" customFormat="1" ht="12.75" customHeight="1" x14ac:dyDescent="0.2">
      <c r="A448" s="526">
        <v>428</v>
      </c>
      <c r="B448" s="384" t="s">
        <v>2164</v>
      </c>
      <c r="C448" s="384"/>
      <c r="D448" s="384" t="s">
        <v>2254</v>
      </c>
      <c r="E448" s="64"/>
      <c r="F448" s="64"/>
      <c r="G448" s="546">
        <v>1</v>
      </c>
      <c r="H448" s="62"/>
      <c r="I448" s="381">
        <f t="shared" si="12"/>
        <v>0</v>
      </c>
      <c r="J448" s="382"/>
    </row>
    <row r="449" spans="1:10" s="383" customFormat="1" ht="12.75" customHeight="1" x14ac:dyDescent="0.2">
      <c r="A449" s="526">
        <v>429</v>
      </c>
      <c r="B449" s="384" t="s">
        <v>2165</v>
      </c>
      <c r="C449" s="384"/>
      <c r="D449" s="384" t="s">
        <v>2254</v>
      </c>
      <c r="E449" s="64"/>
      <c r="F449" s="64"/>
      <c r="G449" s="546">
        <v>1</v>
      </c>
      <c r="H449" s="62"/>
      <c r="I449" s="381">
        <f t="shared" si="12"/>
        <v>0</v>
      </c>
      <c r="J449" s="382"/>
    </row>
    <row r="450" spans="1:10" s="383" customFormat="1" ht="12.75" customHeight="1" x14ac:dyDescent="0.2">
      <c r="A450" s="526">
        <v>430</v>
      </c>
      <c r="B450" s="384" t="s">
        <v>2166</v>
      </c>
      <c r="C450" s="384"/>
      <c r="D450" s="384" t="s">
        <v>2254</v>
      </c>
      <c r="E450" s="64"/>
      <c r="F450" s="64"/>
      <c r="G450" s="546">
        <v>1</v>
      </c>
      <c r="H450" s="62"/>
      <c r="I450" s="381">
        <f t="shared" si="12"/>
        <v>0</v>
      </c>
      <c r="J450" s="382"/>
    </row>
    <row r="451" spans="1:10" s="383" customFormat="1" ht="12.75" customHeight="1" x14ac:dyDescent="0.2">
      <c r="A451" s="526">
        <v>431</v>
      </c>
      <c r="B451" s="384" t="s">
        <v>2167</v>
      </c>
      <c r="C451" s="384"/>
      <c r="D451" s="384" t="s">
        <v>2254</v>
      </c>
      <c r="E451" s="64"/>
      <c r="F451" s="64"/>
      <c r="G451" s="546">
        <v>2</v>
      </c>
      <c r="H451" s="62"/>
      <c r="I451" s="381">
        <f t="shared" si="12"/>
        <v>0</v>
      </c>
      <c r="J451" s="382"/>
    </row>
    <row r="452" spans="1:10" s="383" customFormat="1" ht="12.75" customHeight="1" x14ac:dyDescent="0.2">
      <c r="A452" s="526">
        <v>432</v>
      </c>
      <c r="B452" s="384" t="s">
        <v>2168</v>
      </c>
      <c r="C452" s="384"/>
      <c r="D452" s="384" t="s">
        <v>2254</v>
      </c>
      <c r="E452" s="64"/>
      <c r="F452" s="64"/>
      <c r="G452" s="546">
        <v>2</v>
      </c>
      <c r="H452" s="62"/>
      <c r="I452" s="381">
        <f t="shared" si="12"/>
        <v>0</v>
      </c>
      <c r="J452" s="382"/>
    </row>
    <row r="453" spans="1:10" s="383" customFormat="1" ht="12.75" customHeight="1" x14ac:dyDescent="0.2">
      <c r="A453" s="526">
        <v>433</v>
      </c>
      <c r="B453" s="384" t="s">
        <v>2169</v>
      </c>
      <c r="C453" s="384"/>
      <c r="D453" s="384" t="s">
        <v>2254</v>
      </c>
      <c r="E453" s="64"/>
      <c r="F453" s="64"/>
      <c r="G453" s="546">
        <v>2</v>
      </c>
      <c r="H453" s="62"/>
      <c r="I453" s="381">
        <f t="shared" si="12"/>
        <v>0</v>
      </c>
      <c r="J453" s="382"/>
    </row>
    <row r="454" spans="1:10" s="383" customFormat="1" ht="12.75" customHeight="1" x14ac:dyDescent="0.2">
      <c r="A454" s="526">
        <v>434</v>
      </c>
      <c r="B454" s="384" t="s">
        <v>2170</v>
      </c>
      <c r="C454" s="384"/>
      <c r="D454" s="384" t="s">
        <v>2254</v>
      </c>
      <c r="E454" s="64"/>
      <c r="F454" s="64"/>
      <c r="G454" s="546">
        <v>2</v>
      </c>
      <c r="H454" s="62"/>
      <c r="I454" s="381">
        <f t="shared" si="12"/>
        <v>0</v>
      </c>
      <c r="J454" s="382"/>
    </row>
    <row r="455" spans="1:10" s="383" customFormat="1" ht="12.75" customHeight="1" x14ac:dyDescent="0.2">
      <c r="A455" s="526">
        <v>435</v>
      </c>
      <c r="B455" s="384" t="s">
        <v>2171</v>
      </c>
      <c r="C455" s="384"/>
      <c r="D455" s="384" t="s">
        <v>2254</v>
      </c>
      <c r="E455" s="64"/>
      <c r="F455" s="64"/>
      <c r="G455" s="546">
        <v>2</v>
      </c>
      <c r="H455" s="62"/>
      <c r="I455" s="381">
        <f t="shared" si="12"/>
        <v>0</v>
      </c>
      <c r="J455" s="382"/>
    </row>
    <row r="456" spans="1:10" s="383" customFormat="1" ht="12.75" customHeight="1" x14ac:dyDescent="0.2">
      <c r="A456" s="526">
        <v>436</v>
      </c>
      <c r="B456" s="384" t="s">
        <v>2172</v>
      </c>
      <c r="C456" s="384"/>
      <c r="D456" s="384" t="s">
        <v>2254</v>
      </c>
      <c r="E456" s="64"/>
      <c r="F456" s="64"/>
      <c r="G456" s="546">
        <v>1</v>
      </c>
      <c r="H456" s="62"/>
      <c r="I456" s="381">
        <f t="shared" si="12"/>
        <v>0</v>
      </c>
      <c r="J456" s="382"/>
    </row>
    <row r="457" spans="1:10" s="383" customFormat="1" ht="12.75" customHeight="1" x14ac:dyDescent="0.2">
      <c r="A457" s="526">
        <v>437</v>
      </c>
      <c r="B457" s="384" t="s">
        <v>2173</v>
      </c>
      <c r="C457" s="384"/>
      <c r="D457" s="384" t="s">
        <v>2254</v>
      </c>
      <c r="E457" s="64"/>
      <c r="F457" s="64"/>
      <c r="G457" s="546">
        <v>1</v>
      </c>
      <c r="H457" s="62"/>
      <c r="I457" s="381">
        <f t="shared" si="12"/>
        <v>0</v>
      </c>
      <c r="J457" s="382"/>
    </row>
    <row r="458" spans="1:10" s="383" customFormat="1" ht="12.75" customHeight="1" x14ac:dyDescent="0.2">
      <c r="A458" s="526">
        <v>438</v>
      </c>
      <c r="B458" s="384" t="s">
        <v>2174</v>
      </c>
      <c r="C458" s="384"/>
      <c r="D458" s="384" t="s">
        <v>2254</v>
      </c>
      <c r="E458" s="64"/>
      <c r="F458" s="64"/>
      <c r="G458" s="546">
        <v>1</v>
      </c>
      <c r="H458" s="62"/>
      <c r="I458" s="381">
        <f t="shared" si="12"/>
        <v>0</v>
      </c>
      <c r="J458" s="382"/>
    </row>
    <row r="459" spans="1:10" s="383" customFormat="1" ht="12.75" customHeight="1" x14ac:dyDescent="0.2">
      <c r="A459" s="526">
        <v>439</v>
      </c>
      <c r="B459" s="384" t="s">
        <v>2175</v>
      </c>
      <c r="C459" s="384"/>
      <c r="D459" s="384" t="s">
        <v>2254</v>
      </c>
      <c r="E459" s="64"/>
      <c r="F459" s="64"/>
      <c r="G459" s="546">
        <v>1</v>
      </c>
      <c r="H459" s="62"/>
      <c r="I459" s="381">
        <f t="shared" si="12"/>
        <v>0</v>
      </c>
      <c r="J459" s="382"/>
    </row>
    <row r="460" spans="1:10" s="383" customFormat="1" ht="12.75" customHeight="1" x14ac:dyDescent="0.2">
      <c r="A460" s="526">
        <v>440</v>
      </c>
      <c r="B460" s="384" t="s">
        <v>2176</v>
      </c>
      <c r="C460" s="384"/>
      <c r="D460" s="384" t="s">
        <v>2254</v>
      </c>
      <c r="E460" s="64"/>
      <c r="F460" s="64"/>
      <c r="G460" s="546">
        <v>1</v>
      </c>
      <c r="H460" s="62"/>
      <c r="I460" s="381">
        <f t="shared" si="12"/>
        <v>0</v>
      </c>
      <c r="J460" s="382"/>
    </row>
    <row r="461" spans="1:10" s="383" customFormat="1" ht="12.75" customHeight="1" x14ac:dyDescent="0.2">
      <c r="A461" s="526">
        <v>441</v>
      </c>
      <c r="B461" s="384" t="s">
        <v>2177</v>
      </c>
      <c r="C461" s="384"/>
      <c r="D461" s="384" t="s">
        <v>2254</v>
      </c>
      <c r="E461" s="64"/>
      <c r="F461" s="64"/>
      <c r="G461" s="546">
        <v>1</v>
      </c>
      <c r="H461" s="62"/>
      <c r="I461" s="381">
        <f t="shared" si="12"/>
        <v>0</v>
      </c>
      <c r="J461" s="382"/>
    </row>
    <row r="462" spans="1:10" s="383" customFormat="1" ht="12.75" customHeight="1" x14ac:dyDescent="0.2">
      <c r="A462" s="526">
        <v>442</v>
      </c>
      <c r="B462" s="384" t="s">
        <v>2178</v>
      </c>
      <c r="C462" s="384"/>
      <c r="D462" s="384" t="s">
        <v>2254</v>
      </c>
      <c r="E462" s="64"/>
      <c r="F462" s="64"/>
      <c r="G462" s="546">
        <v>1</v>
      </c>
      <c r="H462" s="62"/>
      <c r="I462" s="381">
        <f t="shared" si="12"/>
        <v>0</v>
      </c>
      <c r="J462" s="382"/>
    </row>
    <row r="463" spans="1:10" s="383" customFormat="1" ht="12.75" customHeight="1" x14ac:dyDescent="0.2">
      <c r="A463" s="526">
        <v>443</v>
      </c>
      <c r="B463" s="384" t="s">
        <v>2179</v>
      </c>
      <c r="C463" s="384"/>
      <c r="D463" s="384" t="s">
        <v>2254</v>
      </c>
      <c r="E463" s="64"/>
      <c r="F463" s="64"/>
      <c r="G463" s="546">
        <v>1</v>
      </c>
      <c r="H463" s="62"/>
      <c r="I463" s="381">
        <f t="shared" si="12"/>
        <v>0</v>
      </c>
      <c r="J463" s="382"/>
    </row>
    <row r="464" spans="1:10" s="383" customFormat="1" ht="12.75" customHeight="1" x14ac:dyDescent="0.2">
      <c r="A464" s="526">
        <v>444</v>
      </c>
      <c r="B464" s="384" t="s">
        <v>2180</v>
      </c>
      <c r="C464" s="384"/>
      <c r="D464" s="384" t="s">
        <v>2254</v>
      </c>
      <c r="E464" s="64"/>
      <c r="F464" s="64"/>
      <c r="G464" s="546">
        <v>1</v>
      </c>
      <c r="H464" s="62"/>
      <c r="I464" s="381">
        <f t="shared" ref="I464:I527" si="13">ROUND(SUM(G464*H464),2)</f>
        <v>0</v>
      </c>
      <c r="J464" s="382"/>
    </row>
    <row r="465" spans="1:10" s="383" customFormat="1" ht="12.75" customHeight="1" x14ac:dyDescent="0.2">
      <c r="A465" s="526">
        <v>445</v>
      </c>
      <c r="B465" s="384" t="s">
        <v>2181</v>
      </c>
      <c r="C465" s="384"/>
      <c r="D465" s="384" t="s">
        <v>2254</v>
      </c>
      <c r="E465" s="64"/>
      <c r="F465" s="64"/>
      <c r="G465" s="546">
        <v>1</v>
      </c>
      <c r="H465" s="62"/>
      <c r="I465" s="381">
        <f t="shared" si="13"/>
        <v>0</v>
      </c>
      <c r="J465" s="382"/>
    </row>
    <row r="466" spans="1:10" s="383" customFormat="1" ht="12.75" customHeight="1" x14ac:dyDescent="0.2">
      <c r="A466" s="526">
        <v>446</v>
      </c>
      <c r="B466" s="384" t="s">
        <v>2182</v>
      </c>
      <c r="C466" s="384"/>
      <c r="D466" s="384" t="s">
        <v>2254</v>
      </c>
      <c r="E466" s="64"/>
      <c r="F466" s="64"/>
      <c r="G466" s="546">
        <v>1</v>
      </c>
      <c r="H466" s="62"/>
      <c r="I466" s="381">
        <f t="shared" si="13"/>
        <v>0</v>
      </c>
      <c r="J466" s="382"/>
    </row>
    <row r="467" spans="1:10" s="383" customFormat="1" ht="12.75" customHeight="1" x14ac:dyDescent="0.2">
      <c r="A467" s="526">
        <v>447</v>
      </c>
      <c r="B467" s="384" t="s">
        <v>2183</v>
      </c>
      <c r="C467" s="384"/>
      <c r="D467" s="384" t="s">
        <v>2254</v>
      </c>
      <c r="E467" s="64"/>
      <c r="F467" s="64"/>
      <c r="G467" s="546">
        <v>1</v>
      </c>
      <c r="H467" s="62"/>
      <c r="I467" s="381">
        <f t="shared" si="13"/>
        <v>0</v>
      </c>
      <c r="J467" s="382"/>
    </row>
    <row r="468" spans="1:10" s="383" customFormat="1" ht="12.75" customHeight="1" x14ac:dyDescent="0.2">
      <c r="A468" s="526">
        <v>448</v>
      </c>
      <c r="B468" s="384" t="s">
        <v>2184</v>
      </c>
      <c r="C468" s="384"/>
      <c r="D468" s="384" t="s">
        <v>2254</v>
      </c>
      <c r="E468" s="64"/>
      <c r="F468" s="64"/>
      <c r="G468" s="546">
        <v>1</v>
      </c>
      <c r="H468" s="62"/>
      <c r="I468" s="381">
        <f t="shared" si="13"/>
        <v>0</v>
      </c>
      <c r="J468" s="382"/>
    </row>
    <row r="469" spans="1:10" s="383" customFormat="1" ht="12.75" customHeight="1" x14ac:dyDescent="0.2">
      <c r="A469" s="526">
        <v>449</v>
      </c>
      <c r="B469" s="384" t="s">
        <v>2185</v>
      </c>
      <c r="C469" s="384"/>
      <c r="D469" s="384" t="s">
        <v>2255</v>
      </c>
      <c r="E469" s="64"/>
      <c r="F469" s="64"/>
      <c r="G469" s="546">
        <v>1</v>
      </c>
      <c r="H469" s="62"/>
      <c r="I469" s="381">
        <f t="shared" si="13"/>
        <v>0</v>
      </c>
      <c r="J469" s="382"/>
    </row>
    <row r="470" spans="1:10" s="383" customFormat="1" ht="12.75" customHeight="1" x14ac:dyDescent="0.2">
      <c r="A470" s="526">
        <v>450</v>
      </c>
      <c r="B470" s="384" t="s">
        <v>2186</v>
      </c>
      <c r="C470" s="384"/>
      <c r="D470" s="384" t="s">
        <v>2256</v>
      </c>
      <c r="E470" s="64"/>
      <c r="F470" s="64"/>
      <c r="G470" s="546">
        <v>1</v>
      </c>
      <c r="H470" s="62"/>
      <c r="I470" s="381">
        <f t="shared" si="13"/>
        <v>0</v>
      </c>
      <c r="J470" s="382"/>
    </row>
    <row r="471" spans="1:10" s="383" customFormat="1" ht="12.75" customHeight="1" x14ac:dyDescent="0.2">
      <c r="A471" s="526">
        <v>451</v>
      </c>
      <c r="B471" s="384" t="s">
        <v>2187</v>
      </c>
      <c r="C471" s="384"/>
      <c r="D471" s="384" t="s">
        <v>2257</v>
      </c>
      <c r="E471" s="64"/>
      <c r="F471" s="64"/>
      <c r="G471" s="546">
        <v>1</v>
      </c>
      <c r="H471" s="62"/>
      <c r="I471" s="381">
        <f t="shared" si="13"/>
        <v>0</v>
      </c>
      <c r="J471" s="382"/>
    </row>
    <row r="472" spans="1:10" s="383" customFormat="1" ht="12.75" customHeight="1" x14ac:dyDescent="0.2">
      <c r="A472" s="526">
        <v>452</v>
      </c>
      <c r="B472" s="384" t="s">
        <v>2188</v>
      </c>
      <c r="C472" s="384"/>
      <c r="D472" s="384" t="s">
        <v>2257</v>
      </c>
      <c r="E472" s="64"/>
      <c r="F472" s="64"/>
      <c r="G472" s="546">
        <v>1</v>
      </c>
      <c r="H472" s="62"/>
      <c r="I472" s="381">
        <f t="shared" si="13"/>
        <v>0</v>
      </c>
      <c r="J472" s="382"/>
    </row>
    <row r="473" spans="1:10" s="383" customFormat="1" ht="12.75" customHeight="1" x14ac:dyDescent="0.2">
      <c r="A473" s="526">
        <v>453</v>
      </c>
      <c r="B473" s="384" t="s">
        <v>2189</v>
      </c>
      <c r="C473" s="384"/>
      <c r="D473" s="384" t="s">
        <v>2258</v>
      </c>
      <c r="E473" s="64"/>
      <c r="F473" s="64"/>
      <c r="G473" s="546">
        <v>1</v>
      </c>
      <c r="H473" s="62"/>
      <c r="I473" s="381">
        <f t="shared" si="13"/>
        <v>0</v>
      </c>
      <c r="J473" s="382"/>
    </row>
    <row r="474" spans="1:10" s="383" customFormat="1" ht="12.75" customHeight="1" x14ac:dyDescent="0.2">
      <c r="A474" s="526">
        <v>454</v>
      </c>
      <c r="B474" s="384" t="s">
        <v>2190</v>
      </c>
      <c r="C474" s="384"/>
      <c r="D474" s="384" t="s">
        <v>2258</v>
      </c>
      <c r="E474" s="64"/>
      <c r="F474" s="64"/>
      <c r="G474" s="546">
        <v>1</v>
      </c>
      <c r="H474" s="62"/>
      <c r="I474" s="381">
        <f t="shared" si="13"/>
        <v>0</v>
      </c>
      <c r="J474" s="382"/>
    </row>
    <row r="475" spans="1:10" s="383" customFormat="1" ht="12.75" customHeight="1" x14ac:dyDescent="0.2">
      <c r="A475" s="526">
        <v>455</v>
      </c>
      <c r="B475" s="384" t="s">
        <v>2738</v>
      </c>
      <c r="C475" s="384"/>
      <c r="D475" s="384" t="s">
        <v>2259</v>
      </c>
      <c r="E475" s="64"/>
      <c r="F475" s="64"/>
      <c r="G475" s="546">
        <v>1</v>
      </c>
      <c r="H475" s="62"/>
      <c r="I475" s="381">
        <f t="shared" si="13"/>
        <v>0</v>
      </c>
      <c r="J475" s="382"/>
    </row>
    <row r="476" spans="1:10" s="383" customFormat="1" ht="12.75" customHeight="1" x14ac:dyDescent="0.2">
      <c r="A476" s="526">
        <v>456</v>
      </c>
      <c r="B476" s="384" t="s">
        <v>2191</v>
      </c>
      <c r="C476" s="384"/>
      <c r="D476" s="384" t="s">
        <v>2260</v>
      </c>
      <c r="E476" s="64"/>
      <c r="F476" s="64"/>
      <c r="G476" s="546">
        <v>1</v>
      </c>
      <c r="H476" s="62"/>
      <c r="I476" s="381">
        <f t="shared" si="13"/>
        <v>0</v>
      </c>
      <c r="J476" s="382"/>
    </row>
    <row r="477" spans="1:10" s="383" customFormat="1" ht="12.75" customHeight="1" x14ac:dyDescent="0.2">
      <c r="A477" s="526">
        <v>457</v>
      </c>
      <c r="B477" s="384" t="s">
        <v>2192</v>
      </c>
      <c r="C477" s="384"/>
      <c r="D477" s="384" t="s">
        <v>837</v>
      </c>
      <c r="E477" s="64"/>
      <c r="F477" s="64"/>
      <c r="G477" s="546">
        <v>1</v>
      </c>
      <c r="H477" s="62"/>
      <c r="I477" s="381">
        <f t="shared" si="13"/>
        <v>0</v>
      </c>
      <c r="J477" s="382"/>
    </row>
    <row r="478" spans="1:10" s="383" customFormat="1" ht="12.75" customHeight="1" x14ac:dyDescent="0.2">
      <c r="A478" s="526">
        <v>458</v>
      </c>
      <c r="B478" s="384" t="s">
        <v>2193</v>
      </c>
      <c r="C478" s="384"/>
      <c r="D478" s="384" t="s">
        <v>2261</v>
      </c>
      <c r="E478" s="64"/>
      <c r="F478" s="64"/>
      <c r="G478" s="546">
        <v>1</v>
      </c>
      <c r="H478" s="62"/>
      <c r="I478" s="381">
        <f t="shared" si="13"/>
        <v>0</v>
      </c>
      <c r="J478" s="382"/>
    </row>
    <row r="479" spans="1:10" s="383" customFormat="1" ht="12.75" customHeight="1" x14ac:dyDescent="0.2">
      <c r="A479" s="526">
        <v>459</v>
      </c>
      <c r="B479" s="384" t="s">
        <v>2194</v>
      </c>
      <c r="C479" s="384"/>
      <c r="D479" s="384" t="s">
        <v>2261</v>
      </c>
      <c r="E479" s="64"/>
      <c r="F479" s="64"/>
      <c r="G479" s="546">
        <v>1</v>
      </c>
      <c r="H479" s="62"/>
      <c r="I479" s="381">
        <f t="shared" si="13"/>
        <v>0</v>
      </c>
      <c r="J479" s="382"/>
    </row>
    <row r="480" spans="1:10" s="383" customFormat="1" ht="12.75" customHeight="1" x14ac:dyDescent="0.2">
      <c r="A480" s="526">
        <v>460</v>
      </c>
      <c r="B480" s="384" t="s">
        <v>2195</v>
      </c>
      <c r="C480" s="384"/>
      <c r="D480" s="384" t="s">
        <v>2261</v>
      </c>
      <c r="E480" s="64"/>
      <c r="F480" s="64"/>
      <c r="G480" s="546">
        <v>1</v>
      </c>
      <c r="H480" s="62"/>
      <c r="I480" s="381">
        <f t="shared" si="13"/>
        <v>0</v>
      </c>
      <c r="J480" s="382"/>
    </row>
    <row r="481" spans="1:10" s="383" customFormat="1" ht="12.75" customHeight="1" x14ac:dyDescent="0.2">
      <c r="A481" s="526">
        <v>461</v>
      </c>
      <c r="B481" s="384" t="s">
        <v>2196</v>
      </c>
      <c r="C481" s="384"/>
      <c r="D481" s="384" t="s">
        <v>2261</v>
      </c>
      <c r="E481" s="64"/>
      <c r="F481" s="64"/>
      <c r="G481" s="546">
        <v>1</v>
      </c>
      <c r="H481" s="62"/>
      <c r="I481" s="381">
        <f t="shared" si="13"/>
        <v>0</v>
      </c>
      <c r="J481" s="382"/>
    </row>
    <row r="482" spans="1:10" s="383" customFormat="1" ht="12.75" customHeight="1" x14ac:dyDescent="0.2">
      <c r="A482" s="526">
        <v>462</v>
      </c>
      <c r="B482" s="384" t="s">
        <v>2197</v>
      </c>
      <c r="C482" s="384"/>
      <c r="D482" s="384" t="s">
        <v>2261</v>
      </c>
      <c r="E482" s="64"/>
      <c r="F482" s="64"/>
      <c r="G482" s="546">
        <v>1</v>
      </c>
      <c r="H482" s="62"/>
      <c r="I482" s="381">
        <f t="shared" si="13"/>
        <v>0</v>
      </c>
      <c r="J482" s="382"/>
    </row>
    <row r="483" spans="1:10" s="383" customFormat="1" ht="12.75" customHeight="1" x14ac:dyDescent="0.2">
      <c r="A483" s="526">
        <v>463</v>
      </c>
      <c r="B483" s="384" t="s">
        <v>2198</v>
      </c>
      <c r="C483" s="384"/>
      <c r="D483" s="384" t="s">
        <v>2261</v>
      </c>
      <c r="E483" s="64"/>
      <c r="F483" s="64"/>
      <c r="G483" s="546">
        <v>1</v>
      </c>
      <c r="H483" s="62"/>
      <c r="I483" s="381">
        <f t="shared" si="13"/>
        <v>0</v>
      </c>
      <c r="J483" s="382"/>
    </row>
    <row r="484" spans="1:10" s="383" customFormat="1" ht="12.75" customHeight="1" x14ac:dyDescent="0.2">
      <c r="A484" s="526">
        <v>464</v>
      </c>
      <c r="B484" s="384" t="s">
        <v>2199</v>
      </c>
      <c r="C484" s="384"/>
      <c r="D484" s="384" t="s">
        <v>2261</v>
      </c>
      <c r="E484" s="64"/>
      <c r="F484" s="64"/>
      <c r="G484" s="546">
        <v>1</v>
      </c>
      <c r="H484" s="62"/>
      <c r="I484" s="381">
        <f t="shared" si="13"/>
        <v>0</v>
      </c>
      <c r="J484" s="382"/>
    </row>
    <row r="485" spans="1:10" s="383" customFormat="1" ht="12.75" customHeight="1" x14ac:dyDescent="0.2">
      <c r="A485" s="526">
        <v>465</v>
      </c>
      <c r="B485" s="384" t="s">
        <v>2200</v>
      </c>
      <c r="C485" s="384"/>
      <c r="D485" s="384" t="s">
        <v>2261</v>
      </c>
      <c r="E485" s="64"/>
      <c r="F485" s="64"/>
      <c r="G485" s="546">
        <v>1</v>
      </c>
      <c r="H485" s="62"/>
      <c r="I485" s="381">
        <f t="shared" si="13"/>
        <v>0</v>
      </c>
      <c r="J485" s="382"/>
    </row>
    <row r="486" spans="1:10" s="383" customFormat="1" ht="12.75" customHeight="1" x14ac:dyDescent="0.2">
      <c r="A486" s="526">
        <v>466</v>
      </c>
      <c r="B486" s="384" t="s">
        <v>2201</v>
      </c>
      <c r="C486" s="384"/>
      <c r="D486" s="384" t="s">
        <v>2261</v>
      </c>
      <c r="E486" s="64"/>
      <c r="F486" s="64"/>
      <c r="G486" s="546">
        <v>1</v>
      </c>
      <c r="H486" s="62"/>
      <c r="I486" s="381">
        <f t="shared" si="13"/>
        <v>0</v>
      </c>
      <c r="J486" s="382"/>
    </row>
    <row r="487" spans="1:10" s="383" customFormat="1" ht="12.75" customHeight="1" x14ac:dyDescent="0.2">
      <c r="A487" s="526">
        <v>467</v>
      </c>
      <c r="B487" s="384" t="s">
        <v>2202</v>
      </c>
      <c r="C487" s="384"/>
      <c r="D487" s="384" t="s">
        <v>807</v>
      </c>
      <c r="E487" s="64"/>
      <c r="F487" s="64"/>
      <c r="G487" s="546">
        <v>1</v>
      </c>
      <c r="H487" s="62"/>
      <c r="I487" s="381">
        <f t="shared" si="13"/>
        <v>0</v>
      </c>
      <c r="J487" s="382"/>
    </row>
    <row r="488" spans="1:10" s="383" customFormat="1" ht="12.75" customHeight="1" x14ac:dyDescent="0.2">
      <c r="A488" s="526">
        <v>468</v>
      </c>
      <c r="B488" s="384" t="s">
        <v>2203</v>
      </c>
      <c r="C488" s="384"/>
      <c r="D488" s="384" t="s">
        <v>807</v>
      </c>
      <c r="E488" s="64"/>
      <c r="F488" s="64"/>
      <c r="G488" s="546">
        <v>1</v>
      </c>
      <c r="H488" s="62"/>
      <c r="I488" s="381">
        <f t="shared" si="13"/>
        <v>0</v>
      </c>
      <c r="J488" s="382"/>
    </row>
    <row r="489" spans="1:10" s="383" customFormat="1" ht="12.75" customHeight="1" x14ac:dyDescent="0.2">
      <c r="A489" s="526">
        <v>469</v>
      </c>
      <c r="B489" s="384" t="s">
        <v>2204</v>
      </c>
      <c r="C489" s="384"/>
      <c r="D489" s="384"/>
      <c r="E489" s="64"/>
      <c r="F489" s="64"/>
      <c r="G489" s="546">
        <v>1</v>
      </c>
      <c r="H489" s="62"/>
      <c r="I489" s="381">
        <f t="shared" si="13"/>
        <v>0</v>
      </c>
      <c r="J489" s="382"/>
    </row>
    <row r="490" spans="1:10" s="383" customFormat="1" ht="12.75" customHeight="1" x14ac:dyDescent="0.2">
      <c r="A490" s="526">
        <v>470</v>
      </c>
      <c r="B490" s="384" t="s">
        <v>2205</v>
      </c>
      <c r="C490" s="384"/>
      <c r="D490" s="384"/>
      <c r="E490" s="64"/>
      <c r="F490" s="64"/>
      <c r="G490" s="546">
        <v>1</v>
      </c>
      <c r="H490" s="62"/>
      <c r="I490" s="381">
        <f t="shared" si="13"/>
        <v>0</v>
      </c>
      <c r="J490" s="382"/>
    </row>
    <row r="491" spans="1:10" s="383" customFormat="1" ht="12.75" customHeight="1" x14ac:dyDescent="0.2">
      <c r="A491" s="526">
        <v>471</v>
      </c>
      <c r="B491" s="384" t="s">
        <v>2206</v>
      </c>
      <c r="C491" s="384"/>
      <c r="D491" s="384" t="s">
        <v>2262</v>
      </c>
      <c r="E491" s="64"/>
      <c r="F491" s="64"/>
      <c r="G491" s="546">
        <v>1</v>
      </c>
      <c r="H491" s="62"/>
      <c r="I491" s="381">
        <f t="shared" si="13"/>
        <v>0</v>
      </c>
      <c r="J491" s="382"/>
    </row>
    <row r="492" spans="1:10" s="383" customFormat="1" ht="12.75" customHeight="1" x14ac:dyDescent="0.2">
      <c r="A492" s="526">
        <v>472</v>
      </c>
      <c r="B492" s="384" t="s">
        <v>2207</v>
      </c>
      <c r="C492" s="384"/>
      <c r="D492" s="384" t="s">
        <v>2263</v>
      </c>
      <c r="E492" s="64"/>
      <c r="F492" s="64"/>
      <c r="G492" s="546">
        <v>1</v>
      </c>
      <c r="H492" s="62"/>
      <c r="I492" s="381">
        <f t="shared" si="13"/>
        <v>0</v>
      </c>
      <c r="J492" s="382"/>
    </row>
    <row r="493" spans="1:10" s="383" customFormat="1" ht="12.75" customHeight="1" x14ac:dyDescent="0.2">
      <c r="A493" s="526">
        <v>473</v>
      </c>
      <c r="B493" s="384" t="s">
        <v>2208</v>
      </c>
      <c r="C493" s="384"/>
      <c r="D493" s="384" t="s">
        <v>2264</v>
      </c>
      <c r="E493" s="64"/>
      <c r="F493" s="64"/>
      <c r="G493" s="546">
        <v>1</v>
      </c>
      <c r="H493" s="62"/>
      <c r="I493" s="381">
        <f t="shared" si="13"/>
        <v>0</v>
      </c>
      <c r="J493" s="382"/>
    </row>
    <row r="494" spans="1:10" s="383" customFormat="1" ht="12.75" customHeight="1" x14ac:dyDescent="0.2">
      <c r="A494" s="526">
        <v>474</v>
      </c>
      <c r="B494" s="384" t="s">
        <v>2209</v>
      </c>
      <c r="C494" s="384"/>
      <c r="D494" s="384" t="s">
        <v>2264</v>
      </c>
      <c r="E494" s="64"/>
      <c r="F494" s="64"/>
      <c r="G494" s="546">
        <v>1</v>
      </c>
      <c r="H494" s="62"/>
      <c r="I494" s="381">
        <f t="shared" si="13"/>
        <v>0</v>
      </c>
      <c r="J494" s="382"/>
    </row>
    <row r="495" spans="1:10" s="383" customFormat="1" ht="12.75" customHeight="1" x14ac:dyDescent="0.2">
      <c r="A495" s="526">
        <v>475</v>
      </c>
      <c r="B495" s="384" t="s">
        <v>2210</v>
      </c>
      <c r="C495" s="384"/>
      <c r="D495" s="384" t="s">
        <v>2265</v>
      </c>
      <c r="E495" s="64"/>
      <c r="F495" s="64"/>
      <c r="G495" s="546">
        <v>1</v>
      </c>
      <c r="H495" s="62"/>
      <c r="I495" s="381">
        <f t="shared" si="13"/>
        <v>0</v>
      </c>
      <c r="J495" s="382"/>
    </row>
    <row r="496" spans="1:10" s="383" customFormat="1" ht="12.75" customHeight="1" x14ac:dyDescent="0.2">
      <c r="A496" s="526">
        <v>476</v>
      </c>
      <c r="B496" s="384" t="s">
        <v>2211</v>
      </c>
      <c r="C496" s="384"/>
      <c r="D496" s="384"/>
      <c r="E496" s="64"/>
      <c r="F496" s="64"/>
      <c r="G496" s="546">
        <v>1</v>
      </c>
      <c r="H496" s="62"/>
      <c r="I496" s="381">
        <f t="shared" si="13"/>
        <v>0</v>
      </c>
      <c r="J496" s="382"/>
    </row>
    <row r="497" spans="1:10" s="383" customFormat="1" ht="12.75" customHeight="1" x14ac:dyDescent="0.2">
      <c r="A497" s="526">
        <v>477</v>
      </c>
      <c r="B497" s="384" t="s">
        <v>2212</v>
      </c>
      <c r="C497" s="384"/>
      <c r="D497" s="384"/>
      <c r="E497" s="64"/>
      <c r="F497" s="64"/>
      <c r="G497" s="546">
        <v>1</v>
      </c>
      <c r="H497" s="62"/>
      <c r="I497" s="381">
        <f t="shared" si="13"/>
        <v>0</v>
      </c>
      <c r="J497" s="382"/>
    </row>
    <row r="498" spans="1:10" s="383" customFormat="1" ht="12.75" customHeight="1" x14ac:dyDescent="0.2">
      <c r="A498" s="526">
        <v>478</v>
      </c>
      <c r="B498" s="384" t="s">
        <v>2739</v>
      </c>
      <c r="C498" s="384"/>
      <c r="D498" s="384"/>
      <c r="E498" s="64"/>
      <c r="F498" s="64"/>
      <c r="G498" s="546">
        <v>1</v>
      </c>
      <c r="H498" s="62"/>
      <c r="I498" s="381">
        <f t="shared" si="13"/>
        <v>0</v>
      </c>
      <c r="J498" s="382"/>
    </row>
    <row r="499" spans="1:10" s="383" customFormat="1" ht="12.75" customHeight="1" x14ac:dyDescent="0.2">
      <c r="A499" s="526">
        <v>479</v>
      </c>
      <c r="B499" s="384" t="s">
        <v>2213</v>
      </c>
      <c r="C499" s="384"/>
      <c r="D499" s="384"/>
      <c r="E499" s="64"/>
      <c r="F499" s="64"/>
      <c r="G499" s="546">
        <v>1</v>
      </c>
      <c r="H499" s="62"/>
      <c r="I499" s="381">
        <f t="shared" si="13"/>
        <v>0</v>
      </c>
      <c r="J499" s="382"/>
    </row>
    <row r="500" spans="1:10" s="383" customFormat="1" ht="12.75" customHeight="1" x14ac:dyDescent="0.2">
      <c r="A500" s="526">
        <v>480</v>
      </c>
      <c r="B500" s="384" t="s">
        <v>2214</v>
      </c>
      <c r="C500" s="384"/>
      <c r="D500" s="384"/>
      <c r="E500" s="64"/>
      <c r="F500" s="64"/>
      <c r="G500" s="546">
        <v>1</v>
      </c>
      <c r="H500" s="62"/>
      <c r="I500" s="381">
        <f t="shared" si="13"/>
        <v>0</v>
      </c>
      <c r="J500" s="382"/>
    </row>
    <row r="501" spans="1:10" s="383" customFormat="1" ht="12.75" customHeight="1" x14ac:dyDescent="0.2">
      <c r="A501" s="526">
        <v>481</v>
      </c>
      <c r="B501" s="384" t="s">
        <v>2215</v>
      </c>
      <c r="C501" s="384"/>
      <c r="D501" s="384"/>
      <c r="E501" s="64"/>
      <c r="F501" s="64"/>
      <c r="G501" s="546">
        <v>1</v>
      </c>
      <c r="H501" s="62"/>
      <c r="I501" s="381">
        <f t="shared" si="13"/>
        <v>0</v>
      </c>
      <c r="J501" s="382"/>
    </row>
    <row r="502" spans="1:10" s="383" customFormat="1" ht="12.75" customHeight="1" x14ac:dyDescent="0.2">
      <c r="A502" s="526">
        <v>482</v>
      </c>
      <c r="B502" s="384" t="s">
        <v>2216</v>
      </c>
      <c r="C502" s="384"/>
      <c r="D502" s="384"/>
      <c r="E502" s="64"/>
      <c r="F502" s="64"/>
      <c r="G502" s="546">
        <v>1</v>
      </c>
      <c r="H502" s="62"/>
      <c r="I502" s="381">
        <f t="shared" si="13"/>
        <v>0</v>
      </c>
      <c r="J502" s="382"/>
    </row>
    <row r="503" spans="1:10" s="383" customFormat="1" ht="12.75" customHeight="1" x14ac:dyDescent="0.2">
      <c r="A503" s="526">
        <v>483</v>
      </c>
      <c r="B503" s="384" t="s">
        <v>2217</v>
      </c>
      <c r="C503" s="384"/>
      <c r="D503" s="384"/>
      <c r="E503" s="64"/>
      <c r="F503" s="64"/>
      <c r="G503" s="546">
        <v>1</v>
      </c>
      <c r="H503" s="62"/>
      <c r="I503" s="381">
        <f t="shared" si="13"/>
        <v>0</v>
      </c>
      <c r="J503" s="382"/>
    </row>
    <row r="504" spans="1:10" s="383" customFormat="1" ht="12.75" customHeight="1" x14ac:dyDescent="0.2">
      <c r="A504" s="526">
        <v>484</v>
      </c>
      <c r="B504" s="384" t="s">
        <v>2218</v>
      </c>
      <c r="C504" s="384"/>
      <c r="D504" s="384"/>
      <c r="E504" s="64"/>
      <c r="F504" s="64"/>
      <c r="G504" s="546">
        <v>1</v>
      </c>
      <c r="H504" s="62"/>
      <c r="I504" s="381">
        <f t="shared" si="13"/>
        <v>0</v>
      </c>
      <c r="J504" s="382"/>
    </row>
    <row r="505" spans="1:10" s="383" customFormat="1" ht="12.75" customHeight="1" x14ac:dyDescent="0.2">
      <c r="A505" s="526">
        <v>485</v>
      </c>
      <c r="B505" s="384" t="s">
        <v>2219</v>
      </c>
      <c r="C505" s="384"/>
      <c r="D505" s="384"/>
      <c r="E505" s="64"/>
      <c r="F505" s="64"/>
      <c r="G505" s="546">
        <v>1</v>
      </c>
      <c r="H505" s="62"/>
      <c r="I505" s="381">
        <f t="shared" si="13"/>
        <v>0</v>
      </c>
      <c r="J505" s="382"/>
    </row>
    <row r="506" spans="1:10" s="383" customFormat="1" ht="12.75" customHeight="1" x14ac:dyDescent="0.2">
      <c r="A506" s="526">
        <v>486</v>
      </c>
      <c r="B506" s="384" t="s">
        <v>2220</v>
      </c>
      <c r="C506" s="384"/>
      <c r="D506" s="384"/>
      <c r="E506" s="64"/>
      <c r="F506" s="64"/>
      <c r="G506" s="546">
        <v>1</v>
      </c>
      <c r="H506" s="62"/>
      <c r="I506" s="381">
        <f t="shared" si="13"/>
        <v>0</v>
      </c>
      <c r="J506" s="382"/>
    </row>
    <row r="507" spans="1:10" s="383" customFormat="1" ht="12.75" customHeight="1" x14ac:dyDescent="0.2">
      <c r="A507" s="526">
        <v>487</v>
      </c>
      <c r="B507" s="384" t="s">
        <v>2221</v>
      </c>
      <c r="C507" s="384"/>
      <c r="D507" s="384"/>
      <c r="E507" s="64"/>
      <c r="F507" s="64"/>
      <c r="G507" s="546">
        <v>1</v>
      </c>
      <c r="H507" s="62"/>
      <c r="I507" s="381">
        <f t="shared" si="13"/>
        <v>0</v>
      </c>
      <c r="J507" s="382"/>
    </row>
    <row r="508" spans="1:10" s="383" customFormat="1" ht="12.75" customHeight="1" x14ac:dyDescent="0.2">
      <c r="A508" s="526">
        <v>488</v>
      </c>
      <c r="B508" s="384" t="s">
        <v>2222</v>
      </c>
      <c r="C508" s="384"/>
      <c r="D508" s="384"/>
      <c r="E508" s="64"/>
      <c r="F508" s="64"/>
      <c r="G508" s="546">
        <v>1</v>
      </c>
      <c r="H508" s="62"/>
      <c r="I508" s="381">
        <f t="shared" si="13"/>
        <v>0</v>
      </c>
      <c r="J508" s="382"/>
    </row>
    <row r="509" spans="1:10" s="383" customFormat="1" ht="12.75" customHeight="1" x14ac:dyDescent="0.2">
      <c r="A509" s="526">
        <v>489</v>
      </c>
      <c r="B509" s="384" t="s">
        <v>2223</v>
      </c>
      <c r="C509" s="384"/>
      <c r="D509" s="384" t="s">
        <v>2266</v>
      </c>
      <c r="E509" s="64"/>
      <c r="F509" s="64"/>
      <c r="G509" s="546">
        <v>1</v>
      </c>
      <c r="H509" s="62"/>
      <c r="I509" s="381">
        <f t="shared" si="13"/>
        <v>0</v>
      </c>
      <c r="J509" s="382"/>
    </row>
    <row r="510" spans="1:10" s="383" customFormat="1" ht="12.75" customHeight="1" x14ac:dyDescent="0.2">
      <c r="A510" s="526">
        <v>490</v>
      </c>
      <c r="B510" s="384" t="s">
        <v>2224</v>
      </c>
      <c r="C510" s="384"/>
      <c r="D510" s="384"/>
      <c r="E510" s="64"/>
      <c r="F510" s="64"/>
      <c r="G510" s="546">
        <v>1</v>
      </c>
      <c r="H510" s="62"/>
      <c r="I510" s="381">
        <f t="shared" si="13"/>
        <v>0</v>
      </c>
      <c r="J510" s="382"/>
    </row>
    <row r="511" spans="1:10" s="383" customFormat="1" ht="12.75" customHeight="1" x14ac:dyDescent="0.2">
      <c r="A511" s="526">
        <v>491</v>
      </c>
      <c r="B511" s="384" t="s">
        <v>2225</v>
      </c>
      <c r="C511" s="384"/>
      <c r="D511" s="384" t="s">
        <v>2254</v>
      </c>
      <c r="E511" s="64"/>
      <c r="F511" s="64"/>
      <c r="G511" s="546">
        <v>1</v>
      </c>
      <c r="H511" s="62"/>
      <c r="I511" s="381">
        <f t="shared" si="13"/>
        <v>0</v>
      </c>
      <c r="J511" s="382"/>
    </row>
    <row r="512" spans="1:10" s="383" customFormat="1" ht="12.75" customHeight="1" x14ac:dyDescent="0.2">
      <c r="A512" s="526">
        <v>492</v>
      </c>
      <c r="B512" s="384" t="s">
        <v>2226</v>
      </c>
      <c r="C512" s="384"/>
      <c r="D512" s="384" t="s">
        <v>2267</v>
      </c>
      <c r="E512" s="64"/>
      <c r="F512" s="64"/>
      <c r="G512" s="546">
        <v>1</v>
      </c>
      <c r="H512" s="62"/>
      <c r="I512" s="381">
        <f t="shared" si="13"/>
        <v>0</v>
      </c>
      <c r="J512" s="382"/>
    </row>
    <row r="513" spans="1:10" s="383" customFormat="1" ht="12.75" customHeight="1" x14ac:dyDescent="0.2">
      <c r="A513" s="526">
        <v>493</v>
      </c>
      <c r="B513" s="384" t="s">
        <v>2227</v>
      </c>
      <c r="C513" s="384"/>
      <c r="D513" s="384" t="s">
        <v>2267</v>
      </c>
      <c r="E513" s="64"/>
      <c r="F513" s="64"/>
      <c r="G513" s="546">
        <v>1</v>
      </c>
      <c r="H513" s="62"/>
      <c r="I513" s="381">
        <f t="shared" si="13"/>
        <v>0</v>
      </c>
      <c r="J513" s="382"/>
    </row>
    <row r="514" spans="1:10" s="383" customFormat="1" ht="12.75" customHeight="1" x14ac:dyDescent="0.2">
      <c r="A514" s="526">
        <v>494</v>
      </c>
      <c r="B514" s="384" t="s">
        <v>2228</v>
      </c>
      <c r="C514" s="384"/>
      <c r="D514" s="384" t="s">
        <v>2267</v>
      </c>
      <c r="E514" s="64"/>
      <c r="F514" s="64"/>
      <c r="G514" s="546">
        <v>1</v>
      </c>
      <c r="H514" s="62"/>
      <c r="I514" s="381">
        <f t="shared" si="13"/>
        <v>0</v>
      </c>
      <c r="J514" s="382"/>
    </row>
    <row r="515" spans="1:10" s="383" customFormat="1" ht="12.75" customHeight="1" x14ac:dyDescent="0.2">
      <c r="A515" s="526">
        <v>495</v>
      </c>
      <c r="B515" s="384" t="s">
        <v>2229</v>
      </c>
      <c r="C515" s="384"/>
      <c r="D515" s="384" t="s">
        <v>2267</v>
      </c>
      <c r="E515" s="64"/>
      <c r="F515" s="64"/>
      <c r="G515" s="546">
        <v>1</v>
      </c>
      <c r="H515" s="62"/>
      <c r="I515" s="381">
        <f t="shared" si="13"/>
        <v>0</v>
      </c>
      <c r="J515" s="382"/>
    </row>
    <row r="516" spans="1:10" s="383" customFormat="1" ht="12.75" customHeight="1" x14ac:dyDescent="0.2">
      <c r="A516" s="526">
        <v>496</v>
      </c>
      <c r="B516" s="384" t="s">
        <v>2230</v>
      </c>
      <c r="C516" s="384"/>
      <c r="D516" s="384" t="s">
        <v>2267</v>
      </c>
      <c r="E516" s="64"/>
      <c r="F516" s="64"/>
      <c r="G516" s="546">
        <v>1</v>
      </c>
      <c r="H516" s="62"/>
      <c r="I516" s="381">
        <f t="shared" si="13"/>
        <v>0</v>
      </c>
      <c r="J516" s="382"/>
    </row>
    <row r="517" spans="1:10" s="383" customFormat="1" ht="12.75" customHeight="1" x14ac:dyDescent="0.2">
      <c r="A517" s="526">
        <v>497</v>
      </c>
      <c r="B517" s="384" t="s">
        <v>2231</v>
      </c>
      <c r="C517" s="384"/>
      <c r="D517" s="384" t="s">
        <v>2267</v>
      </c>
      <c r="E517" s="64"/>
      <c r="F517" s="64"/>
      <c r="G517" s="546">
        <v>1</v>
      </c>
      <c r="H517" s="62"/>
      <c r="I517" s="381">
        <f t="shared" si="13"/>
        <v>0</v>
      </c>
      <c r="J517" s="382"/>
    </row>
    <row r="518" spans="1:10" s="383" customFormat="1" ht="12.75" customHeight="1" x14ac:dyDescent="0.2">
      <c r="A518" s="526">
        <v>498</v>
      </c>
      <c r="B518" s="384" t="s">
        <v>2232</v>
      </c>
      <c r="C518" s="384"/>
      <c r="D518" s="384" t="s">
        <v>2267</v>
      </c>
      <c r="E518" s="64"/>
      <c r="F518" s="64"/>
      <c r="G518" s="546">
        <v>1</v>
      </c>
      <c r="H518" s="62"/>
      <c r="I518" s="381">
        <f t="shared" si="13"/>
        <v>0</v>
      </c>
      <c r="J518" s="382"/>
    </row>
    <row r="519" spans="1:10" s="383" customFormat="1" ht="12.75" customHeight="1" x14ac:dyDescent="0.2">
      <c r="A519" s="526">
        <v>499</v>
      </c>
      <c r="B519" s="384" t="s">
        <v>2233</v>
      </c>
      <c r="C519" s="384"/>
      <c r="D519" s="384" t="s">
        <v>2268</v>
      </c>
      <c r="E519" s="64"/>
      <c r="F519" s="64"/>
      <c r="G519" s="546">
        <v>1</v>
      </c>
      <c r="H519" s="62"/>
      <c r="I519" s="381">
        <f t="shared" si="13"/>
        <v>0</v>
      </c>
      <c r="J519" s="382"/>
    </row>
    <row r="520" spans="1:10" s="383" customFormat="1" ht="12.75" customHeight="1" x14ac:dyDescent="0.2">
      <c r="A520" s="526">
        <v>500</v>
      </c>
      <c r="B520" s="384" t="s">
        <v>2234</v>
      </c>
      <c r="C520" s="384"/>
      <c r="D520" s="384" t="s">
        <v>754</v>
      </c>
      <c r="E520" s="64"/>
      <c r="F520" s="64"/>
      <c r="G520" s="546">
        <v>1</v>
      </c>
      <c r="H520" s="62"/>
      <c r="I520" s="381">
        <f t="shared" si="13"/>
        <v>0</v>
      </c>
      <c r="J520" s="382"/>
    </row>
    <row r="521" spans="1:10" s="383" customFormat="1" ht="12.75" customHeight="1" x14ac:dyDescent="0.2">
      <c r="A521" s="526">
        <v>501</v>
      </c>
      <c r="B521" s="384" t="s">
        <v>2235</v>
      </c>
      <c r="C521" s="384"/>
      <c r="D521" s="384" t="s">
        <v>769</v>
      </c>
      <c r="E521" s="64"/>
      <c r="F521" s="64"/>
      <c r="G521" s="546">
        <v>1</v>
      </c>
      <c r="H521" s="62"/>
      <c r="I521" s="381">
        <f t="shared" si="13"/>
        <v>0</v>
      </c>
      <c r="J521" s="382"/>
    </row>
    <row r="522" spans="1:10" s="383" customFormat="1" ht="12.75" customHeight="1" x14ac:dyDescent="0.2">
      <c r="A522" s="526">
        <v>502</v>
      </c>
      <c r="B522" s="384" t="s">
        <v>2236</v>
      </c>
      <c r="C522" s="384"/>
      <c r="D522" s="384" t="s">
        <v>769</v>
      </c>
      <c r="E522" s="64"/>
      <c r="F522" s="64"/>
      <c r="G522" s="546">
        <v>1</v>
      </c>
      <c r="H522" s="62"/>
      <c r="I522" s="381">
        <f t="shared" si="13"/>
        <v>0</v>
      </c>
      <c r="J522" s="382"/>
    </row>
    <row r="523" spans="1:10" s="383" customFormat="1" ht="12.75" customHeight="1" x14ac:dyDescent="0.2">
      <c r="A523" s="526">
        <v>503</v>
      </c>
      <c r="B523" s="384" t="s">
        <v>2237</v>
      </c>
      <c r="C523" s="384"/>
      <c r="D523" s="384" t="s">
        <v>769</v>
      </c>
      <c r="E523" s="64"/>
      <c r="F523" s="64"/>
      <c r="G523" s="546">
        <v>1</v>
      </c>
      <c r="H523" s="62"/>
      <c r="I523" s="381">
        <f t="shared" si="13"/>
        <v>0</v>
      </c>
      <c r="J523" s="382"/>
    </row>
    <row r="524" spans="1:10" s="383" customFormat="1" ht="12.75" customHeight="1" x14ac:dyDescent="0.2">
      <c r="A524" s="526">
        <v>504</v>
      </c>
      <c r="B524" s="384" t="s">
        <v>2238</v>
      </c>
      <c r="C524" s="384"/>
      <c r="D524" s="384" t="s">
        <v>769</v>
      </c>
      <c r="E524" s="64"/>
      <c r="F524" s="64"/>
      <c r="G524" s="546">
        <v>1</v>
      </c>
      <c r="H524" s="62"/>
      <c r="I524" s="381">
        <f t="shared" si="13"/>
        <v>0</v>
      </c>
      <c r="J524" s="382"/>
    </row>
    <row r="525" spans="1:10" s="383" customFormat="1" ht="12.75" customHeight="1" x14ac:dyDescent="0.2">
      <c r="A525" s="526">
        <v>505</v>
      </c>
      <c r="B525" s="384" t="s">
        <v>2239</v>
      </c>
      <c r="C525" s="384"/>
      <c r="D525" s="384" t="s">
        <v>2269</v>
      </c>
      <c r="E525" s="64"/>
      <c r="F525" s="64"/>
      <c r="G525" s="546">
        <v>1</v>
      </c>
      <c r="H525" s="62"/>
      <c r="I525" s="381">
        <f t="shared" si="13"/>
        <v>0</v>
      </c>
      <c r="J525" s="382"/>
    </row>
    <row r="526" spans="1:10" s="383" customFormat="1" ht="12.75" customHeight="1" x14ac:dyDescent="0.2">
      <c r="A526" s="526">
        <v>506</v>
      </c>
      <c r="B526" s="384" t="s">
        <v>2240</v>
      </c>
      <c r="C526" s="384"/>
      <c r="D526" s="384" t="s">
        <v>2265</v>
      </c>
      <c r="E526" s="64"/>
      <c r="F526" s="64"/>
      <c r="G526" s="546">
        <v>1</v>
      </c>
      <c r="H526" s="62"/>
      <c r="I526" s="381">
        <f t="shared" si="13"/>
        <v>0</v>
      </c>
      <c r="J526" s="382"/>
    </row>
    <row r="527" spans="1:10" s="383" customFormat="1" ht="12.75" customHeight="1" x14ac:dyDescent="0.2">
      <c r="A527" s="526">
        <v>507</v>
      </c>
      <c r="B527" s="384" t="s">
        <v>2241</v>
      </c>
      <c r="C527" s="384"/>
      <c r="D527" s="384" t="s">
        <v>2265</v>
      </c>
      <c r="E527" s="64"/>
      <c r="F527" s="64"/>
      <c r="G527" s="546">
        <v>1</v>
      </c>
      <c r="H527" s="62"/>
      <c r="I527" s="381">
        <f t="shared" si="13"/>
        <v>0</v>
      </c>
      <c r="J527" s="382"/>
    </row>
    <row r="528" spans="1:10" s="383" customFormat="1" ht="12.75" customHeight="1" x14ac:dyDescent="0.2">
      <c r="A528" s="526">
        <v>508</v>
      </c>
      <c r="B528" s="384" t="s">
        <v>2242</v>
      </c>
      <c r="C528" s="384"/>
      <c r="D528" s="384" t="s">
        <v>2270</v>
      </c>
      <c r="E528" s="64"/>
      <c r="F528" s="64"/>
      <c r="G528" s="546">
        <v>1</v>
      </c>
      <c r="H528" s="62"/>
      <c r="I528" s="381">
        <f t="shared" ref="I528:I537" si="14">ROUND(SUM(G528*H528),2)</f>
        <v>0</v>
      </c>
      <c r="J528" s="382"/>
    </row>
    <row r="529" spans="1:10" s="383" customFormat="1" ht="12.75" customHeight="1" x14ac:dyDescent="0.2">
      <c r="A529" s="526">
        <v>509</v>
      </c>
      <c r="B529" s="384" t="s">
        <v>2243</v>
      </c>
      <c r="C529" s="384"/>
      <c r="D529" s="384" t="s">
        <v>2253</v>
      </c>
      <c r="E529" s="64"/>
      <c r="F529" s="64"/>
      <c r="G529" s="546">
        <v>1</v>
      </c>
      <c r="H529" s="62"/>
      <c r="I529" s="381">
        <f t="shared" si="14"/>
        <v>0</v>
      </c>
      <c r="J529" s="382"/>
    </row>
    <row r="530" spans="1:10" s="383" customFormat="1" ht="12.75" customHeight="1" x14ac:dyDescent="0.2">
      <c r="A530" s="526">
        <v>510</v>
      </c>
      <c r="B530" s="384" t="s">
        <v>2244</v>
      </c>
      <c r="C530" s="384"/>
      <c r="D530" s="384" t="s">
        <v>2253</v>
      </c>
      <c r="E530" s="64"/>
      <c r="F530" s="64"/>
      <c r="G530" s="546">
        <v>1</v>
      </c>
      <c r="H530" s="62"/>
      <c r="I530" s="381">
        <f t="shared" si="14"/>
        <v>0</v>
      </c>
      <c r="J530" s="382"/>
    </row>
    <row r="531" spans="1:10" s="383" customFormat="1" ht="12.75" customHeight="1" x14ac:dyDescent="0.2">
      <c r="A531" s="526">
        <v>511</v>
      </c>
      <c r="B531" s="384" t="s">
        <v>2245</v>
      </c>
      <c r="C531" s="384"/>
      <c r="D531" s="384" t="s">
        <v>2271</v>
      </c>
      <c r="E531" s="64"/>
      <c r="F531" s="64"/>
      <c r="G531" s="546">
        <v>1</v>
      </c>
      <c r="H531" s="62"/>
      <c r="I531" s="381">
        <f t="shared" si="14"/>
        <v>0</v>
      </c>
      <c r="J531" s="382"/>
    </row>
    <row r="532" spans="1:10" s="383" customFormat="1" ht="12.75" customHeight="1" x14ac:dyDescent="0.2">
      <c r="A532" s="526">
        <v>512</v>
      </c>
      <c r="B532" s="384" t="s">
        <v>2246</v>
      </c>
      <c r="C532" s="384"/>
      <c r="D532" s="384" t="s">
        <v>2272</v>
      </c>
      <c r="E532" s="64"/>
      <c r="F532" s="64"/>
      <c r="G532" s="546">
        <v>1</v>
      </c>
      <c r="H532" s="62"/>
      <c r="I532" s="381">
        <f t="shared" si="14"/>
        <v>0</v>
      </c>
      <c r="J532" s="382"/>
    </row>
    <row r="533" spans="1:10" s="383" customFormat="1" ht="12.75" customHeight="1" x14ac:dyDescent="0.2">
      <c r="A533" s="526">
        <v>513</v>
      </c>
      <c r="B533" s="384" t="s">
        <v>2247</v>
      </c>
      <c r="C533" s="384"/>
      <c r="D533" s="384" t="s">
        <v>2272</v>
      </c>
      <c r="E533" s="64"/>
      <c r="F533" s="64"/>
      <c r="G533" s="546">
        <v>1</v>
      </c>
      <c r="H533" s="62"/>
      <c r="I533" s="381">
        <f t="shared" si="14"/>
        <v>0</v>
      </c>
      <c r="J533" s="382"/>
    </row>
    <row r="534" spans="1:10" s="383" customFormat="1" ht="12.75" customHeight="1" x14ac:dyDescent="0.2">
      <c r="A534" s="526">
        <v>514</v>
      </c>
      <c r="B534" s="384" t="s">
        <v>2248</v>
      </c>
      <c r="C534" s="384"/>
      <c r="D534" s="384" t="s">
        <v>2263</v>
      </c>
      <c r="E534" s="64"/>
      <c r="F534" s="64"/>
      <c r="G534" s="546">
        <v>1</v>
      </c>
      <c r="H534" s="62"/>
      <c r="I534" s="381">
        <f t="shared" si="14"/>
        <v>0</v>
      </c>
      <c r="J534" s="382"/>
    </row>
    <row r="535" spans="1:10" s="383" customFormat="1" ht="12.75" customHeight="1" x14ac:dyDescent="0.2">
      <c r="A535" s="526">
        <v>515</v>
      </c>
      <c r="B535" s="384" t="s">
        <v>2249</v>
      </c>
      <c r="C535" s="384"/>
      <c r="D535" s="384" t="s">
        <v>2263</v>
      </c>
      <c r="E535" s="64"/>
      <c r="F535" s="64"/>
      <c r="G535" s="546">
        <v>1</v>
      </c>
      <c r="H535" s="62"/>
      <c r="I535" s="381">
        <f t="shared" si="14"/>
        <v>0</v>
      </c>
      <c r="J535" s="382"/>
    </row>
    <row r="536" spans="1:10" s="383" customFormat="1" ht="12.75" customHeight="1" x14ac:dyDescent="0.2">
      <c r="A536" s="526">
        <v>516</v>
      </c>
      <c r="B536" s="384" t="s">
        <v>2250</v>
      </c>
      <c r="C536" s="384"/>
      <c r="D536" s="384" t="s">
        <v>2273</v>
      </c>
      <c r="E536" s="64"/>
      <c r="F536" s="64"/>
      <c r="G536" s="546">
        <v>2</v>
      </c>
      <c r="H536" s="62"/>
      <c r="I536" s="381">
        <f t="shared" si="14"/>
        <v>0</v>
      </c>
      <c r="J536" s="382"/>
    </row>
    <row r="537" spans="1:10" s="383" customFormat="1" ht="12.75" customHeight="1" x14ac:dyDescent="0.2">
      <c r="A537" s="526">
        <v>517</v>
      </c>
      <c r="B537" s="384" t="s">
        <v>2251</v>
      </c>
      <c r="C537" s="384"/>
      <c r="D537" s="384" t="s">
        <v>2274</v>
      </c>
      <c r="E537" s="64"/>
      <c r="F537" s="64"/>
      <c r="G537" s="546">
        <v>2</v>
      </c>
      <c r="H537" s="62"/>
      <c r="I537" s="381">
        <f t="shared" si="14"/>
        <v>0</v>
      </c>
      <c r="J537" s="382"/>
    </row>
    <row r="538" spans="1:10" s="383" customFormat="1" ht="12.75" customHeight="1" thickBot="1" x14ac:dyDescent="0.25">
      <c r="A538" s="526">
        <v>518</v>
      </c>
      <c r="B538" s="384" t="s">
        <v>2252</v>
      </c>
      <c r="C538" s="384"/>
      <c r="D538" s="384"/>
      <c r="E538" s="64"/>
      <c r="F538" s="64"/>
      <c r="G538" s="546">
        <v>1</v>
      </c>
      <c r="H538" s="59"/>
      <c r="I538" s="381">
        <f>ROUND(SUM(G538*H538),2)</f>
        <v>0</v>
      </c>
      <c r="J538" s="382"/>
    </row>
    <row r="539" spans="1:10" s="383" customFormat="1" ht="12.75" customHeight="1" x14ac:dyDescent="0.2">
      <c r="A539" s="832" t="s">
        <v>12</v>
      </c>
      <c r="B539" s="833"/>
      <c r="C539" s="833"/>
      <c r="D539" s="833"/>
      <c r="E539" s="833"/>
      <c r="F539" s="834"/>
      <c r="G539" s="567"/>
      <c r="H539" s="567"/>
      <c r="I539" s="568"/>
      <c r="J539" s="382"/>
    </row>
    <row r="540" spans="1:10" s="383" customFormat="1" ht="12.75" customHeight="1" x14ac:dyDescent="0.2">
      <c r="A540" s="526">
        <v>519</v>
      </c>
      <c r="B540" s="384" t="s">
        <v>234</v>
      </c>
      <c r="C540" s="384"/>
      <c r="D540" s="384"/>
      <c r="E540" s="64"/>
      <c r="F540" s="64"/>
      <c r="G540" s="546">
        <v>2</v>
      </c>
      <c r="H540" s="59"/>
      <c r="I540" s="416">
        <f>ROUND(SUM(G540*H540),2)</f>
        <v>0</v>
      </c>
      <c r="J540" s="382"/>
    </row>
    <row r="541" spans="1:10" s="383" customFormat="1" ht="12.75" customHeight="1" x14ac:dyDescent="0.2">
      <c r="A541" s="526">
        <v>520</v>
      </c>
      <c r="B541" s="384" t="s">
        <v>235</v>
      </c>
      <c r="C541" s="384"/>
      <c r="D541" s="384"/>
      <c r="E541" s="64"/>
      <c r="F541" s="64"/>
      <c r="G541" s="546">
        <v>2</v>
      </c>
      <c r="H541" s="59"/>
      <c r="I541" s="416">
        <f t="shared" ref="I541:I573" si="15">ROUND(SUM(G541*H541),2)</f>
        <v>0</v>
      </c>
      <c r="J541" s="382"/>
    </row>
    <row r="542" spans="1:10" s="383" customFormat="1" ht="12.75" customHeight="1" x14ac:dyDescent="0.2">
      <c r="A542" s="526">
        <v>521</v>
      </c>
      <c r="B542" s="384" t="s">
        <v>236</v>
      </c>
      <c r="C542" s="384"/>
      <c r="D542" s="384"/>
      <c r="E542" s="64"/>
      <c r="F542" s="64"/>
      <c r="G542" s="546">
        <v>2</v>
      </c>
      <c r="H542" s="59"/>
      <c r="I542" s="416">
        <f t="shared" si="15"/>
        <v>0</v>
      </c>
      <c r="J542" s="382"/>
    </row>
    <row r="543" spans="1:10" s="383" customFormat="1" ht="12.75" customHeight="1" x14ac:dyDescent="0.2">
      <c r="A543" s="526">
        <v>522</v>
      </c>
      <c r="B543" s="384" t="s">
        <v>237</v>
      </c>
      <c r="C543" s="384"/>
      <c r="D543" s="384"/>
      <c r="E543" s="64"/>
      <c r="F543" s="64"/>
      <c r="G543" s="546">
        <v>2</v>
      </c>
      <c r="H543" s="59"/>
      <c r="I543" s="416">
        <f t="shared" si="15"/>
        <v>0</v>
      </c>
      <c r="J543" s="382"/>
    </row>
    <row r="544" spans="1:10" s="383" customFormat="1" ht="12.75" customHeight="1" x14ac:dyDescent="0.2">
      <c r="A544" s="526">
        <v>523</v>
      </c>
      <c r="B544" s="384" t="s">
        <v>238</v>
      </c>
      <c r="C544" s="384"/>
      <c r="D544" s="384"/>
      <c r="E544" s="64"/>
      <c r="F544" s="64"/>
      <c r="G544" s="546">
        <v>4</v>
      </c>
      <c r="H544" s="59"/>
      <c r="I544" s="416">
        <f t="shared" si="15"/>
        <v>0</v>
      </c>
      <c r="J544" s="382"/>
    </row>
    <row r="545" spans="1:10" s="383" customFormat="1" ht="12.75" customHeight="1" x14ac:dyDescent="0.2">
      <c r="A545" s="526">
        <v>524</v>
      </c>
      <c r="B545" s="384" t="s">
        <v>239</v>
      </c>
      <c r="C545" s="384"/>
      <c r="D545" s="384"/>
      <c r="E545" s="64"/>
      <c r="F545" s="64"/>
      <c r="G545" s="546">
        <v>40</v>
      </c>
      <c r="H545" s="59"/>
      <c r="I545" s="416">
        <f t="shared" si="15"/>
        <v>0</v>
      </c>
      <c r="J545" s="382"/>
    </row>
    <row r="546" spans="1:10" s="383" customFormat="1" ht="12.75" customHeight="1" x14ac:dyDescent="0.2">
      <c r="A546" s="526">
        <v>525</v>
      </c>
      <c r="B546" s="384" t="s">
        <v>240</v>
      </c>
      <c r="C546" s="384"/>
      <c r="D546" s="384"/>
      <c r="E546" s="64"/>
      <c r="F546" s="64"/>
      <c r="G546" s="546">
        <v>2</v>
      </c>
      <c r="H546" s="59"/>
      <c r="I546" s="416">
        <f t="shared" si="15"/>
        <v>0</v>
      </c>
      <c r="J546" s="382"/>
    </row>
    <row r="547" spans="1:10" s="383" customFormat="1" ht="12.75" customHeight="1" x14ac:dyDescent="0.2">
      <c r="A547" s="526">
        <v>526</v>
      </c>
      <c r="B547" s="384" t="s">
        <v>241</v>
      </c>
      <c r="C547" s="384"/>
      <c r="D547" s="384"/>
      <c r="E547" s="64"/>
      <c r="F547" s="64"/>
      <c r="G547" s="546">
        <v>2</v>
      </c>
      <c r="H547" s="59"/>
      <c r="I547" s="416">
        <f t="shared" si="15"/>
        <v>0</v>
      </c>
      <c r="J547" s="382"/>
    </row>
    <row r="548" spans="1:10" s="383" customFormat="1" ht="12.75" customHeight="1" x14ac:dyDescent="0.2">
      <c r="A548" s="526">
        <v>527</v>
      </c>
      <c r="B548" s="384" t="s">
        <v>242</v>
      </c>
      <c r="C548" s="384"/>
      <c r="D548" s="384"/>
      <c r="E548" s="64"/>
      <c r="F548" s="64"/>
      <c r="G548" s="546">
        <v>2</v>
      </c>
      <c r="H548" s="59"/>
      <c r="I548" s="416">
        <f t="shared" si="15"/>
        <v>0</v>
      </c>
      <c r="J548" s="382"/>
    </row>
    <row r="549" spans="1:10" s="383" customFormat="1" ht="12.75" customHeight="1" x14ac:dyDescent="0.2">
      <c r="A549" s="526">
        <v>528</v>
      </c>
      <c r="B549" s="384" t="s">
        <v>243</v>
      </c>
      <c r="C549" s="384"/>
      <c r="D549" s="384"/>
      <c r="E549" s="64"/>
      <c r="F549" s="64"/>
      <c r="G549" s="546">
        <v>4</v>
      </c>
      <c r="H549" s="59"/>
      <c r="I549" s="416">
        <f t="shared" si="15"/>
        <v>0</v>
      </c>
      <c r="J549" s="382"/>
    </row>
    <row r="550" spans="1:10" s="383" customFormat="1" ht="12.75" customHeight="1" x14ac:dyDescent="0.2">
      <c r="A550" s="526">
        <v>529</v>
      </c>
      <c r="B550" s="384" t="s">
        <v>244</v>
      </c>
      <c r="C550" s="384"/>
      <c r="D550" s="384"/>
      <c r="E550" s="64"/>
      <c r="F550" s="64"/>
      <c r="G550" s="546">
        <v>2</v>
      </c>
      <c r="H550" s="59"/>
      <c r="I550" s="416">
        <f t="shared" si="15"/>
        <v>0</v>
      </c>
      <c r="J550" s="382"/>
    </row>
    <row r="551" spans="1:10" s="383" customFormat="1" ht="12.75" customHeight="1" x14ac:dyDescent="0.2">
      <c r="A551" s="526">
        <v>530</v>
      </c>
      <c r="B551" s="384" t="s">
        <v>245</v>
      </c>
      <c r="C551" s="384"/>
      <c r="D551" s="384"/>
      <c r="E551" s="64"/>
      <c r="F551" s="64"/>
      <c r="G551" s="546">
        <v>2</v>
      </c>
      <c r="H551" s="59"/>
      <c r="I551" s="416">
        <f t="shared" si="15"/>
        <v>0</v>
      </c>
      <c r="J551" s="382"/>
    </row>
    <row r="552" spans="1:10" s="383" customFormat="1" ht="12.75" customHeight="1" x14ac:dyDescent="0.2">
      <c r="A552" s="526">
        <v>531</v>
      </c>
      <c r="B552" s="384" t="s">
        <v>246</v>
      </c>
      <c r="C552" s="384"/>
      <c r="D552" s="384"/>
      <c r="E552" s="64"/>
      <c r="F552" s="64"/>
      <c r="G552" s="546">
        <v>2</v>
      </c>
      <c r="H552" s="59"/>
      <c r="I552" s="416">
        <f t="shared" si="15"/>
        <v>0</v>
      </c>
      <c r="J552" s="382"/>
    </row>
    <row r="553" spans="1:10" s="383" customFormat="1" ht="12.75" customHeight="1" x14ac:dyDescent="0.2">
      <c r="A553" s="526">
        <v>532</v>
      </c>
      <c r="B553" s="384" t="s">
        <v>247</v>
      </c>
      <c r="C553" s="384"/>
      <c r="D553" s="384"/>
      <c r="E553" s="64"/>
      <c r="F553" s="64"/>
      <c r="G553" s="546">
        <v>2</v>
      </c>
      <c r="H553" s="59"/>
      <c r="I553" s="416">
        <f t="shared" si="15"/>
        <v>0</v>
      </c>
      <c r="J553" s="382"/>
    </row>
    <row r="554" spans="1:10" s="383" customFormat="1" ht="12.75" customHeight="1" x14ac:dyDescent="0.2">
      <c r="A554" s="526">
        <v>533</v>
      </c>
      <c r="B554" s="384" t="s">
        <v>248</v>
      </c>
      <c r="C554" s="384"/>
      <c r="D554" s="384"/>
      <c r="E554" s="64"/>
      <c r="F554" s="64"/>
      <c r="G554" s="546">
        <v>3</v>
      </c>
      <c r="H554" s="59"/>
      <c r="I554" s="416">
        <f t="shared" si="15"/>
        <v>0</v>
      </c>
      <c r="J554" s="382"/>
    </row>
    <row r="555" spans="1:10" s="383" customFormat="1" ht="12.75" customHeight="1" x14ac:dyDescent="0.2">
      <c r="A555" s="526">
        <v>534</v>
      </c>
      <c r="B555" s="384" t="s">
        <v>249</v>
      </c>
      <c r="C555" s="384"/>
      <c r="D555" s="384"/>
      <c r="E555" s="64"/>
      <c r="F555" s="64"/>
      <c r="G555" s="546">
        <v>1</v>
      </c>
      <c r="H555" s="59"/>
      <c r="I555" s="416">
        <f t="shared" si="15"/>
        <v>0</v>
      </c>
      <c r="J555" s="382"/>
    </row>
    <row r="556" spans="1:10" s="383" customFormat="1" ht="12.75" customHeight="1" x14ac:dyDescent="0.2">
      <c r="A556" s="526">
        <v>535</v>
      </c>
      <c r="B556" s="384" t="s">
        <v>250</v>
      </c>
      <c r="C556" s="384"/>
      <c r="D556" s="384"/>
      <c r="E556" s="64"/>
      <c r="F556" s="64"/>
      <c r="G556" s="546">
        <v>1</v>
      </c>
      <c r="H556" s="59"/>
      <c r="I556" s="416">
        <f t="shared" si="15"/>
        <v>0</v>
      </c>
      <c r="J556" s="382"/>
    </row>
    <row r="557" spans="1:10" s="383" customFormat="1" ht="12.75" customHeight="1" x14ac:dyDescent="0.2">
      <c r="A557" s="526">
        <v>536</v>
      </c>
      <c r="B557" s="384" t="s">
        <v>251</v>
      </c>
      <c r="C557" s="384"/>
      <c r="D557" s="384"/>
      <c r="E557" s="64"/>
      <c r="F557" s="64"/>
      <c r="G557" s="546">
        <v>1</v>
      </c>
      <c r="H557" s="59"/>
      <c r="I557" s="416">
        <f t="shared" si="15"/>
        <v>0</v>
      </c>
      <c r="J557" s="382"/>
    </row>
    <row r="558" spans="1:10" s="383" customFormat="1" ht="12.75" customHeight="1" x14ac:dyDescent="0.2">
      <c r="A558" s="526">
        <v>537</v>
      </c>
      <c r="B558" s="384" t="s">
        <v>252</v>
      </c>
      <c r="C558" s="384"/>
      <c r="D558" s="384"/>
      <c r="E558" s="64"/>
      <c r="F558" s="64"/>
      <c r="G558" s="546">
        <v>1</v>
      </c>
      <c r="H558" s="59"/>
      <c r="I558" s="416">
        <f t="shared" si="15"/>
        <v>0</v>
      </c>
      <c r="J558" s="382"/>
    </row>
    <row r="559" spans="1:10" s="383" customFormat="1" ht="12.75" customHeight="1" x14ac:dyDescent="0.2">
      <c r="A559" s="526">
        <v>538</v>
      </c>
      <c r="B559" s="384" t="s">
        <v>253</v>
      </c>
      <c r="C559" s="384"/>
      <c r="D559" s="384"/>
      <c r="E559" s="64"/>
      <c r="F559" s="64">
        <v>2072382</v>
      </c>
      <c r="G559" s="546">
        <v>1</v>
      </c>
      <c r="H559" s="59"/>
      <c r="I559" s="416">
        <f t="shared" si="15"/>
        <v>0</v>
      </c>
      <c r="J559" s="382"/>
    </row>
    <row r="560" spans="1:10" s="383" customFormat="1" ht="12.75" customHeight="1" x14ac:dyDescent="0.2">
      <c r="A560" s="526">
        <v>539</v>
      </c>
      <c r="B560" s="384" t="s">
        <v>254</v>
      </c>
      <c r="C560" s="384"/>
      <c r="D560" s="384"/>
      <c r="E560" s="64"/>
      <c r="F560" s="64">
        <v>2039664</v>
      </c>
      <c r="G560" s="546">
        <v>1</v>
      </c>
      <c r="H560" s="59"/>
      <c r="I560" s="416">
        <f t="shared" si="15"/>
        <v>0</v>
      </c>
      <c r="J560" s="382"/>
    </row>
    <row r="561" spans="1:10" s="383" customFormat="1" ht="12.75" customHeight="1" x14ac:dyDescent="0.2">
      <c r="A561" s="526">
        <v>540</v>
      </c>
      <c r="B561" s="384" t="s">
        <v>255</v>
      </c>
      <c r="C561" s="384"/>
      <c r="D561" s="384"/>
      <c r="E561" s="64"/>
      <c r="F561" s="64"/>
      <c r="G561" s="546">
        <v>1</v>
      </c>
      <c r="H561" s="59"/>
      <c r="I561" s="416">
        <f t="shared" si="15"/>
        <v>0</v>
      </c>
      <c r="J561" s="382"/>
    </row>
    <row r="562" spans="1:10" s="383" customFormat="1" ht="12.75" customHeight="1" x14ac:dyDescent="0.2">
      <c r="A562" s="526">
        <v>541</v>
      </c>
      <c r="B562" s="384" t="s">
        <v>256</v>
      </c>
      <c r="C562" s="384"/>
      <c r="D562" s="384"/>
      <c r="E562" s="64"/>
      <c r="F562" s="64"/>
      <c r="G562" s="546">
        <v>1</v>
      </c>
      <c r="H562" s="59"/>
      <c r="I562" s="416">
        <f t="shared" si="15"/>
        <v>0</v>
      </c>
      <c r="J562" s="382"/>
    </row>
    <row r="563" spans="1:10" s="383" customFormat="1" ht="12.75" customHeight="1" x14ac:dyDescent="0.2">
      <c r="A563" s="526">
        <v>542</v>
      </c>
      <c r="B563" s="419" t="s">
        <v>257</v>
      </c>
      <c r="C563" s="419"/>
      <c r="D563" s="419"/>
      <c r="E563" s="66"/>
      <c r="F563" s="66"/>
      <c r="G563" s="394">
        <v>1</v>
      </c>
      <c r="H563" s="59"/>
      <c r="I563" s="416">
        <f t="shared" si="15"/>
        <v>0</v>
      </c>
      <c r="J563" s="382"/>
    </row>
    <row r="564" spans="1:10" s="383" customFormat="1" ht="12.75" customHeight="1" x14ac:dyDescent="0.2">
      <c r="A564" s="526">
        <v>543</v>
      </c>
      <c r="B564" s="384" t="s">
        <v>1064</v>
      </c>
      <c r="C564" s="384"/>
      <c r="D564" s="384"/>
      <c r="E564" s="64"/>
      <c r="F564" s="64"/>
      <c r="G564" s="546">
        <v>1</v>
      </c>
      <c r="H564" s="59"/>
      <c r="I564" s="416">
        <f t="shared" si="15"/>
        <v>0</v>
      </c>
      <c r="J564" s="382"/>
    </row>
    <row r="565" spans="1:10" s="383" customFormat="1" ht="12.75" customHeight="1" x14ac:dyDescent="0.2">
      <c r="A565" s="526">
        <v>544</v>
      </c>
      <c r="B565" s="384" t="s">
        <v>1065</v>
      </c>
      <c r="C565" s="384"/>
      <c r="D565" s="384"/>
      <c r="E565" s="64"/>
      <c r="F565" s="64"/>
      <c r="G565" s="546">
        <v>1</v>
      </c>
      <c r="H565" s="59"/>
      <c r="I565" s="416">
        <f t="shared" si="15"/>
        <v>0</v>
      </c>
      <c r="J565" s="382"/>
    </row>
    <row r="566" spans="1:10" s="383" customFormat="1" ht="12.75" customHeight="1" x14ac:dyDescent="0.2">
      <c r="A566" s="526">
        <v>545</v>
      </c>
      <c r="B566" s="384" t="s">
        <v>2550</v>
      </c>
      <c r="C566" s="384"/>
      <c r="D566" s="384"/>
      <c r="E566" s="64" t="s">
        <v>2551</v>
      </c>
      <c r="F566" s="64"/>
      <c r="G566" s="546">
        <v>1</v>
      </c>
      <c r="H566" s="59"/>
      <c r="I566" s="416">
        <f t="shared" si="15"/>
        <v>0</v>
      </c>
      <c r="J566" s="382"/>
    </row>
    <row r="567" spans="1:10" s="383" customFormat="1" ht="12.75" customHeight="1" x14ac:dyDescent="0.2">
      <c r="A567" s="526">
        <v>546</v>
      </c>
      <c r="B567" s="384" t="s">
        <v>2552</v>
      </c>
      <c r="C567" s="384"/>
      <c r="D567" s="384"/>
      <c r="E567" s="64" t="s">
        <v>2551</v>
      </c>
      <c r="F567" s="64"/>
      <c r="G567" s="546">
        <v>1</v>
      </c>
      <c r="H567" s="59"/>
      <c r="I567" s="416">
        <f t="shared" si="15"/>
        <v>0</v>
      </c>
      <c r="J567" s="382"/>
    </row>
    <row r="568" spans="1:10" s="383" customFormat="1" ht="12.75" customHeight="1" x14ac:dyDescent="0.2">
      <c r="A568" s="526">
        <v>547</v>
      </c>
      <c r="B568" s="384" t="s">
        <v>2553</v>
      </c>
      <c r="C568" s="384"/>
      <c r="D568" s="384"/>
      <c r="E568" s="64" t="s">
        <v>2551</v>
      </c>
      <c r="F568" s="64"/>
      <c r="G568" s="546">
        <v>1</v>
      </c>
      <c r="H568" s="59"/>
      <c r="I568" s="416">
        <f t="shared" si="15"/>
        <v>0</v>
      </c>
      <c r="J568" s="382"/>
    </row>
    <row r="569" spans="1:10" s="383" customFormat="1" ht="12.75" customHeight="1" x14ac:dyDescent="0.2">
      <c r="A569" s="526">
        <v>548</v>
      </c>
      <c r="B569" s="384" t="s">
        <v>2554</v>
      </c>
      <c r="C569" s="384"/>
      <c r="D569" s="384"/>
      <c r="E569" s="64" t="s">
        <v>2551</v>
      </c>
      <c r="F569" s="64"/>
      <c r="G569" s="546">
        <v>1</v>
      </c>
      <c r="H569" s="59"/>
      <c r="I569" s="416">
        <f t="shared" si="15"/>
        <v>0</v>
      </c>
      <c r="J569" s="382"/>
    </row>
    <row r="570" spans="1:10" s="383" customFormat="1" ht="12.75" customHeight="1" x14ac:dyDescent="0.2">
      <c r="A570" s="526">
        <v>549</v>
      </c>
      <c r="B570" s="384" t="s">
        <v>2555</v>
      </c>
      <c r="C570" s="384"/>
      <c r="D570" s="384"/>
      <c r="E570" s="64" t="s">
        <v>2551</v>
      </c>
      <c r="F570" s="64"/>
      <c r="G570" s="546">
        <v>1</v>
      </c>
      <c r="H570" s="59"/>
      <c r="I570" s="416">
        <f t="shared" si="15"/>
        <v>0</v>
      </c>
      <c r="J570" s="382"/>
    </row>
    <row r="571" spans="1:10" s="383" customFormat="1" ht="12.75" customHeight="1" x14ac:dyDescent="0.2">
      <c r="A571" s="526">
        <v>550</v>
      </c>
      <c r="B571" s="384" t="s">
        <v>2556</v>
      </c>
      <c r="C571" s="384"/>
      <c r="D571" s="384"/>
      <c r="E571" s="64" t="s">
        <v>2551</v>
      </c>
      <c r="F571" s="64"/>
      <c r="G571" s="546">
        <v>1</v>
      </c>
      <c r="H571" s="59"/>
      <c r="I571" s="416">
        <f t="shared" si="15"/>
        <v>0</v>
      </c>
      <c r="J571" s="382"/>
    </row>
    <row r="572" spans="1:10" s="383" customFormat="1" ht="12.75" customHeight="1" x14ac:dyDescent="0.2">
      <c r="A572" s="526">
        <v>551</v>
      </c>
      <c r="B572" s="384" t="s">
        <v>2557</v>
      </c>
      <c r="C572" s="384"/>
      <c r="D572" s="384"/>
      <c r="E572" s="64" t="s">
        <v>2551</v>
      </c>
      <c r="F572" s="64"/>
      <c r="G572" s="546">
        <v>1</v>
      </c>
      <c r="H572" s="59"/>
      <c r="I572" s="416">
        <f t="shared" si="15"/>
        <v>0</v>
      </c>
      <c r="J572" s="382"/>
    </row>
    <row r="573" spans="1:10" s="383" customFormat="1" ht="12.75" customHeight="1" thickBot="1" x14ac:dyDescent="0.25">
      <c r="A573" s="526">
        <v>552</v>
      </c>
      <c r="B573" s="419" t="s">
        <v>2558</v>
      </c>
      <c r="C573" s="419"/>
      <c r="D573" s="419"/>
      <c r="E573" s="66" t="s">
        <v>2551</v>
      </c>
      <c r="F573" s="66"/>
      <c r="G573" s="394">
        <v>1</v>
      </c>
      <c r="H573" s="60"/>
      <c r="I573" s="427">
        <f t="shared" si="15"/>
        <v>0</v>
      </c>
      <c r="J573" s="382"/>
    </row>
    <row r="574" spans="1:10" s="383" customFormat="1" ht="12.75" customHeight="1" x14ac:dyDescent="0.2">
      <c r="A574" s="832" t="s">
        <v>13</v>
      </c>
      <c r="B574" s="833"/>
      <c r="C574" s="833"/>
      <c r="D574" s="833"/>
      <c r="E574" s="833"/>
      <c r="F574" s="834"/>
      <c r="G574" s="567"/>
      <c r="H574" s="567"/>
      <c r="I574" s="568"/>
      <c r="J574" s="382"/>
    </row>
    <row r="575" spans="1:10" s="383" customFormat="1" ht="12.75" customHeight="1" x14ac:dyDescent="0.2">
      <c r="A575" s="526">
        <v>553</v>
      </c>
      <c r="B575" s="384" t="s">
        <v>258</v>
      </c>
      <c r="C575" s="384"/>
      <c r="D575" s="384"/>
      <c r="E575" s="64"/>
      <c r="F575" s="64"/>
      <c r="G575" s="546">
        <v>58</v>
      </c>
      <c r="H575" s="59"/>
      <c r="I575" s="416">
        <f>ROUND(SUM(G575*H575),2)</f>
        <v>0</v>
      </c>
      <c r="J575" s="382"/>
    </row>
    <row r="576" spans="1:10" s="383" customFormat="1" ht="12.75" customHeight="1" x14ac:dyDescent="0.2">
      <c r="A576" s="526">
        <v>554</v>
      </c>
      <c r="B576" s="384" t="s">
        <v>259</v>
      </c>
      <c r="C576" s="384"/>
      <c r="D576" s="384"/>
      <c r="E576" s="64"/>
      <c r="F576" s="64"/>
      <c r="G576" s="546">
        <v>40</v>
      </c>
      <c r="H576" s="59"/>
      <c r="I576" s="416">
        <f t="shared" ref="I576:I639" si="16">ROUND(SUM(G576*H576),2)</f>
        <v>0</v>
      </c>
      <c r="J576" s="382"/>
    </row>
    <row r="577" spans="1:10" s="383" customFormat="1" ht="12.75" customHeight="1" x14ac:dyDescent="0.2">
      <c r="A577" s="526">
        <v>555</v>
      </c>
      <c r="B577" s="384" t="s">
        <v>260</v>
      </c>
      <c r="C577" s="384"/>
      <c r="D577" s="384"/>
      <c r="E577" s="64"/>
      <c r="F577" s="64"/>
      <c r="G577" s="546">
        <v>18</v>
      </c>
      <c r="H577" s="59"/>
      <c r="I577" s="416">
        <f t="shared" si="16"/>
        <v>0</v>
      </c>
      <c r="J577" s="382"/>
    </row>
    <row r="578" spans="1:10" s="383" customFormat="1" ht="12.75" customHeight="1" x14ac:dyDescent="0.2">
      <c r="A578" s="526">
        <v>556</v>
      </c>
      <c r="B578" s="384" t="s">
        <v>261</v>
      </c>
      <c r="C578" s="384"/>
      <c r="D578" s="384"/>
      <c r="E578" s="64"/>
      <c r="F578" s="64"/>
      <c r="G578" s="546">
        <v>5</v>
      </c>
      <c r="H578" s="59"/>
      <c r="I578" s="416">
        <f t="shared" si="16"/>
        <v>0</v>
      </c>
      <c r="J578" s="382"/>
    </row>
    <row r="579" spans="1:10" s="383" customFormat="1" ht="12.75" customHeight="1" x14ac:dyDescent="0.2">
      <c r="A579" s="526">
        <v>557</v>
      </c>
      <c r="B579" s="384" t="s">
        <v>262</v>
      </c>
      <c r="C579" s="384"/>
      <c r="D579" s="384"/>
      <c r="E579" s="64"/>
      <c r="F579" s="64"/>
      <c r="G579" s="546">
        <v>15</v>
      </c>
      <c r="H579" s="59"/>
      <c r="I579" s="416">
        <f t="shared" si="16"/>
        <v>0</v>
      </c>
      <c r="J579" s="382"/>
    </row>
    <row r="580" spans="1:10" s="383" customFormat="1" ht="12.75" customHeight="1" x14ac:dyDescent="0.2">
      <c r="A580" s="526">
        <v>558</v>
      </c>
      <c r="B580" s="384" t="s">
        <v>263</v>
      </c>
      <c r="C580" s="384"/>
      <c r="D580" s="384"/>
      <c r="E580" s="64"/>
      <c r="F580" s="64"/>
      <c r="G580" s="546">
        <v>25</v>
      </c>
      <c r="H580" s="59"/>
      <c r="I580" s="416">
        <f t="shared" si="16"/>
        <v>0</v>
      </c>
      <c r="J580" s="382"/>
    </row>
    <row r="581" spans="1:10" s="383" customFormat="1" ht="12.75" customHeight="1" x14ac:dyDescent="0.2">
      <c r="A581" s="526">
        <v>559</v>
      </c>
      <c r="B581" s="384" t="s">
        <v>264</v>
      </c>
      <c r="C581" s="384"/>
      <c r="D581" s="384"/>
      <c r="E581" s="64"/>
      <c r="F581" s="64"/>
      <c r="G581" s="546">
        <v>1</v>
      </c>
      <c r="H581" s="59"/>
      <c r="I581" s="416">
        <f t="shared" si="16"/>
        <v>0</v>
      </c>
      <c r="J581" s="382"/>
    </row>
    <row r="582" spans="1:10" s="383" customFormat="1" ht="12.75" customHeight="1" x14ac:dyDescent="0.2">
      <c r="A582" s="526">
        <v>560</v>
      </c>
      <c r="B582" s="384" t="s">
        <v>265</v>
      </c>
      <c r="C582" s="384"/>
      <c r="D582" s="384"/>
      <c r="E582" s="64"/>
      <c r="F582" s="64"/>
      <c r="G582" s="546">
        <v>1</v>
      </c>
      <c r="H582" s="59"/>
      <c r="I582" s="416">
        <f t="shared" si="16"/>
        <v>0</v>
      </c>
      <c r="J582" s="382"/>
    </row>
    <row r="583" spans="1:10" s="383" customFormat="1" ht="12.75" customHeight="1" x14ac:dyDescent="0.2">
      <c r="A583" s="526">
        <v>561</v>
      </c>
      <c r="B583" s="384" t="s">
        <v>266</v>
      </c>
      <c r="C583" s="384"/>
      <c r="D583" s="384"/>
      <c r="E583" s="64"/>
      <c r="F583" s="64"/>
      <c r="G583" s="546">
        <v>2</v>
      </c>
      <c r="H583" s="59"/>
      <c r="I583" s="416">
        <f t="shared" si="16"/>
        <v>0</v>
      </c>
      <c r="J583" s="382"/>
    </row>
    <row r="584" spans="1:10" s="383" customFormat="1" ht="12.75" customHeight="1" x14ac:dyDescent="0.2">
      <c r="A584" s="526">
        <v>562</v>
      </c>
      <c r="B584" s="384" t="s">
        <v>267</v>
      </c>
      <c r="C584" s="384"/>
      <c r="D584" s="384"/>
      <c r="E584" s="64"/>
      <c r="F584" s="64"/>
      <c r="G584" s="546">
        <v>1</v>
      </c>
      <c r="H584" s="59"/>
      <c r="I584" s="416">
        <f t="shared" si="16"/>
        <v>0</v>
      </c>
      <c r="J584" s="382"/>
    </row>
    <row r="585" spans="1:10" s="383" customFormat="1" ht="12.75" customHeight="1" x14ac:dyDescent="0.2">
      <c r="A585" s="526">
        <v>563</v>
      </c>
      <c r="B585" s="384" t="s">
        <v>268</v>
      </c>
      <c r="C585" s="384"/>
      <c r="D585" s="384"/>
      <c r="E585" s="64"/>
      <c r="F585" s="64"/>
      <c r="G585" s="546">
        <v>1</v>
      </c>
      <c r="H585" s="59"/>
      <c r="I585" s="416">
        <f t="shared" si="16"/>
        <v>0</v>
      </c>
      <c r="J585" s="382"/>
    </row>
    <row r="586" spans="1:10" s="383" customFormat="1" ht="12.75" customHeight="1" x14ac:dyDescent="0.2">
      <c r="A586" s="526">
        <v>564</v>
      </c>
      <c r="B586" s="384" t="s">
        <v>269</v>
      </c>
      <c r="C586" s="384"/>
      <c r="D586" s="384"/>
      <c r="E586" s="64"/>
      <c r="F586" s="64"/>
      <c r="G586" s="546">
        <v>3</v>
      </c>
      <c r="H586" s="59"/>
      <c r="I586" s="416">
        <f t="shared" si="16"/>
        <v>0</v>
      </c>
      <c r="J586" s="382"/>
    </row>
    <row r="587" spans="1:10" s="383" customFormat="1" ht="12.75" customHeight="1" x14ac:dyDescent="0.2">
      <c r="A587" s="526">
        <v>565</v>
      </c>
      <c r="B587" s="384" t="s">
        <v>270</v>
      </c>
      <c r="C587" s="384"/>
      <c r="D587" s="384"/>
      <c r="E587" s="64"/>
      <c r="F587" s="64"/>
      <c r="G587" s="546">
        <v>3</v>
      </c>
      <c r="H587" s="59"/>
      <c r="I587" s="416">
        <f t="shared" si="16"/>
        <v>0</v>
      </c>
      <c r="J587" s="382"/>
    </row>
    <row r="588" spans="1:10" s="383" customFormat="1" ht="12.75" customHeight="1" x14ac:dyDescent="0.2">
      <c r="A588" s="526">
        <v>566</v>
      </c>
      <c r="B588" s="384" t="s">
        <v>271</v>
      </c>
      <c r="C588" s="384"/>
      <c r="D588" s="384"/>
      <c r="E588" s="64"/>
      <c r="F588" s="64"/>
      <c r="G588" s="546">
        <v>3</v>
      </c>
      <c r="H588" s="59"/>
      <c r="I588" s="416">
        <f t="shared" si="16"/>
        <v>0</v>
      </c>
      <c r="J588" s="382"/>
    </row>
    <row r="589" spans="1:10" s="383" customFormat="1" ht="12.75" customHeight="1" x14ac:dyDescent="0.2">
      <c r="A589" s="526">
        <v>567</v>
      </c>
      <c r="B589" s="384" t="s">
        <v>272</v>
      </c>
      <c r="C589" s="384"/>
      <c r="D589" s="384"/>
      <c r="E589" s="64"/>
      <c r="F589" s="64"/>
      <c r="G589" s="546">
        <v>3</v>
      </c>
      <c r="H589" s="59"/>
      <c r="I589" s="416">
        <f t="shared" si="16"/>
        <v>0</v>
      </c>
      <c r="J589" s="382"/>
    </row>
    <row r="590" spans="1:10" s="383" customFormat="1" ht="12.75" customHeight="1" x14ac:dyDescent="0.2">
      <c r="A590" s="526">
        <v>568</v>
      </c>
      <c r="B590" s="384" t="s">
        <v>273</v>
      </c>
      <c r="C590" s="384"/>
      <c r="D590" s="384"/>
      <c r="E590" s="64"/>
      <c r="F590" s="64"/>
      <c r="G590" s="546">
        <v>3</v>
      </c>
      <c r="H590" s="59"/>
      <c r="I590" s="416">
        <f t="shared" si="16"/>
        <v>0</v>
      </c>
      <c r="J590" s="382"/>
    </row>
    <row r="591" spans="1:10" s="383" customFormat="1" ht="12.75" customHeight="1" x14ac:dyDescent="0.2">
      <c r="A591" s="526">
        <v>569</v>
      </c>
      <c r="B591" s="384" t="s">
        <v>274</v>
      </c>
      <c r="C591" s="384"/>
      <c r="D591" s="384"/>
      <c r="E591" s="64"/>
      <c r="F591" s="64"/>
      <c r="G591" s="546">
        <v>3</v>
      </c>
      <c r="H591" s="59"/>
      <c r="I591" s="416">
        <f t="shared" si="16"/>
        <v>0</v>
      </c>
      <c r="J591" s="382"/>
    </row>
    <row r="592" spans="1:10" s="383" customFormat="1" ht="12.75" customHeight="1" x14ac:dyDescent="0.2">
      <c r="A592" s="526">
        <v>570</v>
      </c>
      <c r="B592" s="384" t="s">
        <v>275</v>
      </c>
      <c r="C592" s="384"/>
      <c r="D592" s="384"/>
      <c r="E592" s="64"/>
      <c r="F592" s="64"/>
      <c r="G592" s="546">
        <v>3</v>
      </c>
      <c r="H592" s="59"/>
      <c r="I592" s="416">
        <f t="shared" si="16"/>
        <v>0</v>
      </c>
      <c r="J592" s="382"/>
    </row>
    <row r="593" spans="1:10" s="383" customFormat="1" ht="12.75" customHeight="1" x14ac:dyDescent="0.2">
      <c r="A593" s="526">
        <v>571</v>
      </c>
      <c r="B593" s="384" t="s">
        <v>276</v>
      </c>
      <c r="C593" s="384"/>
      <c r="D593" s="384"/>
      <c r="E593" s="64"/>
      <c r="F593" s="64"/>
      <c r="G593" s="546">
        <v>3</v>
      </c>
      <c r="H593" s="59"/>
      <c r="I593" s="416">
        <f t="shared" si="16"/>
        <v>0</v>
      </c>
      <c r="J593" s="382"/>
    </row>
    <row r="594" spans="1:10" s="383" customFormat="1" ht="12.75" customHeight="1" x14ac:dyDescent="0.2">
      <c r="A594" s="526">
        <v>572</v>
      </c>
      <c r="B594" s="384" t="s">
        <v>277</v>
      </c>
      <c r="C594" s="384"/>
      <c r="D594" s="384"/>
      <c r="E594" s="64"/>
      <c r="F594" s="64"/>
      <c r="G594" s="546">
        <v>3</v>
      </c>
      <c r="H594" s="59"/>
      <c r="I594" s="416">
        <f t="shared" si="16"/>
        <v>0</v>
      </c>
      <c r="J594" s="382"/>
    </row>
    <row r="595" spans="1:10" s="383" customFormat="1" ht="12.75" customHeight="1" x14ac:dyDescent="0.2">
      <c r="A595" s="526">
        <v>573</v>
      </c>
      <c r="B595" s="384" t="s">
        <v>278</v>
      </c>
      <c r="C595" s="384"/>
      <c r="D595" s="384"/>
      <c r="E595" s="64"/>
      <c r="F595" s="64"/>
      <c r="G595" s="546">
        <v>3</v>
      </c>
      <c r="H595" s="59"/>
      <c r="I595" s="416">
        <f t="shared" si="16"/>
        <v>0</v>
      </c>
      <c r="J595" s="382"/>
    </row>
    <row r="596" spans="1:10" s="383" customFormat="1" ht="12.75" customHeight="1" x14ac:dyDescent="0.2">
      <c r="A596" s="526">
        <v>574</v>
      </c>
      <c r="B596" s="384" t="s">
        <v>279</v>
      </c>
      <c r="C596" s="384"/>
      <c r="D596" s="384"/>
      <c r="E596" s="64"/>
      <c r="F596" s="64"/>
      <c r="G596" s="546">
        <v>3</v>
      </c>
      <c r="H596" s="59"/>
      <c r="I596" s="416">
        <f t="shared" si="16"/>
        <v>0</v>
      </c>
      <c r="J596" s="382"/>
    </row>
    <row r="597" spans="1:10" s="383" customFormat="1" ht="12.75" customHeight="1" x14ac:dyDescent="0.2">
      <c r="A597" s="526">
        <v>575</v>
      </c>
      <c r="B597" s="384" t="s">
        <v>280</v>
      </c>
      <c r="C597" s="384"/>
      <c r="D597" s="384"/>
      <c r="E597" s="64"/>
      <c r="F597" s="64"/>
      <c r="G597" s="546">
        <v>5</v>
      </c>
      <c r="H597" s="59"/>
      <c r="I597" s="416">
        <f t="shared" si="16"/>
        <v>0</v>
      </c>
      <c r="J597" s="382"/>
    </row>
    <row r="598" spans="1:10" s="383" customFormat="1" ht="12.75" customHeight="1" x14ac:dyDescent="0.2">
      <c r="A598" s="526">
        <v>576</v>
      </c>
      <c r="B598" s="384" t="s">
        <v>281</v>
      </c>
      <c r="C598" s="384"/>
      <c r="D598" s="384"/>
      <c r="E598" s="64"/>
      <c r="F598" s="64"/>
      <c r="G598" s="546">
        <v>5</v>
      </c>
      <c r="H598" s="59"/>
      <c r="I598" s="416">
        <f t="shared" si="16"/>
        <v>0</v>
      </c>
      <c r="J598" s="382"/>
    </row>
    <row r="599" spans="1:10" s="383" customFormat="1" ht="12.75" customHeight="1" x14ac:dyDescent="0.2">
      <c r="A599" s="526">
        <v>577</v>
      </c>
      <c r="B599" s="384" t="s">
        <v>282</v>
      </c>
      <c r="C599" s="384"/>
      <c r="D599" s="384"/>
      <c r="E599" s="64"/>
      <c r="F599" s="64"/>
      <c r="G599" s="546">
        <v>5</v>
      </c>
      <c r="H599" s="59"/>
      <c r="I599" s="416">
        <f t="shared" si="16"/>
        <v>0</v>
      </c>
      <c r="J599" s="382"/>
    </row>
    <row r="600" spans="1:10" s="383" customFormat="1" ht="12.75" customHeight="1" x14ac:dyDescent="0.2">
      <c r="A600" s="526">
        <v>578</v>
      </c>
      <c r="B600" s="384" t="s">
        <v>283</v>
      </c>
      <c r="C600" s="384"/>
      <c r="D600" s="384"/>
      <c r="E600" s="64"/>
      <c r="F600" s="64"/>
      <c r="G600" s="546">
        <v>5</v>
      </c>
      <c r="H600" s="59"/>
      <c r="I600" s="416">
        <f t="shared" si="16"/>
        <v>0</v>
      </c>
      <c r="J600" s="382"/>
    </row>
    <row r="601" spans="1:10" s="383" customFormat="1" ht="12.75" customHeight="1" x14ac:dyDescent="0.2">
      <c r="A601" s="526">
        <v>579</v>
      </c>
      <c r="B601" s="384" t="s">
        <v>284</v>
      </c>
      <c r="C601" s="384"/>
      <c r="D601" s="384"/>
      <c r="E601" s="64"/>
      <c r="F601" s="64"/>
      <c r="G601" s="546">
        <v>1</v>
      </c>
      <c r="H601" s="59"/>
      <c r="I601" s="416">
        <f t="shared" si="16"/>
        <v>0</v>
      </c>
      <c r="J601" s="382"/>
    </row>
    <row r="602" spans="1:10" s="383" customFormat="1" ht="12.75" customHeight="1" x14ac:dyDescent="0.2">
      <c r="A602" s="526">
        <v>580</v>
      </c>
      <c r="B602" s="384" t="s">
        <v>285</v>
      </c>
      <c r="C602" s="384"/>
      <c r="D602" s="384"/>
      <c r="E602" s="64"/>
      <c r="F602" s="64"/>
      <c r="G602" s="546">
        <v>10</v>
      </c>
      <c r="H602" s="59"/>
      <c r="I602" s="416">
        <f t="shared" si="16"/>
        <v>0</v>
      </c>
      <c r="J602" s="382"/>
    </row>
    <row r="603" spans="1:10" s="383" customFormat="1" ht="12.75" customHeight="1" x14ac:dyDescent="0.2">
      <c r="A603" s="526">
        <v>581</v>
      </c>
      <c r="B603" s="384" t="s">
        <v>286</v>
      </c>
      <c r="C603" s="384"/>
      <c r="D603" s="384"/>
      <c r="E603" s="64"/>
      <c r="F603" s="64"/>
      <c r="G603" s="546">
        <v>10</v>
      </c>
      <c r="H603" s="59"/>
      <c r="I603" s="416">
        <f t="shared" si="16"/>
        <v>0</v>
      </c>
      <c r="J603" s="382"/>
    </row>
    <row r="604" spans="1:10" s="383" customFormat="1" ht="12.75" customHeight="1" x14ac:dyDescent="0.2">
      <c r="A604" s="526">
        <v>582</v>
      </c>
      <c r="B604" s="384" t="s">
        <v>287</v>
      </c>
      <c r="C604" s="384"/>
      <c r="D604" s="384"/>
      <c r="E604" s="64"/>
      <c r="F604" s="64"/>
      <c r="G604" s="546">
        <v>1</v>
      </c>
      <c r="H604" s="59"/>
      <c r="I604" s="416">
        <f t="shared" si="16"/>
        <v>0</v>
      </c>
      <c r="J604" s="382"/>
    </row>
    <row r="605" spans="1:10" s="383" customFormat="1" ht="12.75" customHeight="1" x14ac:dyDescent="0.2">
      <c r="A605" s="526">
        <v>583</v>
      </c>
      <c r="B605" s="384" t="s">
        <v>288</v>
      </c>
      <c r="C605" s="384"/>
      <c r="D605" s="384"/>
      <c r="E605" s="64"/>
      <c r="F605" s="64"/>
      <c r="G605" s="546">
        <v>5</v>
      </c>
      <c r="H605" s="59"/>
      <c r="I605" s="416">
        <f t="shared" si="16"/>
        <v>0</v>
      </c>
      <c r="J605" s="382"/>
    </row>
    <row r="606" spans="1:10" s="383" customFormat="1" ht="12.75" customHeight="1" x14ac:dyDescent="0.2">
      <c r="A606" s="526">
        <v>584</v>
      </c>
      <c r="B606" s="384" t="s">
        <v>289</v>
      </c>
      <c r="C606" s="384"/>
      <c r="D606" s="384"/>
      <c r="E606" s="64"/>
      <c r="F606" s="64"/>
      <c r="G606" s="546">
        <v>3</v>
      </c>
      <c r="H606" s="59"/>
      <c r="I606" s="416">
        <f t="shared" si="16"/>
        <v>0</v>
      </c>
      <c r="J606" s="382"/>
    </row>
    <row r="607" spans="1:10" s="383" customFormat="1" ht="12.75" customHeight="1" x14ac:dyDescent="0.2">
      <c r="A607" s="526">
        <v>585</v>
      </c>
      <c r="B607" s="384" t="s">
        <v>290</v>
      </c>
      <c r="C607" s="384"/>
      <c r="D607" s="384"/>
      <c r="E607" s="64"/>
      <c r="F607" s="64"/>
      <c r="G607" s="546">
        <v>3</v>
      </c>
      <c r="H607" s="59"/>
      <c r="I607" s="416">
        <f t="shared" si="16"/>
        <v>0</v>
      </c>
      <c r="J607" s="382"/>
    </row>
    <row r="608" spans="1:10" s="383" customFormat="1" ht="12.75" customHeight="1" x14ac:dyDescent="0.2">
      <c r="A608" s="526">
        <v>586</v>
      </c>
      <c r="B608" s="384" t="s">
        <v>291</v>
      </c>
      <c r="C608" s="384"/>
      <c r="D608" s="384"/>
      <c r="E608" s="64"/>
      <c r="F608" s="64"/>
      <c r="G608" s="546">
        <v>3</v>
      </c>
      <c r="H608" s="59"/>
      <c r="I608" s="416">
        <f t="shared" si="16"/>
        <v>0</v>
      </c>
      <c r="J608" s="382"/>
    </row>
    <row r="609" spans="1:10" s="383" customFormat="1" ht="12.75" customHeight="1" x14ac:dyDescent="0.2">
      <c r="A609" s="526">
        <v>587</v>
      </c>
      <c r="B609" s="384" t="s">
        <v>292</v>
      </c>
      <c r="C609" s="384"/>
      <c r="D609" s="384"/>
      <c r="E609" s="64"/>
      <c r="F609" s="64"/>
      <c r="G609" s="546">
        <v>3</v>
      </c>
      <c r="H609" s="59"/>
      <c r="I609" s="416">
        <f t="shared" si="16"/>
        <v>0</v>
      </c>
      <c r="J609" s="382"/>
    </row>
    <row r="610" spans="1:10" s="383" customFormat="1" ht="12.75" customHeight="1" x14ac:dyDescent="0.2">
      <c r="A610" s="526">
        <v>588</v>
      </c>
      <c r="B610" s="384" t="s">
        <v>293</v>
      </c>
      <c r="C610" s="384"/>
      <c r="D610" s="384"/>
      <c r="E610" s="64"/>
      <c r="F610" s="64"/>
      <c r="G610" s="546">
        <v>3</v>
      </c>
      <c r="H610" s="59"/>
      <c r="I610" s="416">
        <f t="shared" si="16"/>
        <v>0</v>
      </c>
      <c r="J610" s="382"/>
    </row>
    <row r="611" spans="1:10" s="383" customFormat="1" ht="12.75" customHeight="1" x14ac:dyDescent="0.2">
      <c r="A611" s="526">
        <v>589</v>
      </c>
      <c r="B611" s="384" t="s">
        <v>294</v>
      </c>
      <c r="C611" s="384"/>
      <c r="D611" s="384"/>
      <c r="E611" s="64"/>
      <c r="F611" s="64"/>
      <c r="G611" s="546">
        <v>3</v>
      </c>
      <c r="H611" s="59"/>
      <c r="I611" s="416">
        <f t="shared" si="16"/>
        <v>0</v>
      </c>
      <c r="J611" s="382"/>
    </row>
    <row r="612" spans="1:10" s="383" customFormat="1" ht="12.75" customHeight="1" x14ac:dyDescent="0.2">
      <c r="A612" s="526">
        <v>590</v>
      </c>
      <c r="B612" s="384" t="s">
        <v>295</v>
      </c>
      <c r="C612" s="384"/>
      <c r="D612" s="384"/>
      <c r="E612" s="64"/>
      <c r="F612" s="64"/>
      <c r="G612" s="546">
        <v>3</v>
      </c>
      <c r="H612" s="59"/>
      <c r="I612" s="416">
        <f t="shared" si="16"/>
        <v>0</v>
      </c>
      <c r="J612" s="382"/>
    </row>
    <row r="613" spans="1:10" s="383" customFormat="1" ht="12.75" customHeight="1" x14ac:dyDescent="0.2">
      <c r="A613" s="526">
        <v>591</v>
      </c>
      <c r="B613" s="384" t="s">
        <v>1816</v>
      </c>
      <c r="C613" s="384"/>
      <c r="D613" s="384"/>
      <c r="E613" s="64"/>
      <c r="F613" s="64"/>
      <c r="G613" s="546">
        <v>1</v>
      </c>
      <c r="H613" s="59"/>
      <c r="I613" s="416">
        <f t="shared" si="16"/>
        <v>0</v>
      </c>
      <c r="J613" s="382"/>
    </row>
    <row r="614" spans="1:10" s="383" customFormat="1" ht="12.75" customHeight="1" x14ac:dyDescent="0.2">
      <c r="A614" s="526">
        <v>592</v>
      </c>
      <c r="B614" s="384" t="s">
        <v>1817</v>
      </c>
      <c r="C614" s="384"/>
      <c r="D614" s="384"/>
      <c r="E614" s="64"/>
      <c r="F614" s="64"/>
      <c r="G614" s="546">
        <v>1</v>
      </c>
      <c r="H614" s="59"/>
      <c r="I614" s="416">
        <f t="shared" si="16"/>
        <v>0</v>
      </c>
      <c r="J614" s="382"/>
    </row>
    <row r="615" spans="1:10" s="383" customFormat="1" ht="12.75" customHeight="1" x14ac:dyDescent="0.2">
      <c r="A615" s="526">
        <v>593</v>
      </c>
      <c r="B615" s="384" t="s">
        <v>1818</v>
      </c>
      <c r="C615" s="384"/>
      <c r="D615" s="384"/>
      <c r="E615" s="64"/>
      <c r="F615" s="64"/>
      <c r="G615" s="546">
        <v>1</v>
      </c>
      <c r="H615" s="59"/>
      <c r="I615" s="416">
        <f t="shared" si="16"/>
        <v>0</v>
      </c>
      <c r="J615" s="382"/>
    </row>
    <row r="616" spans="1:10" s="383" customFormat="1" ht="12.75" customHeight="1" x14ac:dyDescent="0.2">
      <c r="A616" s="526">
        <v>594</v>
      </c>
      <c r="B616" s="384" t="s">
        <v>2352</v>
      </c>
      <c r="C616" s="384"/>
      <c r="D616" s="384"/>
      <c r="E616" s="64"/>
      <c r="F616" s="64"/>
      <c r="G616" s="546">
        <v>1</v>
      </c>
      <c r="H616" s="59"/>
      <c r="I616" s="416">
        <f t="shared" si="16"/>
        <v>0</v>
      </c>
      <c r="J616" s="382"/>
    </row>
    <row r="617" spans="1:10" s="383" customFormat="1" ht="12.75" customHeight="1" x14ac:dyDescent="0.2">
      <c r="A617" s="526">
        <v>595</v>
      </c>
      <c r="B617" s="384" t="s">
        <v>389</v>
      </c>
      <c r="C617" s="384"/>
      <c r="D617" s="384"/>
      <c r="E617" s="64"/>
      <c r="F617" s="64"/>
      <c r="G617" s="546">
        <v>5</v>
      </c>
      <c r="H617" s="59"/>
      <c r="I617" s="416">
        <f t="shared" si="16"/>
        <v>0</v>
      </c>
      <c r="J617" s="382"/>
    </row>
    <row r="618" spans="1:10" s="383" customFormat="1" ht="12.75" customHeight="1" x14ac:dyDescent="0.2">
      <c r="A618" s="526">
        <v>596</v>
      </c>
      <c r="B618" s="384" t="s">
        <v>390</v>
      </c>
      <c r="C618" s="384"/>
      <c r="D618" s="384"/>
      <c r="E618" s="64"/>
      <c r="F618" s="64"/>
      <c r="G618" s="546">
        <v>2</v>
      </c>
      <c r="H618" s="59"/>
      <c r="I618" s="416">
        <f t="shared" si="16"/>
        <v>0</v>
      </c>
      <c r="J618" s="382"/>
    </row>
    <row r="619" spans="1:10" s="383" customFormat="1" ht="12.75" customHeight="1" x14ac:dyDescent="0.2">
      <c r="A619" s="526">
        <v>597</v>
      </c>
      <c r="B619" s="384" t="s">
        <v>391</v>
      </c>
      <c r="C619" s="384"/>
      <c r="D619" s="384"/>
      <c r="E619" s="64"/>
      <c r="F619" s="64"/>
      <c r="G619" s="546">
        <v>2</v>
      </c>
      <c r="H619" s="59"/>
      <c r="I619" s="416">
        <f t="shared" si="16"/>
        <v>0</v>
      </c>
      <c r="J619" s="382"/>
    </row>
    <row r="620" spans="1:10" s="383" customFormat="1" ht="12.75" customHeight="1" x14ac:dyDescent="0.2">
      <c r="A620" s="526">
        <v>598</v>
      </c>
      <c r="B620" s="384" t="s">
        <v>392</v>
      </c>
      <c r="C620" s="384"/>
      <c r="D620" s="384"/>
      <c r="E620" s="64"/>
      <c r="F620" s="64"/>
      <c r="G620" s="546">
        <v>2</v>
      </c>
      <c r="H620" s="59"/>
      <c r="I620" s="416">
        <f t="shared" si="16"/>
        <v>0</v>
      </c>
      <c r="J620" s="382"/>
    </row>
    <row r="621" spans="1:10" s="383" customFormat="1" ht="12.75" customHeight="1" x14ac:dyDescent="0.2">
      <c r="A621" s="526">
        <v>599</v>
      </c>
      <c r="B621" s="384" t="s">
        <v>393</v>
      </c>
      <c r="C621" s="384"/>
      <c r="D621" s="384"/>
      <c r="E621" s="64"/>
      <c r="F621" s="64"/>
      <c r="G621" s="546">
        <v>2</v>
      </c>
      <c r="H621" s="59"/>
      <c r="I621" s="416">
        <f t="shared" si="16"/>
        <v>0</v>
      </c>
      <c r="J621" s="382"/>
    </row>
    <row r="622" spans="1:10" s="383" customFormat="1" ht="12.75" customHeight="1" x14ac:dyDescent="0.2">
      <c r="A622" s="526">
        <v>600</v>
      </c>
      <c r="B622" s="384" t="s">
        <v>394</v>
      </c>
      <c r="C622" s="384"/>
      <c r="D622" s="384"/>
      <c r="E622" s="64"/>
      <c r="F622" s="64"/>
      <c r="G622" s="546">
        <v>5</v>
      </c>
      <c r="H622" s="59"/>
      <c r="I622" s="416">
        <f t="shared" si="16"/>
        <v>0</v>
      </c>
      <c r="J622" s="382"/>
    </row>
    <row r="623" spans="1:10" s="383" customFormat="1" ht="12.75" customHeight="1" x14ac:dyDescent="0.2">
      <c r="A623" s="526">
        <v>601</v>
      </c>
      <c r="B623" s="384" t="s">
        <v>395</v>
      </c>
      <c r="C623" s="384"/>
      <c r="D623" s="384"/>
      <c r="E623" s="64"/>
      <c r="F623" s="64"/>
      <c r="G623" s="546">
        <v>5</v>
      </c>
      <c r="H623" s="59"/>
      <c r="I623" s="416">
        <f t="shared" si="16"/>
        <v>0</v>
      </c>
      <c r="J623" s="382"/>
    </row>
    <row r="624" spans="1:10" s="383" customFormat="1" ht="12.75" customHeight="1" x14ac:dyDescent="0.2">
      <c r="A624" s="526">
        <v>602</v>
      </c>
      <c r="B624" s="384" t="s">
        <v>396</v>
      </c>
      <c r="C624" s="384"/>
      <c r="D624" s="384"/>
      <c r="E624" s="64"/>
      <c r="F624" s="64"/>
      <c r="G624" s="546">
        <v>5</v>
      </c>
      <c r="H624" s="59"/>
      <c r="I624" s="416">
        <f t="shared" si="16"/>
        <v>0</v>
      </c>
      <c r="J624" s="382"/>
    </row>
    <row r="625" spans="1:10" s="383" customFormat="1" ht="12.75" customHeight="1" x14ac:dyDescent="0.2">
      <c r="A625" s="526">
        <v>603</v>
      </c>
      <c r="B625" s="384" t="s">
        <v>397</v>
      </c>
      <c r="C625" s="384"/>
      <c r="D625" s="384"/>
      <c r="E625" s="64"/>
      <c r="F625" s="64"/>
      <c r="G625" s="546">
        <v>5</v>
      </c>
      <c r="H625" s="59"/>
      <c r="I625" s="416">
        <f t="shared" si="16"/>
        <v>0</v>
      </c>
      <c r="J625" s="382"/>
    </row>
    <row r="626" spans="1:10" s="383" customFormat="1" ht="12.75" customHeight="1" x14ac:dyDescent="0.2">
      <c r="A626" s="526">
        <v>604</v>
      </c>
      <c r="B626" s="384" t="s">
        <v>398</v>
      </c>
      <c r="C626" s="384"/>
      <c r="D626" s="384"/>
      <c r="E626" s="64"/>
      <c r="F626" s="64"/>
      <c r="G626" s="546">
        <v>10</v>
      </c>
      <c r="H626" s="59"/>
      <c r="I626" s="416">
        <f t="shared" si="16"/>
        <v>0</v>
      </c>
      <c r="J626" s="382"/>
    </row>
    <row r="627" spans="1:10" s="383" customFormat="1" ht="12.75" customHeight="1" x14ac:dyDescent="0.2">
      <c r="A627" s="526">
        <v>605</v>
      </c>
      <c r="B627" s="384" t="s">
        <v>399</v>
      </c>
      <c r="C627" s="384"/>
      <c r="D627" s="384"/>
      <c r="E627" s="64"/>
      <c r="F627" s="64"/>
      <c r="G627" s="546">
        <v>10</v>
      </c>
      <c r="H627" s="59"/>
      <c r="I627" s="416">
        <f t="shared" si="16"/>
        <v>0</v>
      </c>
      <c r="J627" s="382"/>
    </row>
    <row r="628" spans="1:10" s="383" customFormat="1" ht="12.75" customHeight="1" x14ac:dyDescent="0.2">
      <c r="A628" s="526">
        <v>606</v>
      </c>
      <c r="B628" s="384" t="s">
        <v>400</v>
      </c>
      <c r="C628" s="384"/>
      <c r="D628" s="384"/>
      <c r="E628" s="64"/>
      <c r="F628" s="64"/>
      <c r="G628" s="546">
        <v>10</v>
      </c>
      <c r="H628" s="59"/>
      <c r="I628" s="416">
        <f t="shared" si="16"/>
        <v>0</v>
      </c>
      <c r="J628" s="382"/>
    </row>
    <row r="629" spans="1:10" s="383" customFormat="1" ht="12.75" customHeight="1" x14ac:dyDescent="0.2">
      <c r="A629" s="526">
        <v>607</v>
      </c>
      <c r="B629" s="384" t="s">
        <v>401</v>
      </c>
      <c r="C629" s="384"/>
      <c r="D629" s="384"/>
      <c r="E629" s="64"/>
      <c r="F629" s="64"/>
      <c r="G629" s="546">
        <v>10</v>
      </c>
      <c r="H629" s="59"/>
      <c r="I629" s="416">
        <f t="shared" si="16"/>
        <v>0</v>
      </c>
      <c r="J629" s="382"/>
    </row>
    <row r="630" spans="1:10" s="383" customFormat="1" ht="12.75" customHeight="1" x14ac:dyDescent="0.2">
      <c r="A630" s="526">
        <v>608</v>
      </c>
      <c r="B630" s="384" t="s">
        <v>402</v>
      </c>
      <c r="C630" s="384"/>
      <c r="D630" s="384"/>
      <c r="E630" s="64"/>
      <c r="F630" s="64"/>
      <c r="G630" s="546">
        <v>10</v>
      </c>
      <c r="H630" s="59"/>
      <c r="I630" s="416">
        <f t="shared" si="16"/>
        <v>0</v>
      </c>
      <c r="J630" s="382"/>
    </row>
    <row r="631" spans="1:10" s="383" customFormat="1" ht="12.75" customHeight="1" x14ac:dyDescent="0.2">
      <c r="A631" s="526">
        <v>609</v>
      </c>
      <c r="B631" s="384" t="s">
        <v>403</v>
      </c>
      <c r="C631" s="384"/>
      <c r="D631" s="384"/>
      <c r="E631" s="64"/>
      <c r="F631" s="64"/>
      <c r="G631" s="546">
        <v>10</v>
      </c>
      <c r="H631" s="59"/>
      <c r="I631" s="416">
        <f t="shared" si="16"/>
        <v>0</v>
      </c>
      <c r="J631" s="382"/>
    </row>
    <row r="632" spans="1:10" s="383" customFormat="1" ht="12.75" customHeight="1" x14ac:dyDescent="0.2">
      <c r="A632" s="526">
        <v>610</v>
      </c>
      <c r="B632" s="384" t="s">
        <v>404</v>
      </c>
      <c r="C632" s="384"/>
      <c r="D632" s="384"/>
      <c r="E632" s="64"/>
      <c r="F632" s="64"/>
      <c r="G632" s="546">
        <v>10</v>
      </c>
      <c r="H632" s="59"/>
      <c r="I632" s="416">
        <f t="shared" si="16"/>
        <v>0</v>
      </c>
      <c r="J632" s="382"/>
    </row>
    <row r="633" spans="1:10" s="383" customFormat="1" ht="12.75" customHeight="1" x14ac:dyDescent="0.2">
      <c r="A633" s="526">
        <v>611</v>
      </c>
      <c r="B633" s="384" t="s">
        <v>405</v>
      </c>
      <c r="C633" s="384"/>
      <c r="D633" s="384"/>
      <c r="E633" s="64"/>
      <c r="F633" s="64"/>
      <c r="G633" s="546">
        <v>10</v>
      </c>
      <c r="H633" s="59"/>
      <c r="I633" s="416">
        <f t="shared" si="16"/>
        <v>0</v>
      </c>
      <c r="J633" s="382"/>
    </row>
    <row r="634" spans="1:10" s="383" customFormat="1" ht="12.75" customHeight="1" x14ac:dyDescent="0.2">
      <c r="A634" s="526">
        <v>612</v>
      </c>
      <c r="B634" s="384" t="s">
        <v>406</v>
      </c>
      <c r="C634" s="384"/>
      <c r="D634" s="384"/>
      <c r="E634" s="64"/>
      <c r="F634" s="64"/>
      <c r="G634" s="546">
        <v>10</v>
      </c>
      <c r="H634" s="59"/>
      <c r="I634" s="416">
        <f t="shared" si="16"/>
        <v>0</v>
      </c>
      <c r="J634" s="382"/>
    </row>
    <row r="635" spans="1:10" s="383" customFormat="1" ht="12.75" customHeight="1" x14ac:dyDescent="0.2">
      <c r="A635" s="526">
        <v>613</v>
      </c>
      <c r="B635" s="384" t="s">
        <v>407</v>
      </c>
      <c r="C635" s="384"/>
      <c r="D635" s="384"/>
      <c r="E635" s="64"/>
      <c r="F635" s="64"/>
      <c r="G635" s="546">
        <v>10</v>
      </c>
      <c r="H635" s="59"/>
      <c r="I635" s="416">
        <f t="shared" si="16"/>
        <v>0</v>
      </c>
      <c r="J635" s="382"/>
    </row>
    <row r="636" spans="1:10" s="383" customFormat="1" ht="12.75" customHeight="1" x14ac:dyDescent="0.2">
      <c r="A636" s="526">
        <v>614</v>
      </c>
      <c r="B636" s="384" t="s">
        <v>408</v>
      </c>
      <c r="C636" s="384"/>
      <c r="D636" s="384"/>
      <c r="E636" s="64"/>
      <c r="F636" s="64"/>
      <c r="G636" s="546">
        <v>10</v>
      </c>
      <c r="H636" s="59"/>
      <c r="I636" s="416">
        <f t="shared" si="16"/>
        <v>0</v>
      </c>
      <c r="J636" s="382"/>
    </row>
    <row r="637" spans="1:10" s="383" customFormat="1" ht="12.75" customHeight="1" x14ac:dyDescent="0.2">
      <c r="A637" s="526">
        <v>615</v>
      </c>
      <c r="B637" s="384" t="s">
        <v>409</v>
      </c>
      <c r="C637" s="384"/>
      <c r="D637" s="384"/>
      <c r="E637" s="64"/>
      <c r="F637" s="64"/>
      <c r="G637" s="546">
        <v>5</v>
      </c>
      <c r="H637" s="59"/>
      <c r="I637" s="416">
        <f t="shared" si="16"/>
        <v>0</v>
      </c>
      <c r="J637" s="382"/>
    </row>
    <row r="638" spans="1:10" s="383" customFormat="1" ht="12.75" customHeight="1" x14ac:dyDescent="0.2">
      <c r="A638" s="526">
        <v>616</v>
      </c>
      <c r="B638" s="384" t="s">
        <v>410</v>
      </c>
      <c r="C638" s="384"/>
      <c r="D638" s="384"/>
      <c r="E638" s="64"/>
      <c r="F638" s="64"/>
      <c r="G638" s="546">
        <v>5</v>
      </c>
      <c r="H638" s="59"/>
      <c r="I638" s="416">
        <f t="shared" si="16"/>
        <v>0</v>
      </c>
      <c r="J638" s="382"/>
    </row>
    <row r="639" spans="1:10" s="383" customFormat="1" ht="12.75" customHeight="1" x14ac:dyDescent="0.2">
      <c r="A639" s="526">
        <v>617</v>
      </c>
      <c r="B639" s="384" t="s">
        <v>411</v>
      </c>
      <c r="C639" s="384"/>
      <c r="D639" s="384"/>
      <c r="E639" s="64"/>
      <c r="F639" s="64"/>
      <c r="G639" s="546">
        <v>1</v>
      </c>
      <c r="H639" s="59"/>
      <c r="I639" s="416">
        <f t="shared" si="16"/>
        <v>0</v>
      </c>
      <c r="J639" s="382"/>
    </row>
    <row r="640" spans="1:10" s="383" customFormat="1" ht="12.75" customHeight="1" x14ac:dyDescent="0.2">
      <c r="A640" s="526">
        <v>618</v>
      </c>
      <c r="B640" s="384" t="s">
        <v>412</v>
      </c>
      <c r="C640" s="384"/>
      <c r="D640" s="384"/>
      <c r="E640" s="64"/>
      <c r="F640" s="64"/>
      <c r="G640" s="546">
        <v>2</v>
      </c>
      <c r="H640" s="59"/>
      <c r="I640" s="416">
        <f t="shared" ref="I640:I657" si="17">ROUND(SUM(G640*H640),2)</f>
        <v>0</v>
      </c>
      <c r="J640" s="382"/>
    </row>
    <row r="641" spans="1:10" s="383" customFormat="1" ht="12.75" customHeight="1" x14ac:dyDescent="0.2">
      <c r="A641" s="526">
        <v>619</v>
      </c>
      <c r="B641" s="384" t="s">
        <v>413</v>
      </c>
      <c r="C641" s="384"/>
      <c r="D641" s="384"/>
      <c r="E641" s="64"/>
      <c r="F641" s="64"/>
      <c r="G641" s="546">
        <v>1</v>
      </c>
      <c r="H641" s="59"/>
      <c r="I641" s="416">
        <f t="shared" si="17"/>
        <v>0</v>
      </c>
      <c r="J641" s="382"/>
    </row>
    <row r="642" spans="1:10" s="383" customFormat="1" ht="12.75" customHeight="1" x14ac:dyDescent="0.2">
      <c r="A642" s="526">
        <v>620</v>
      </c>
      <c r="B642" s="384" t="s">
        <v>439</v>
      </c>
      <c r="C642" s="384"/>
      <c r="D642" s="384"/>
      <c r="E642" s="64"/>
      <c r="F642" s="64"/>
      <c r="G642" s="546">
        <v>3</v>
      </c>
      <c r="H642" s="59"/>
      <c r="I642" s="416">
        <f t="shared" si="17"/>
        <v>0</v>
      </c>
      <c r="J642" s="382"/>
    </row>
    <row r="643" spans="1:10" s="383" customFormat="1" ht="12.75" customHeight="1" x14ac:dyDescent="0.2">
      <c r="A643" s="526">
        <v>621</v>
      </c>
      <c r="B643" s="384" t="s">
        <v>2353</v>
      </c>
      <c r="C643" s="384"/>
      <c r="D643" s="384"/>
      <c r="E643" s="64"/>
      <c r="F643" s="64"/>
      <c r="G643" s="546">
        <v>1</v>
      </c>
      <c r="H643" s="59"/>
      <c r="I643" s="416">
        <f t="shared" si="17"/>
        <v>0</v>
      </c>
      <c r="J643" s="382"/>
    </row>
    <row r="644" spans="1:10" s="383" customFormat="1" ht="12.75" customHeight="1" x14ac:dyDescent="0.2">
      <c r="A644" s="526">
        <v>622</v>
      </c>
      <c r="B644" s="384" t="s">
        <v>414</v>
      </c>
      <c r="C644" s="384"/>
      <c r="D644" s="384"/>
      <c r="E644" s="64"/>
      <c r="F644" s="64"/>
      <c r="G644" s="546">
        <v>1</v>
      </c>
      <c r="H644" s="59"/>
      <c r="I644" s="416">
        <f t="shared" si="17"/>
        <v>0</v>
      </c>
      <c r="J644" s="382"/>
    </row>
    <row r="645" spans="1:10" s="383" customFormat="1" ht="12.75" customHeight="1" x14ac:dyDescent="0.2">
      <c r="A645" s="526">
        <v>623</v>
      </c>
      <c r="B645" s="384" t="s">
        <v>440</v>
      </c>
      <c r="C645" s="384"/>
      <c r="D645" s="384"/>
      <c r="E645" s="64"/>
      <c r="F645" s="64"/>
      <c r="G645" s="546">
        <v>5</v>
      </c>
      <c r="H645" s="59"/>
      <c r="I645" s="416">
        <f t="shared" si="17"/>
        <v>0</v>
      </c>
      <c r="J645" s="382"/>
    </row>
    <row r="646" spans="1:10" s="383" customFormat="1" ht="12.75" customHeight="1" x14ac:dyDescent="0.2">
      <c r="A646" s="526">
        <v>624</v>
      </c>
      <c r="B646" s="384" t="s">
        <v>441</v>
      </c>
      <c r="C646" s="384"/>
      <c r="D646" s="384"/>
      <c r="E646" s="64"/>
      <c r="F646" s="64"/>
      <c r="G646" s="546">
        <v>5</v>
      </c>
      <c r="H646" s="59"/>
      <c r="I646" s="416">
        <f t="shared" si="17"/>
        <v>0</v>
      </c>
      <c r="J646" s="382"/>
    </row>
    <row r="647" spans="1:10" s="383" customFormat="1" ht="12.75" customHeight="1" x14ac:dyDescent="0.2">
      <c r="A647" s="526">
        <v>625</v>
      </c>
      <c r="B647" s="384" t="s">
        <v>530</v>
      </c>
      <c r="C647" s="384"/>
      <c r="D647" s="384"/>
      <c r="E647" s="64"/>
      <c r="F647" s="64"/>
      <c r="G647" s="546">
        <v>8</v>
      </c>
      <c r="H647" s="59"/>
      <c r="I647" s="416">
        <f t="shared" si="17"/>
        <v>0</v>
      </c>
      <c r="J647" s="382"/>
    </row>
    <row r="648" spans="1:10" s="383" customFormat="1" ht="12.75" customHeight="1" x14ac:dyDescent="0.2">
      <c r="A648" s="526">
        <v>626</v>
      </c>
      <c r="B648" s="384" t="s">
        <v>534</v>
      </c>
      <c r="C648" s="384"/>
      <c r="D648" s="384"/>
      <c r="E648" s="64"/>
      <c r="F648" s="64"/>
      <c r="G648" s="546">
        <v>1</v>
      </c>
      <c r="H648" s="59"/>
      <c r="I648" s="416">
        <f t="shared" si="17"/>
        <v>0</v>
      </c>
      <c r="J648" s="382"/>
    </row>
    <row r="649" spans="1:10" s="383" customFormat="1" ht="12.75" customHeight="1" x14ac:dyDescent="0.2">
      <c r="A649" s="526">
        <v>627</v>
      </c>
      <c r="B649" s="384" t="s">
        <v>545</v>
      </c>
      <c r="C649" s="384"/>
      <c r="D649" s="384"/>
      <c r="E649" s="64"/>
      <c r="F649" s="64"/>
      <c r="G649" s="546">
        <v>2</v>
      </c>
      <c r="H649" s="59"/>
      <c r="I649" s="416">
        <f t="shared" si="17"/>
        <v>0</v>
      </c>
      <c r="J649" s="382"/>
    </row>
    <row r="650" spans="1:10" s="383" customFormat="1" ht="12.75" customHeight="1" x14ac:dyDescent="0.2">
      <c r="A650" s="526">
        <v>628</v>
      </c>
      <c r="B650" s="384" t="s">
        <v>546</v>
      </c>
      <c r="C650" s="384"/>
      <c r="D650" s="384"/>
      <c r="E650" s="64"/>
      <c r="F650" s="64"/>
      <c r="G650" s="546">
        <v>2</v>
      </c>
      <c r="H650" s="59"/>
      <c r="I650" s="416">
        <f t="shared" si="17"/>
        <v>0</v>
      </c>
      <c r="J650" s="382"/>
    </row>
    <row r="651" spans="1:10" s="383" customFormat="1" ht="12.75" customHeight="1" x14ac:dyDescent="0.2">
      <c r="A651" s="526">
        <v>629</v>
      </c>
      <c r="B651" s="384" t="s">
        <v>547</v>
      </c>
      <c r="C651" s="384"/>
      <c r="D651" s="384"/>
      <c r="E651" s="64"/>
      <c r="F651" s="64"/>
      <c r="G651" s="546">
        <v>1</v>
      </c>
      <c r="H651" s="59"/>
      <c r="I651" s="416">
        <f t="shared" si="17"/>
        <v>0</v>
      </c>
      <c r="J651" s="382"/>
    </row>
    <row r="652" spans="1:10" s="383" customFormat="1" ht="12.75" customHeight="1" x14ac:dyDescent="0.2">
      <c r="A652" s="526">
        <v>630</v>
      </c>
      <c r="B652" s="384" t="s">
        <v>548</v>
      </c>
      <c r="C652" s="384"/>
      <c r="D652" s="384"/>
      <c r="E652" s="64"/>
      <c r="F652" s="64"/>
      <c r="G652" s="546">
        <v>2</v>
      </c>
      <c r="H652" s="59"/>
      <c r="I652" s="416">
        <f t="shared" si="17"/>
        <v>0</v>
      </c>
      <c r="J652" s="382"/>
    </row>
    <row r="653" spans="1:10" s="383" customFormat="1" ht="12.75" customHeight="1" x14ac:dyDescent="0.2">
      <c r="A653" s="526">
        <v>631</v>
      </c>
      <c r="B653" s="384" t="s">
        <v>549</v>
      </c>
      <c r="C653" s="384"/>
      <c r="D653" s="384"/>
      <c r="E653" s="64"/>
      <c r="F653" s="64"/>
      <c r="G653" s="546">
        <v>2</v>
      </c>
      <c r="H653" s="59"/>
      <c r="I653" s="416">
        <f t="shared" si="17"/>
        <v>0</v>
      </c>
      <c r="J653" s="382"/>
    </row>
    <row r="654" spans="1:10" s="383" customFormat="1" ht="12.75" customHeight="1" x14ac:dyDescent="0.2">
      <c r="A654" s="526">
        <v>632</v>
      </c>
      <c r="B654" s="384" t="s">
        <v>550</v>
      </c>
      <c r="C654" s="384"/>
      <c r="D654" s="384"/>
      <c r="E654" s="64"/>
      <c r="F654" s="64"/>
      <c r="G654" s="546">
        <v>3</v>
      </c>
      <c r="H654" s="59"/>
      <c r="I654" s="416">
        <f t="shared" si="17"/>
        <v>0</v>
      </c>
      <c r="J654" s="382"/>
    </row>
    <row r="655" spans="1:10" s="383" customFormat="1" ht="12.75" customHeight="1" x14ac:dyDescent="0.2">
      <c r="A655" s="526">
        <v>633</v>
      </c>
      <c r="B655" s="384" t="s">
        <v>551</v>
      </c>
      <c r="C655" s="384"/>
      <c r="D655" s="384"/>
      <c r="E655" s="64"/>
      <c r="F655" s="64"/>
      <c r="G655" s="546">
        <v>3</v>
      </c>
      <c r="H655" s="59"/>
      <c r="I655" s="416">
        <f t="shared" si="17"/>
        <v>0</v>
      </c>
      <c r="J655" s="382"/>
    </row>
    <row r="656" spans="1:10" s="383" customFormat="1" ht="12.75" customHeight="1" x14ac:dyDescent="0.2">
      <c r="A656" s="526">
        <v>634</v>
      </c>
      <c r="B656" s="384" t="s">
        <v>552</v>
      </c>
      <c r="C656" s="384"/>
      <c r="D656" s="384"/>
      <c r="E656" s="64"/>
      <c r="F656" s="64"/>
      <c r="G656" s="546">
        <v>3</v>
      </c>
      <c r="H656" s="59"/>
      <c r="I656" s="416">
        <f t="shared" si="17"/>
        <v>0</v>
      </c>
      <c r="J656" s="382"/>
    </row>
    <row r="657" spans="1:10" s="383" customFormat="1" ht="12.75" customHeight="1" thickBot="1" x14ac:dyDescent="0.25">
      <c r="A657" s="528">
        <v>635</v>
      </c>
      <c r="B657" s="417" t="s">
        <v>2354</v>
      </c>
      <c r="C657" s="417"/>
      <c r="D657" s="417"/>
      <c r="E657" s="65"/>
      <c r="F657" s="65"/>
      <c r="G657" s="547">
        <v>1</v>
      </c>
      <c r="H657" s="63"/>
      <c r="I657" s="418">
        <f t="shared" si="17"/>
        <v>0</v>
      </c>
      <c r="J657" s="382"/>
    </row>
    <row r="658" spans="1:10" s="383" customFormat="1" ht="12.75" customHeight="1" x14ac:dyDescent="0.2">
      <c r="A658" s="832" t="s">
        <v>14</v>
      </c>
      <c r="B658" s="833"/>
      <c r="C658" s="833"/>
      <c r="D658" s="833"/>
      <c r="E658" s="833"/>
      <c r="F658" s="833"/>
      <c r="G658" s="575"/>
      <c r="H658" s="575"/>
      <c r="I658" s="576"/>
      <c r="J658" s="382"/>
    </row>
    <row r="659" spans="1:10" s="383" customFormat="1" ht="12.75" customHeight="1" x14ac:dyDescent="0.2">
      <c r="A659" s="526">
        <v>636</v>
      </c>
      <c r="B659" s="384" t="s">
        <v>415</v>
      </c>
      <c r="C659" s="384"/>
      <c r="D659" s="384"/>
      <c r="E659" s="64"/>
      <c r="F659" s="64"/>
      <c r="G659" s="546">
        <v>1</v>
      </c>
      <c r="H659" s="59"/>
      <c r="I659" s="416">
        <f>ROUND(SUM(G659*H659),2)</f>
        <v>0</v>
      </c>
      <c r="J659" s="382"/>
    </row>
    <row r="660" spans="1:10" s="383" customFormat="1" ht="12.75" customHeight="1" thickBot="1" x14ac:dyDescent="0.25">
      <c r="A660" s="526">
        <v>637</v>
      </c>
      <c r="B660" s="384" t="s">
        <v>416</v>
      </c>
      <c r="C660" s="384"/>
      <c r="D660" s="384"/>
      <c r="E660" s="64"/>
      <c r="F660" s="64"/>
      <c r="G660" s="546">
        <v>1</v>
      </c>
      <c r="H660" s="59"/>
      <c r="I660" s="416">
        <f>ROUND(SUM(G660*H660),2)</f>
        <v>0</v>
      </c>
      <c r="J660" s="382"/>
    </row>
    <row r="661" spans="1:10" s="383" customFormat="1" ht="12.75" customHeight="1" x14ac:dyDescent="0.2">
      <c r="A661" s="832" t="s">
        <v>15</v>
      </c>
      <c r="B661" s="833"/>
      <c r="C661" s="833"/>
      <c r="D661" s="833"/>
      <c r="E661" s="833"/>
      <c r="F661" s="834"/>
      <c r="G661" s="567"/>
      <c r="H661" s="567"/>
      <c r="I661" s="568"/>
      <c r="J661" s="382"/>
    </row>
    <row r="662" spans="1:10" s="383" customFormat="1" ht="12.75" customHeight="1" x14ac:dyDescent="0.2">
      <c r="A662" s="526">
        <v>638</v>
      </c>
      <c r="B662" s="384" t="s">
        <v>296</v>
      </c>
      <c r="C662" s="384" t="s">
        <v>1664</v>
      </c>
      <c r="D662" s="384"/>
      <c r="E662" s="64"/>
      <c r="F662" s="64"/>
      <c r="G662" s="546">
        <v>1</v>
      </c>
      <c r="H662" s="59"/>
      <c r="I662" s="416">
        <f>ROUND(SUM(G662*H662),2)</f>
        <v>0</v>
      </c>
      <c r="J662" s="382"/>
    </row>
    <row r="663" spans="1:10" s="383" customFormat="1" ht="12.75" customHeight="1" x14ac:dyDescent="0.2">
      <c r="A663" s="526">
        <v>639</v>
      </c>
      <c r="B663" s="384" t="s">
        <v>297</v>
      </c>
      <c r="C663" s="384" t="s">
        <v>1665</v>
      </c>
      <c r="D663" s="384"/>
      <c r="E663" s="64"/>
      <c r="F663" s="64"/>
      <c r="G663" s="546">
        <v>2</v>
      </c>
      <c r="H663" s="59"/>
      <c r="I663" s="416">
        <f t="shared" ref="I663:I690" si="18">ROUND(SUM(G663*H663),2)</f>
        <v>0</v>
      </c>
      <c r="J663" s="382"/>
    </row>
    <row r="664" spans="1:10" s="383" customFormat="1" ht="12.75" customHeight="1" x14ac:dyDescent="0.2">
      <c r="A664" s="526">
        <v>640</v>
      </c>
      <c r="B664" s="384" t="s">
        <v>298</v>
      </c>
      <c r="C664" s="384" t="s">
        <v>1666</v>
      </c>
      <c r="D664" s="384"/>
      <c r="E664" s="64"/>
      <c r="F664" s="64"/>
      <c r="G664" s="546">
        <v>1</v>
      </c>
      <c r="H664" s="59"/>
      <c r="I664" s="416">
        <f t="shared" si="18"/>
        <v>0</v>
      </c>
      <c r="J664" s="382"/>
    </row>
    <row r="665" spans="1:10" s="383" customFormat="1" ht="12.75" customHeight="1" x14ac:dyDescent="0.2">
      <c r="A665" s="526">
        <v>641</v>
      </c>
      <c r="B665" s="384" t="s">
        <v>299</v>
      </c>
      <c r="C665" s="384" t="s">
        <v>1667</v>
      </c>
      <c r="D665" s="384"/>
      <c r="E665" s="64"/>
      <c r="F665" s="64"/>
      <c r="G665" s="546">
        <v>4</v>
      </c>
      <c r="H665" s="59"/>
      <c r="I665" s="416">
        <f t="shared" si="18"/>
        <v>0</v>
      </c>
      <c r="J665" s="382"/>
    </row>
    <row r="666" spans="1:10" s="383" customFormat="1" ht="12.75" customHeight="1" x14ac:dyDescent="0.2">
      <c r="A666" s="526">
        <v>642</v>
      </c>
      <c r="B666" s="384" t="s">
        <v>300</v>
      </c>
      <c r="C666" s="384" t="s">
        <v>1668</v>
      </c>
      <c r="D666" s="384"/>
      <c r="E666" s="64"/>
      <c r="F666" s="64"/>
      <c r="G666" s="546">
        <v>4</v>
      </c>
      <c r="H666" s="59"/>
      <c r="I666" s="416">
        <f t="shared" si="18"/>
        <v>0</v>
      </c>
      <c r="J666" s="382"/>
    </row>
    <row r="667" spans="1:10" s="383" customFormat="1" ht="12.75" customHeight="1" x14ac:dyDescent="0.2">
      <c r="A667" s="526">
        <v>643</v>
      </c>
      <c r="B667" s="384" t="s">
        <v>301</v>
      </c>
      <c r="C667" s="384" t="s">
        <v>1669</v>
      </c>
      <c r="D667" s="384"/>
      <c r="E667" s="64"/>
      <c r="F667" s="64"/>
      <c r="G667" s="546">
        <v>4</v>
      </c>
      <c r="H667" s="59"/>
      <c r="I667" s="416">
        <f t="shared" si="18"/>
        <v>0</v>
      </c>
      <c r="J667" s="382"/>
    </row>
    <row r="668" spans="1:10" s="383" customFormat="1" ht="12.75" customHeight="1" x14ac:dyDescent="0.2">
      <c r="A668" s="526">
        <v>644</v>
      </c>
      <c r="B668" s="384" t="s">
        <v>302</v>
      </c>
      <c r="C668" s="384" t="s">
        <v>1670</v>
      </c>
      <c r="D668" s="384"/>
      <c r="E668" s="64"/>
      <c r="F668" s="64"/>
      <c r="G668" s="546">
        <v>6</v>
      </c>
      <c r="H668" s="59"/>
      <c r="I668" s="416">
        <f t="shared" si="18"/>
        <v>0</v>
      </c>
      <c r="J668" s="382"/>
    </row>
    <row r="669" spans="1:10" s="383" customFormat="1" ht="12.75" customHeight="1" x14ac:dyDescent="0.2">
      <c r="A669" s="526">
        <v>645</v>
      </c>
      <c r="B669" s="384" t="s">
        <v>303</v>
      </c>
      <c r="C669" s="384" t="s">
        <v>1671</v>
      </c>
      <c r="D669" s="384"/>
      <c r="E669" s="64"/>
      <c r="F669" s="64"/>
      <c r="G669" s="546">
        <v>2</v>
      </c>
      <c r="H669" s="59"/>
      <c r="I669" s="416">
        <f t="shared" si="18"/>
        <v>0</v>
      </c>
      <c r="J669" s="382"/>
    </row>
    <row r="670" spans="1:10" s="383" customFormat="1" ht="12.75" customHeight="1" x14ac:dyDescent="0.2">
      <c r="A670" s="526">
        <v>646</v>
      </c>
      <c r="B670" s="384" t="s">
        <v>304</v>
      </c>
      <c r="C670" s="384" t="s">
        <v>1672</v>
      </c>
      <c r="D670" s="384"/>
      <c r="E670" s="64"/>
      <c r="F670" s="64"/>
      <c r="G670" s="546">
        <v>2</v>
      </c>
      <c r="H670" s="59"/>
      <c r="I670" s="416">
        <f t="shared" si="18"/>
        <v>0</v>
      </c>
      <c r="J670" s="382"/>
    </row>
    <row r="671" spans="1:10" s="383" customFormat="1" ht="12.75" customHeight="1" x14ac:dyDescent="0.2">
      <c r="A671" s="526">
        <v>647</v>
      </c>
      <c r="B671" s="384" t="s">
        <v>305</v>
      </c>
      <c r="C671" s="384" t="s">
        <v>1673</v>
      </c>
      <c r="D671" s="384"/>
      <c r="E671" s="64"/>
      <c r="F671" s="64"/>
      <c r="G671" s="546">
        <v>2</v>
      </c>
      <c r="H671" s="59"/>
      <c r="I671" s="416">
        <f t="shared" si="18"/>
        <v>0</v>
      </c>
      <c r="J671" s="382"/>
    </row>
    <row r="672" spans="1:10" s="383" customFormat="1" ht="12.75" customHeight="1" x14ac:dyDescent="0.2">
      <c r="A672" s="526">
        <v>648</v>
      </c>
      <c r="B672" s="384" t="s">
        <v>306</v>
      </c>
      <c r="C672" s="384" t="s">
        <v>1674</v>
      </c>
      <c r="D672" s="384"/>
      <c r="E672" s="64"/>
      <c r="F672" s="64"/>
      <c r="G672" s="546">
        <v>8</v>
      </c>
      <c r="H672" s="59"/>
      <c r="I672" s="416">
        <f t="shared" si="18"/>
        <v>0</v>
      </c>
      <c r="J672" s="382"/>
    </row>
    <row r="673" spans="1:10" s="383" customFormat="1" ht="12.75" customHeight="1" x14ac:dyDescent="0.2">
      <c r="A673" s="526">
        <v>649</v>
      </c>
      <c r="B673" s="384" t="s">
        <v>307</v>
      </c>
      <c r="C673" s="384" t="s">
        <v>1675</v>
      </c>
      <c r="D673" s="384"/>
      <c r="E673" s="64"/>
      <c r="F673" s="64"/>
      <c r="G673" s="546">
        <v>4</v>
      </c>
      <c r="H673" s="59"/>
      <c r="I673" s="416">
        <f t="shared" si="18"/>
        <v>0</v>
      </c>
      <c r="J673" s="382"/>
    </row>
    <row r="674" spans="1:10" s="383" customFormat="1" ht="12.75" customHeight="1" x14ac:dyDescent="0.2">
      <c r="A674" s="526">
        <v>650</v>
      </c>
      <c r="B674" s="384" t="s">
        <v>308</v>
      </c>
      <c r="C674" s="384" t="s">
        <v>1676</v>
      </c>
      <c r="D674" s="384"/>
      <c r="E674" s="64"/>
      <c r="F674" s="64"/>
      <c r="G674" s="546">
        <v>2</v>
      </c>
      <c r="H674" s="59"/>
      <c r="I674" s="416">
        <f t="shared" si="18"/>
        <v>0</v>
      </c>
      <c r="J674" s="382"/>
    </row>
    <row r="675" spans="1:10" s="383" customFormat="1" ht="12.75" customHeight="1" x14ac:dyDescent="0.2">
      <c r="A675" s="526">
        <v>651</v>
      </c>
      <c r="B675" s="384" t="s">
        <v>309</v>
      </c>
      <c r="C675" s="384" t="s">
        <v>1677</v>
      </c>
      <c r="D675" s="384"/>
      <c r="E675" s="64"/>
      <c r="F675" s="64"/>
      <c r="G675" s="546">
        <v>4</v>
      </c>
      <c r="H675" s="59"/>
      <c r="I675" s="416">
        <f t="shared" si="18"/>
        <v>0</v>
      </c>
      <c r="J675" s="382"/>
    </row>
    <row r="676" spans="1:10" s="383" customFormat="1" ht="12.75" customHeight="1" x14ac:dyDescent="0.2">
      <c r="A676" s="526">
        <v>652</v>
      </c>
      <c r="B676" s="384" t="s">
        <v>310</v>
      </c>
      <c r="C676" s="384" t="s">
        <v>1678</v>
      </c>
      <c r="D676" s="384"/>
      <c r="E676" s="64"/>
      <c r="F676" s="64"/>
      <c r="G676" s="546">
        <v>5</v>
      </c>
      <c r="H676" s="59"/>
      <c r="I676" s="416">
        <f t="shared" si="18"/>
        <v>0</v>
      </c>
      <c r="J676" s="382"/>
    </row>
    <row r="677" spans="1:10" s="383" customFormat="1" ht="12.75" customHeight="1" x14ac:dyDescent="0.2">
      <c r="A677" s="526">
        <v>653</v>
      </c>
      <c r="B677" s="384" t="s">
        <v>311</v>
      </c>
      <c r="C677" s="384" t="s">
        <v>1679</v>
      </c>
      <c r="D677" s="384"/>
      <c r="E677" s="64"/>
      <c r="F677" s="64"/>
      <c r="G677" s="546">
        <v>2</v>
      </c>
      <c r="H677" s="59"/>
      <c r="I677" s="416">
        <f t="shared" si="18"/>
        <v>0</v>
      </c>
      <c r="J677" s="382"/>
    </row>
    <row r="678" spans="1:10" s="383" customFormat="1" ht="12.75" customHeight="1" x14ac:dyDescent="0.2">
      <c r="A678" s="526">
        <v>654</v>
      </c>
      <c r="B678" s="384" t="s">
        <v>312</v>
      </c>
      <c r="C678" s="384" t="s">
        <v>1680</v>
      </c>
      <c r="D678" s="384"/>
      <c r="E678" s="64"/>
      <c r="F678" s="64"/>
      <c r="G678" s="546">
        <v>2</v>
      </c>
      <c r="H678" s="59"/>
      <c r="I678" s="416">
        <f t="shared" si="18"/>
        <v>0</v>
      </c>
      <c r="J678" s="382"/>
    </row>
    <row r="679" spans="1:10" s="383" customFormat="1" ht="12.75" customHeight="1" x14ac:dyDescent="0.2">
      <c r="A679" s="526">
        <v>655</v>
      </c>
      <c r="B679" s="384" t="s">
        <v>313</v>
      </c>
      <c r="C679" s="384" t="s">
        <v>1681</v>
      </c>
      <c r="D679" s="384"/>
      <c r="E679" s="64"/>
      <c r="F679" s="64"/>
      <c r="G679" s="546">
        <v>2</v>
      </c>
      <c r="H679" s="59"/>
      <c r="I679" s="416">
        <f t="shared" si="18"/>
        <v>0</v>
      </c>
      <c r="J679" s="382"/>
    </row>
    <row r="680" spans="1:10" s="383" customFormat="1" ht="12.75" customHeight="1" x14ac:dyDescent="0.2">
      <c r="A680" s="526">
        <v>656</v>
      </c>
      <c r="B680" s="384" t="s">
        <v>314</v>
      </c>
      <c r="C680" s="384" t="s">
        <v>1682</v>
      </c>
      <c r="D680" s="384"/>
      <c r="E680" s="64"/>
      <c r="F680" s="64"/>
      <c r="G680" s="546">
        <v>2</v>
      </c>
      <c r="H680" s="59"/>
      <c r="I680" s="416">
        <f t="shared" si="18"/>
        <v>0</v>
      </c>
      <c r="J680" s="382"/>
    </row>
    <row r="681" spans="1:10" s="383" customFormat="1" ht="12.75" customHeight="1" x14ac:dyDescent="0.2">
      <c r="A681" s="526">
        <v>657</v>
      </c>
      <c r="B681" s="384" t="s">
        <v>315</v>
      </c>
      <c r="C681" s="384" t="s">
        <v>1683</v>
      </c>
      <c r="D681" s="384"/>
      <c r="E681" s="64"/>
      <c r="F681" s="64"/>
      <c r="G681" s="546">
        <v>2</v>
      </c>
      <c r="H681" s="59"/>
      <c r="I681" s="416">
        <f t="shared" si="18"/>
        <v>0</v>
      </c>
      <c r="J681" s="382"/>
    </row>
    <row r="682" spans="1:10" s="383" customFormat="1" ht="12.75" customHeight="1" x14ac:dyDescent="0.2">
      <c r="A682" s="526">
        <v>658</v>
      </c>
      <c r="B682" s="384" t="s">
        <v>316</v>
      </c>
      <c r="C682" s="384" t="s">
        <v>1684</v>
      </c>
      <c r="D682" s="384"/>
      <c r="E682" s="64"/>
      <c r="F682" s="64"/>
      <c r="G682" s="546">
        <v>6</v>
      </c>
      <c r="H682" s="59"/>
      <c r="I682" s="416">
        <f t="shared" si="18"/>
        <v>0</v>
      </c>
      <c r="J682" s="382"/>
    </row>
    <row r="683" spans="1:10" s="383" customFormat="1" ht="12.75" customHeight="1" x14ac:dyDescent="0.2">
      <c r="A683" s="526">
        <v>659</v>
      </c>
      <c r="B683" s="384" t="s">
        <v>317</v>
      </c>
      <c r="C683" s="384" t="s">
        <v>1685</v>
      </c>
      <c r="D683" s="384"/>
      <c r="E683" s="64"/>
      <c r="F683" s="64"/>
      <c r="G683" s="546">
        <v>6</v>
      </c>
      <c r="H683" s="59"/>
      <c r="I683" s="416">
        <f t="shared" si="18"/>
        <v>0</v>
      </c>
      <c r="J683" s="382"/>
    </row>
    <row r="684" spans="1:10" s="383" customFormat="1" ht="12.75" customHeight="1" x14ac:dyDescent="0.2">
      <c r="A684" s="526">
        <v>660</v>
      </c>
      <c r="B684" s="384" t="s">
        <v>318</v>
      </c>
      <c r="C684" s="384" t="s">
        <v>1686</v>
      </c>
      <c r="D684" s="384"/>
      <c r="E684" s="64"/>
      <c r="F684" s="64"/>
      <c r="G684" s="546">
        <v>6</v>
      </c>
      <c r="H684" s="59"/>
      <c r="I684" s="416">
        <f t="shared" si="18"/>
        <v>0</v>
      </c>
      <c r="J684" s="382"/>
    </row>
    <row r="685" spans="1:10" s="383" customFormat="1" ht="12.75" customHeight="1" x14ac:dyDescent="0.2">
      <c r="A685" s="526">
        <v>661</v>
      </c>
      <c r="B685" s="384" t="s">
        <v>319</v>
      </c>
      <c r="C685" s="384" t="s">
        <v>1687</v>
      </c>
      <c r="D685" s="384"/>
      <c r="E685" s="64"/>
      <c r="F685" s="64"/>
      <c r="G685" s="546">
        <v>2</v>
      </c>
      <c r="H685" s="59"/>
      <c r="I685" s="416">
        <f t="shared" si="18"/>
        <v>0</v>
      </c>
      <c r="J685" s="382"/>
    </row>
    <row r="686" spans="1:10" s="383" customFormat="1" ht="12.75" customHeight="1" x14ac:dyDescent="0.2">
      <c r="A686" s="526">
        <v>662</v>
      </c>
      <c r="B686" s="384" t="s">
        <v>417</v>
      </c>
      <c r="C686" s="384" t="s">
        <v>1688</v>
      </c>
      <c r="D686" s="384"/>
      <c r="E686" s="64"/>
      <c r="F686" s="64"/>
      <c r="G686" s="546">
        <v>2</v>
      </c>
      <c r="H686" s="59"/>
      <c r="I686" s="416">
        <f t="shared" si="18"/>
        <v>0</v>
      </c>
      <c r="J686" s="382"/>
    </row>
    <row r="687" spans="1:10" s="383" customFormat="1" ht="12.75" customHeight="1" x14ac:dyDescent="0.2">
      <c r="A687" s="526">
        <v>663</v>
      </c>
      <c r="B687" s="384" t="s">
        <v>418</v>
      </c>
      <c r="C687" s="384" t="s">
        <v>1689</v>
      </c>
      <c r="D687" s="384"/>
      <c r="E687" s="64"/>
      <c r="F687" s="64"/>
      <c r="G687" s="546">
        <v>1</v>
      </c>
      <c r="H687" s="59"/>
      <c r="I687" s="416">
        <f t="shared" si="18"/>
        <v>0</v>
      </c>
      <c r="J687" s="382"/>
    </row>
    <row r="688" spans="1:10" s="383" customFormat="1" ht="12.75" customHeight="1" x14ac:dyDescent="0.2">
      <c r="A688" s="526">
        <v>664</v>
      </c>
      <c r="B688" s="384" t="s">
        <v>320</v>
      </c>
      <c r="C688" s="384"/>
      <c r="D688" s="384"/>
      <c r="E688" s="64"/>
      <c r="F688" s="64"/>
      <c r="G688" s="546">
        <v>2</v>
      </c>
      <c r="H688" s="59"/>
      <c r="I688" s="416">
        <f t="shared" si="18"/>
        <v>0</v>
      </c>
      <c r="J688" s="382"/>
    </row>
    <row r="689" spans="1:10" s="383" customFormat="1" ht="12.75" customHeight="1" x14ac:dyDescent="0.2">
      <c r="A689" s="526">
        <v>665</v>
      </c>
      <c r="B689" s="384" t="s">
        <v>1690</v>
      </c>
      <c r="C689" s="384"/>
      <c r="D689" s="384"/>
      <c r="E689" s="64"/>
      <c r="F689" s="64"/>
      <c r="G689" s="546">
        <v>1</v>
      </c>
      <c r="H689" s="59"/>
      <c r="I689" s="416">
        <f t="shared" si="18"/>
        <v>0</v>
      </c>
      <c r="J689" s="382"/>
    </row>
    <row r="690" spans="1:10" s="383" customFormat="1" ht="12.75" customHeight="1" x14ac:dyDescent="0.2">
      <c r="A690" s="526">
        <v>666</v>
      </c>
      <c r="B690" s="384" t="s">
        <v>419</v>
      </c>
      <c r="C690" s="384" t="s">
        <v>1691</v>
      </c>
      <c r="D690" s="384"/>
      <c r="E690" s="64"/>
      <c r="F690" s="64"/>
      <c r="G690" s="546">
        <v>1</v>
      </c>
      <c r="H690" s="59"/>
      <c r="I690" s="416">
        <f t="shared" si="18"/>
        <v>0</v>
      </c>
      <c r="J690" s="382"/>
    </row>
    <row r="691" spans="1:10" s="383" customFormat="1" ht="12.75" customHeight="1" x14ac:dyDescent="0.2">
      <c r="A691" s="526">
        <v>667</v>
      </c>
      <c r="B691" s="384" t="s">
        <v>321</v>
      </c>
      <c r="C691" s="384"/>
      <c r="D691" s="384"/>
      <c r="E691" s="64"/>
      <c r="F691" s="64"/>
      <c r="G691" s="546">
        <v>2</v>
      </c>
      <c r="H691" s="59"/>
      <c r="I691" s="416">
        <f t="shared" ref="I691:I736" si="19">ROUND(SUM(G691*H691),2)</f>
        <v>0</v>
      </c>
      <c r="J691" s="382"/>
    </row>
    <row r="692" spans="1:10" s="383" customFormat="1" ht="12.75" customHeight="1" thickBot="1" x14ac:dyDescent="0.25">
      <c r="A692" s="526">
        <v>668</v>
      </c>
      <c r="B692" s="417" t="s">
        <v>538</v>
      </c>
      <c r="C692" s="417"/>
      <c r="D692" s="417"/>
      <c r="E692" s="65"/>
      <c r="F692" s="65"/>
      <c r="G692" s="547">
        <v>2</v>
      </c>
      <c r="H692" s="63"/>
      <c r="I692" s="418">
        <f>ROUND(SUM(G692*H692),2)</f>
        <v>0</v>
      </c>
      <c r="J692" s="382"/>
    </row>
    <row r="693" spans="1:10" s="383" customFormat="1" ht="12.75" customHeight="1" x14ac:dyDescent="0.2">
      <c r="A693" s="832" t="s">
        <v>16</v>
      </c>
      <c r="B693" s="833"/>
      <c r="C693" s="833"/>
      <c r="D693" s="833"/>
      <c r="E693" s="833"/>
      <c r="F693" s="833"/>
      <c r="G693" s="577"/>
      <c r="H693" s="577"/>
      <c r="I693" s="578"/>
      <c r="J693" s="382"/>
    </row>
    <row r="694" spans="1:10" s="383" customFormat="1" ht="12.75" customHeight="1" x14ac:dyDescent="0.2">
      <c r="A694" s="526">
        <v>657</v>
      </c>
      <c r="B694" s="384" t="s">
        <v>322</v>
      </c>
      <c r="C694" s="384"/>
      <c r="D694" s="384"/>
      <c r="E694" s="64"/>
      <c r="F694" s="64"/>
      <c r="G694" s="546">
        <v>3</v>
      </c>
      <c r="H694" s="59"/>
      <c r="I694" s="416">
        <f>ROUND(SUM(G694*H694),2)</f>
        <v>0</v>
      </c>
      <c r="J694" s="382"/>
    </row>
    <row r="695" spans="1:10" s="383" customFormat="1" ht="12.75" customHeight="1" x14ac:dyDescent="0.2">
      <c r="A695" s="526">
        <v>658</v>
      </c>
      <c r="B695" s="384" t="s">
        <v>323</v>
      </c>
      <c r="C695" s="384"/>
      <c r="D695" s="384"/>
      <c r="E695" s="64"/>
      <c r="F695" s="64"/>
      <c r="G695" s="546">
        <v>37</v>
      </c>
      <c r="H695" s="59"/>
      <c r="I695" s="416">
        <f t="shared" si="19"/>
        <v>0</v>
      </c>
      <c r="J695" s="382"/>
    </row>
    <row r="696" spans="1:10" s="383" customFormat="1" ht="12.75" customHeight="1" x14ac:dyDescent="0.2">
      <c r="A696" s="526">
        <v>659</v>
      </c>
      <c r="B696" s="384" t="s">
        <v>324</v>
      </c>
      <c r="C696" s="384"/>
      <c r="D696" s="384"/>
      <c r="E696" s="64"/>
      <c r="F696" s="64"/>
      <c r="G696" s="546">
        <v>5</v>
      </c>
      <c r="H696" s="59"/>
      <c r="I696" s="416">
        <f t="shared" si="19"/>
        <v>0</v>
      </c>
      <c r="J696" s="382"/>
    </row>
    <row r="697" spans="1:10" s="383" customFormat="1" ht="12.75" customHeight="1" x14ac:dyDescent="0.2">
      <c r="A697" s="526">
        <v>660</v>
      </c>
      <c r="B697" s="384" t="s">
        <v>325</v>
      </c>
      <c r="C697" s="384"/>
      <c r="D697" s="384"/>
      <c r="E697" s="64"/>
      <c r="F697" s="64"/>
      <c r="G697" s="546">
        <v>16</v>
      </c>
      <c r="H697" s="59"/>
      <c r="I697" s="416">
        <f t="shared" si="19"/>
        <v>0</v>
      </c>
      <c r="J697" s="382"/>
    </row>
    <row r="698" spans="1:10" s="383" customFormat="1" ht="12.75" customHeight="1" x14ac:dyDescent="0.2">
      <c r="A698" s="526">
        <v>661</v>
      </c>
      <c r="B698" s="384" t="s">
        <v>326</v>
      </c>
      <c r="C698" s="384"/>
      <c r="D698" s="384"/>
      <c r="E698" s="64"/>
      <c r="F698" s="64"/>
      <c r="G698" s="546">
        <v>1</v>
      </c>
      <c r="H698" s="59"/>
      <c r="I698" s="416">
        <f t="shared" si="19"/>
        <v>0</v>
      </c>
      <c r="J698" s="382"/>
    </row>
    <row r="699" spans="1:10" s="383" customFormat="1" ht="12.75" customHeight="1" x14ac:dyDescent="0.2">
      <c r="A699" s="526">
        <v>662</v>
      </c>
      <c r="B699" s="384" t="s">
        <v>327</v>
      </c>
      <c r="C699" s="384"/>
      <c r="D699" s="384"/>
      <c r="E699" s="64"/>
      <c r="F699" s="64"/>
      <c r="G699" s="546">
        <v>1</v>
      </c>
      <c r="H699" s="59"/>
      <c r="I699" s="416">
        <f t="shared" si="19"/>
        <v>0</v>
      </c>
      <c r="J699" s="382"/>
    </row>
    <row r="700" spans="1:10" s="383" customFormat="1" ht="12.75" customHeight="1" x14ac:dyDescent="0.2">
      <c r="A700" s="526">
        <v>663</v>
      </c>
      <c r="B700" s="384" t="s">
        <v>328</v>
      </c>
      <c r="C700" s="384"/>
      <c r="D700" s="384"/>
      <c r="E700" s="64"/>
      <c r="F700" s="64"/>
      <c r="G700" s="546">
        <v>1</v>
      </c>
      <c r="H700" s="59"/>
      <c r="I700" s="416">
        <f t="shared" si="19"/>
        <v>0</v>
      </c>
      <c r="J700" s="382"/>
    </row>
    <row r="701" spans="1:10" s="383" customFormat="1" ht="12.75" customHeight="1" x14ac:dyDescent="0.2">
      <c r="A701" s="526">
        <v>664</v>
      </c>
      <c r="B701" s="384" t="s">
        <v>329</v>
      </c>
      <c r="C701" s="384"/>
      <c r="D701" s="384"/>
      <c r="E701" s="64"/>
      <c r="F701" s="64"/>
      <c r="G701" s="546">
        <v>1</v>
      </c>
      <c r="H701" s="59"/>
      <c r="I701" s="416">
        <f t="shared" si="19"/>
        <v>0</v>
      </c>
      <c r="J701" s="382"/>
    </row>
    <row r="702" spans="1:10" s="383" customFormat="1" ht="12.75" customHeight="1" x14ac:dyDescent="0.2">
      <c r="A702" s="526">
        <v>665</v>
      </c>
      <c r="B702" s="384" t="s">
        <v>330</v>
      </c>
      <c r="C702" s="384"/>
      <c r="D702" s="384"/>
      <c r="E702" s="64"/>
      <c r="F702" s="64"/>
      <c r="G702" s="546">
        <v>1</v>
      </c>
      <c r="H702" s="59"/>
      <c r="I702" s="416">
        <f t="shared" si="19"/>
        <v>0</v>
      </c>
      <c r="J702" s="382"/>
    </row>
    <row r="703" spans="1:10" s="383" customFormat="1" ht="12.75" customHeight="1" x14ac:dyDescent="0.2">
      <c r="A703" s="526">
        <v>666</v>
      </c>
      <c r="B703" s="384" t="s">
        <v>331</v>
      </c>
      <c r="C703" s="384"/>
      <c r="D703" s="384"/>
      <c r="E703" s="64"/>
      <c r="F703" s="64"/>
      <c r="G703" s="546">
        <v>1</v>
      </c>
      <c r="H703" s="59"/>
      <c r="I703" s="416">
        <f t="shared" si="19"/>
        <v>0</v>
      </c>
      <c r="J703" s="382"/>
    </row>
    <row r="704" spans="1:10" s="383" customFormat="1" ht="12.75" customHeight="1" x14ac:dyDescent="0.2">
      <c r="A704" s="526">
        <v>667</v>
      </c>
      <c r="B704" s="384" t="s">
        <v>332</v>
      </c>
      <c r="C704" s="384"/>
      <c r="D704" s="384"/>
      <c r="E704" s="64"/>
      <c r="F704" s="64"/>
      <c r="G704" s="546">
        <v>43</v>
      </c>
      <c r="H704" s="59"/>
      <c r="I704" s="416">
        <f t="shared" si="19"/>
        <v>0</v>
      </c>
      <c r="J704" s="382"/>
    </row>
    <row r="705" spans="1:10" s="383" customFormat="1" ht="12.75" customHeight="1" x14ac:dyDescent="0.2">
      <c r="A705" s="526">
        <v>668</v>
      </c>
      <c r="B705" s="384" t="s">
        <v>333</v>
      </c>
      <c r="C705" s="384"/>
      <c r="D705" s="384"/>
      <c r="E705" s="64"/>
      <c r="F705" s="64"/>
      <c r="G705" s="546">
        <v>35</v>
      </c>
      <c r="H705" s="59"/>
      <c r="I705" s="416">
        <f t="shared" si="19"/>
        <v>0</v>
      </c>
      <c r="J705" s="382"/>
    </row>
    <row r="706" spans="1:10" s="383" customFormat="1" ht="12.75" customHeight="1" x14ac:dyDescent="0.2">
      <c r="A706" s="526">
        <v>669</v>
      </c>
      <c r="B706" s="384" t="s">
        <v>334</v>
      </c>
      <c r="C706" s="384"/>
      <c r="D706" s="384"/>
      <c r="E706" s="64"/>
      <c r="F706" s="64"/>
      <c r="G706" s="546">
        <v>43</v>
      </c>
      <c r="H706" s="59"/>
      <c r="I706" s="416">
        <f t="shared" si="19"/>
        <v>0</v>
      </c>
      <c r="J706" s="382"/>
    </row>
    <row r="707" spans="1:10" s="383" customFormat="1" ht="12.75" customHeight="1" x14ac:dyDescent="0.2">
      <c r="A707" s="526">
        <v>670</v>
      </c>
      <c r="B707" s="384" t="s">
        <v>335</v>
      </c>
      <c r="C707" s="384"/>
      <c r="D707" s="384"/>
      <c r="E707" s="64"/>
      <c r="F707" s="64"/>
      <c r="G707" s="546">
        <v>4</v>
      </c>
      <c r="H707" s="59"/>
      <c r="I707" s="416">
        <f t="shared" si="19"/>
        <v>0</v>
      </c>
      <c r="J707" s="382"/>
    </row>
    <row r="708" spans="1:10" s="383" customFormat="1" ht="12.75" customHeight="1" x14ac:dyDescent="0.2">
      <c r="A708" s="526">
        <v>671</v>
      </c>
      <c r="B708" s="384" t="s">
        <v>336</v>
      </c>
      <c r="C708" s="384"/>
      <c r="D708" s="384"/>
      <c r="E708" s="64"/>
      <c r="F708" s="64"/>
      <c r="G708" s="546">
        <v>4</v>
      </c>
      <c r="H708" s="59"/>
      <c r="I708" s="416">
        <f t="shared" si="19"/>
        <v>0</v>
      </c>
      <c r="J708" s="382"/>
    </row>
    <row r="709" spans="1:10" s="383" customFormat="1" ht="12.75" customHeight="1" x14ac:dyDescent="0.2">
      <c r="A709" s="526">
        <v>672</v>
      </c>
      <c r="B709" s="384" t="s">
        <v>337</v>
      </c>
      <c r="C709" s="384"/>
      <c r="D709" s="384"/>
      <c r="E709" s="64"/>
      <c r="F709" s="64"/>
      <c r="G709" s="546">
        <v>5</v>
      </c>
      <c r="H709" s="59"/>
      <c r="I709" s="416">
        <f t="shared" si="19"/>
        <v>0</v>
      </c>
      <c r="J709" s="382"/>
    </row>
    <row r="710" spans="1:10" s="383" customFormat="1" ht="12.75" customHeight="1" x14ac:dyDescent="0.2">
      <c r="A710" s="526">
        <v>673</v>
      </c>
      <c r="B710" s="384" t="s">
        <v>338</v>
      </c>
      <c r="C710" s="384"/>
      <c r="D710" s="384"/>
      <c r="E710" s="64"/>
      <c r="F710" s="64"/>
      <c r="G710" s="546">
        <v>32</v>
      </c>
      <c r="H710" s="59"/>
      <c r="I710" s="416">
        <f t="shared" si="19"/>
        <v>0</v>
      </c>
      <c r="J710" s="382"/>
    </row>
    <row r="711" spans="1:10" s="383" customFormat="1" ht="12.75" customHeight="1" x14ac:dyDescent="0.2">
      <c r="A711" s="526">
        <v>674</v>
      </c>
      <c r="B711" s="384" t="s">
        <v>339</v>
      </c>
      <c r="C711" s="384"/>
      <c r="D711" s="384"/>
      <c r="E711" s="64"/>
      <c r="F711" s="64"/>
      <c r="G711" s="546">
        <v>17</v>
      </c>
      <c r="H711" s="59"/>
      <c r="I711" s="416">
        <f t="shared" si="19"/>
        <v>0</v>
      </c>
      <c r="J711" s="382"/>
    </row>
    <row r="712" spans="1:10" s="383" customFormat="1" ht="12.75" customHeight="1" x14ac:dyDescent="0.2">
      <c r="A712" s="526">
        <v>675</v>
      </c>
      <c r="B712" s="384" t="s">
        <v>340</v>
      </c>
      <c r="C712" s="384"/>
      <c r="D712" s="384"/>
      <c r="E712" s="64"/>
      <c r="F712" s="64"/>
      <c r="G712" s="546">
        <v>1</v>
      </c>
      <c r="H712" s="59"/>
      <c r="I712" s="416">
        <f t="shared" si="19"/>
        <v>0</v>
      </c>
      <c r="J712" s="382"/>
    </row>
    <row r="713" spans="1:10" s="383" customFormat="1" ht="12.75" customHeight="1" x14ac:dyDescent="0.2">
      <c r="A713" s="526">
        <v>676</v>
      </c>
      <c r="B713" s="384" t="s">
        <v>341</v>
      </c>
      <c r="C713" s="384"/>
      <c r="D713" s="384"/>
      <c r="E713" s="64"/>
      <c r="F713" s="64"/>
      <c r="G713" s="546">
        <v>1</v>
      </c>
      <c r="H713" s="59"/>
      <c r="I713" s="416">
        <f t="shared" si="19"/>
        <v>0</v>
      </c>
      <c r="J713" s="382"/>
    </row>
    <row r="714" spans="1:10" s="383" customFormat="1" ht="12.75" customHeight="1" x14ac:dyDescent="0.2">
      <c r="A714" s="526">
        <v>677</v>
      </c>
      <c r="B714" s="384" t="s">
        <v>342</v>
      </c>
      <c r="C714" s="384"/>
      <c r="D714" s="384"/>
      <c r="E714" s="64"/>
      <c r="F714" s="64"/>
      <c r="G714" s="546">
        <v>1</v>
      </c>
      <c r="H714" s="59"/>
      <c r="I714" s="416">
        <f t="shared" si="19"/>
        <v>0</v>
      </c>
      <c r="J714" s="382"/>
    </row>
    <row r="715" spans="1:10" s="383" customFormat="1" ht="12.75" customHeight="1" x14ac:dyDescent="0.2">
      <c r="A715" s="526">
        <v>678</v>
      </c>
      <c r="B715" s="384" t="s">
        <v>343</v>
      </c>
      <c r="C715" s="384"/>
      <c r="D715" s="384"/>
      <c r="E715" s="64"/>
      <c r="F715" s="64"/>
      <c r="G715" s="546">
        <v>1</v>
      </c>
      <c r="H715" s="59"/>
      <c r="I715" s="416">
        <f t="shared" si="19"/>
        <v>0</v>
      </c>
      <c r="J715" s="382"/>
    </row>
    <row r="716" spans="1:10" s="383" customFormat="1" ht="12.75" customHeight="1" x14ac:dyDescent="0.2">
      <c r="A716" s="526">
        <v>679</v>
      </c>
      <c r="B716" s="384" t="s">
        <v>344</v>
      </c>
      <c r="C716" s="384"/>
      <c r="D716" s="384"/>
      <c r="E716" s="64"/>
      <c r="F716" s="64"/>
      <c r="G716" s="546">
        <v>1</v>
      </c>
      <c r="H716" s="59"/>
      <c r="I716" s="416">
        <f t="shared" si="19"/>
        <v>0</v>
      </c>
      <c r="J716" s="382"/>
    </row>
    <row r="717" spans="1:10" s="383" customFormat="1" ht="12.75" customHeight="1" x14ac:dyDescent="0.2">
      <c r="A717" s="526">
        <v>680</v>
      </c>
      <c r="B717" s="384" t="s">
        <v>345</v>
      </c>
      <c r="C717" s="384"/>
      <c r="D717" s="384"/>
      <c r="E717" s="64"/>
      <c r="F717" s="64"/>
      <c r="G717" s="546">
        <v>50</v>
      </c>
      <c r="H717" s="59"/>
      <c r="I717" s="416">
        <f t="shared" si="19"/>
        <v>0</v>
      </c>
      <c r="J717" s="382"/>
    </row>
    <row r="718" spans="1:10" s="383" customFormat="1" ht="12.75" customHeight="1" x14ac:dyDescent="0.2">
      <c r="A718" s="526">
        <v>681</v>
      </c>
      <c r="B718" s="384" t="s">
        <v>346</v>
      </c>
      <c r="C718" s="384"/>
      <c r="D718" s="384"/>
      <c r="E718" s="64"/>
      <c r="F718" s="64"/>
      <c r="G718" s="546">
        <v>50</v>
      </c>
      <c r="H718" s="59"/>
      <c r="I718" s="416">
        <f t="shared" si="19"/>
        <v>0</v>
      </c>
      <c r="J718" s="382"/>
    </row>
    <row r="719" spans="1:10" s="383" customFormat="1" ht="12.75" customHeight="1" thickBot="1" x14ac:dyDescent="0.25">
      <c r="A719" s="526">
        <v>682</v>
      </c>
      <c r="B719" s="417" t="s">
        <v>347</v>
      </c>
      <c r="C719" s="417"/>
      <c r="D719" s="417"/>
      <c r="E719" s="65"/>
      <c r="F719" s="65"/>
      <c r="G719" s="547">
        <v>1</v>
      </c>
      <c r="H719" s="63"/>
      <c r="I719" s="418">
        <f>ROUND(SUM(G719*H719),2)</f>
        <v>0</v>
      </c>
      <c r="J719" s="382"/>
    </row>
    <row r="720" spans="1:10" s="383" customFormat="1" ht="12.75" customHeight="1" x14ac:dyDescent="0.2">
      <c r="A720" s="832" t="s">
        <v>17</v>
      </c>
      <c r="B720" s="833"/>
      <c r="C720" s="833"/>
      <c r="D720" s="833"/>
      <c r="E720" s="833"/>
      <c r="F720" s="833"/>
      <c r="G720" s="577"/>
      <c r="H720" s="577"/>
      <c r="I720" s="578"/>
      <c r="J720" s="382"/>
    </row>
    <row r="721" spans="1:10" s="383" customFormat="1" ht="12.75" customHeight="1" x14ac:dyDescent="0.2">
      <c r="A721" s="526">
        <v>683</v>
      </c>
      <c r="B721" s="384" t="s">
        <v>348</v>
      </c>
      <c r="C721" s="384"/>
      <c r="D721" s="384"/>
      <c r="E721" s="64"/>
      <c r="F721" s="64"/>
      <c r="G721" s="546">
        <v>2</v>
      </c>
      <c r="H721" s="59"/>
      <c r="I721" s="416">
        <f>ROUND(SUM(G721*H721),2)</f>
        <v>0</v>
      </c>
      <c r="J721" s="382"/>
    </row>
    <row r="722" spans="1:10" s="383" customFormat="1" ht="12.75" customHeight="1" x14ac:dyDescent="0.2">
      <c r="A722" s="526">
        <v>684</v>
      </c>
      <c r="B722" s="384" t="s">
        <v>349</v>
      </c>
      <c r="C722" s="384"/>
      <c r="D722" s="384"/>
      <c r="E722" s="64"/>
      <c r="F722" s="64"/>
      <c r="G722" s="546">
        <v>2</v>
      </c>
      <c r="H722" s="59"/>
      <c r="I722" s="416">
        <f t="shared" si="19"/>
        <v>0</v>
      </c>
      <c r="J722" s="382"/>
    </row>
    <row r="723" spans="1:10" s="383" customFormat="1" ht="12.75" customHeight="1" x14ac:dyDescent="0.2">
      <c r="A723" s="526">
        <v>685</v>
      </c>
      <c r="B723" s="384" t="s">
        <v>350</v>
      </c>
      <c r="C723" s="384"/>
      <c r="D723" s="384"/>
      <c r="E723" s="64"/>
      <c r="F723" s="64"/>
      <c r="G723" s="546">
        <v>2</v>
      </c>
      <c r="H723" s="59"/>
      <c r="I723" s="416">
        <f t="shared" si="19"/>
        <v>0</v>
      </c>
      <c r="J723" s="382"/>
    </row>
    <row r="724" spans="1:10" s="383" customFormat="1" ht="12.75" customHeight="1" x14ac:dyDescent="0.2">
      <c r="A724" s="526">
        <v>686</v>
      </c>
      <c r="B724" s="384" t="s">
        <v>351</v>
      </c>
      <c r="C724" s="384"/>
      <c r="D724" s="384"/>
      <c r="E724" s="64"/>
      <c r="F724" s="64"/>
      <c r="G724" s="546">
        <v>470</v>
      </c>
      <c r="H724" s="59"/>
      <c r="I724" s="416">
        <f t="shared" si="19"/>
        <v>0</v>
      </c>
      <c r="J724" s="382"/>
    </row>
    <row r="725" spans="1:10" s="383" customFormat="1" ht="12.75" customHeight="1" x14ac:dyDescent="0.2">
      <c r="A725" s="526">
        <v>687</v>
      </c>
      <c r="B725" s="384" t="s">
        <v>352</v>
      </c>
      <c r="C725" s="384"/>
      <c r="D725" s="384"/>
      <c r="E725" s="64"/>
      <c r="F725" s="64"/>
      <c r="G725" s="546">
        <v>875</v>
      </c>
      <c r="H725" s="59"/>
      <c r="I725" s="416">
        <f t="shared" si="19"/>
        <v>0</v>
      </c>
      <c r="J725" s="382"/>
    </row>
    <row r="726" spans="1:10" s="383" customFormat="1" ht="12.75" customHeight="1" x14ac:dyDescent="0.2">
      <c r="A726" s="526">
        <v>688</v>
      </c>
      <c r="B726" s="384" t="s">
        <v>353</v>
      </c>
      <c r="C726" s="384"/>
      <c r="D726" s="384"/>
      <c r="E726" s="64"/>
      <c r="F726" s="64"/>
      <c r="G726" s="546">
        <v>20</v>
      </c>
      <c r="H726" s="59"/>
      <c r="I726" s="416">
        <f t="shared" si="19"/>
        <v>0</v>
      </c>
      <c r="J726" s="382"/>
    </row>
    <row r="727" spans="1:10" s="383" customFormat="1" ht="12.75" customHeight="1" x14ac:dyDescent="0.2">
      <c r="A727" s="526">
        <v>689</v>
      </c>
      <c r="B727" s="384" t="s">
        <v>354</v>
      </c>
      <c r="C727" s="384"/>
      <c r="D727" s="384"/>
      <c r="E727" s="64"/>
      <c r="F727" s="64"/>
      <c r="G727" s="546">
        <v>2</v>
      </c>
      <c r="H727" s="59"/>
      <c r="I727" s="416">
        <f t="shared" si="19"/>
        <v>0</v>
      </c>
      <c r="J727" s="382"/>
    </row>
    <row r="728" spans="1:10" s="383" customFormat="1" ht="12.75" customHeight="1" x14ac:dyDescent="0.2">
      <c r="A728" s="526">
        <v>690</v>
      </c>
      <c r="B728" s="384" t="s">
        <v>355</v>
      </c>
      <c r="C728" s="384"/>
      <c r="D728" s="384"/>
      <c r="E728" s="64"/>
      <c r="F728" s="64"/>
      <c r="G728" s="546">
        <v>2500</v>
      </c>
      <c r="H728" s="59"/>
      <c r="I728" s="416">
        <f t="shared" si="19"/>
        <v>0</v>
      </c>
      <c r="J728" s="382"/>
    </row>
    <row r="729" spans="1:10" s="383" customFormat="1" ht="12.75" customHeight="1" thickBot="1" x14ac:dyDescent="0.25">
      <c r="A729" s="526">
        <v>691</v>
      </c>
      <c r="B729" s="417" t="s">
        <v>420</v>
      </c>
      <c r="C729" s="417"/>
      <c r="D729" s="417"/>
      <c r="E729" s="65"/>
      <c r="F729" s="65"/>
      <c r="G729" s="547">
        <v>1</v>
      </c>
      <c r="H729" s="63"/>
      <c r="I729" s="418">
        <f>ROUND(SUM(G729*H729),2)</f>
        <v>0</v>
      </c>
      <c r="J729" s="382"/>
    </row>
    <row r="730" spans="1:10" s="383" customFormat="1" ht="12.75" customHeight="1" x14ac:dyDescent="0.2">
      <c r="A730" s="832" t="s">
        <v>18</v>
      </c>
      <c r="B730" s="833"/>
      <c r="C730" s="833"/>
      <c r="D730" s="833"/>
      <c r="E730" s="833"/>
      <c r="F730" s="834"/>
      <c r="G730" s="567"/>
      <c r="H730" s="567"/>
      <c r="I730" s="568"/>
      <c r="J730" s="382"/>
    </row>
    <row r="731" spans="1:10" s="383" customFormat="1" ht="12.75" customHeight="1" x14ac:dyDescent="0.2">
      <c r="A731" s="526">
        <v>692</v>
      </c>
      <c r="B731" s="384" t="s">
        <v>356</v>
      </c>
      <c r="C731" s="384"/>
      <c r="D731" s="384"/>
      <c r="E731" s="64"/>
      <c r="F731" s="64"/>
      <c r="G731" s="546">
        <v>48</v>
      </c>
      <c r="H731" s="59"/>
      <c r="I731" s="416">
        <f>ROUND(SUM(G731*H731),2)</f>
        <v>0</v>
      </c>
      <c r="J731" s="382"/>
    </row>
    <row r="732" spans="1:10" s="383" customFormat="1" ht="12.75" customHeight="1" x14ac:dyDescent="0.2">
      <c r="A732" s="526">
        <v>693</v>
      </c>
      <c r="B732" s="384" t="s">
        <v>357</v>
      </c>
      <c r="C732" s="384"/>
      <c r="D732" s="384"/>
      <c r="E732" s="64"/>
      <c r="F732" s="64"/>
      <c r="G732" s="546">
        <v>10</v>
      </c>
      <c r="H732" s="59"/>
      <c r="I732" s="416">
        <f t="shared" si="19"/>
        <v>0</v>
      </c>
      <c r="J732" s="382"/>
    </row>
    <row r="733" spans="1:10" s="383" customFormat="1" ht="12.75" customHeight="1" x14ac:dyDescent="0.2">
      <c r="A733" s="526">
        <v>694</v>
      </c>
      <c r="B733" s="384" t="s">
        <v>358</v>
      </c>
      <c r="C733" s="384"/>
      <c r="D733" s="384"/>
      <c r="E733" s="64"/>
      <c r="F733" s="64"/>
      <c r="G733" s="546">
        <v>10</v>
      </c>
      <c r="H733" s="59"/>
      <c r="I733" s="416">
        <f t="shared" si="19"/>
        <v>0</v>
      </c>
      <c r="J733" s="382"/>
    </row>
    <row r="734" spans="1:10" s="383" customFormat="1" ht="12.75" customHeight="1" x14ac:dyDescent="0.2">
      <c r="A734" s="526">
        <v>695</v>
      </c>
      <c r="B734" s="384" t="s">
        <v>359</v>
      </c>
      <c r="C734" s="384"/>
      <c r="D734" s="384"/>
      <c r="E734" s="64"/>
      <c r="F734" s="64"/>
      <c r="G734" s="546">
        <v>12</v>
      </c>
      <c r="H734" s="59"/>
      <c r="I734" s="416">
        <f t="shared" si="19"/>
        <v>0</v>
      </c>
      <c r="J734" s="382"/>
    </row>
    <row r="735" spans="1:10" s="383" customFormat="1" ht="12.75" customHeight="1" x14ac:dyDescent="0.2">
      <c r="A735" s="526">
        <v>696</v>
      </c>
      <c r="B735" s="384" t="s">
        <v>360</v>
      </c>
      <c r="C735" s="384"/>
      <c r="D735" s="384"/>
      <c r="E735" s="64"/>
      <c r="F735" s="64"/>
      <c r="G735" s="546">
        <v>8</v>
      </c>
      <c r="H735" s="59"/>
      <c r="I735" s="416">
        <f t="shared" si="19"/>
        <v>0</v>
      </c>
      <c r="J735" s="382"/>
    </row>
    <row r="736" spans="1:10" s="383" customFormat="1" ht="12.75" customHeight="1" x14ac:dyDescent="0.2">
      <c r="A736" s="526">
        <v>697</v>
      </c>
      <c r="B736" s="384" t="s">
        <v>421</v>
      </c>
      <c r="C736" s="384"/>
      <c r="D736" s="384"/>
      <c r="E736" s="64"/>
      <c r="F736" s="64"/>
      <c r="G736" s="546">
        <v>3</v>
      </c>
      <c r="H736" s="59"/>
      <c r="I736" s="416">
        <f t="shared" si="19"/>
        <v>0</v>
      </c>
      <c r="J736" s="382"/>
    </row>
    <row r="737" spans="1:10" s="383" customFormat="1" ht="12.75" customHeight="1" thickBot="1" x14ac:dyDescent="0.25">
      <c r="A737" s="528">
        <v>698</v>
      </c>
      <c r="B737" s="417" t="s">
        <v>361</v>
      </c>
      <c r="C737" s="417"/>
      <c r="D737" s="417"/>
      <c r="E737" s="65"/>
      <c r="F737" s="65"/>
      <c r="G737" s="547">
        <v>10</v>
      </c>
      <c r="H737" s="63"/>
      <c r="I737" s="418">
        <f>ROUND(SUM(G737*H737),2)</f>
        <v>0</v>
      </c>
      <c r="J737" s="382"/>
    </row>
    <row r="738" spans="1:10" s="511" customFormat="1" ht="15.75" thickBot="1" x14ac:dyDescent="0.3">
      <c r="A738" s="305"/>
      <c r="B738" s="548"/>
      <c r="C738" s="436"/>
      <c r="D738" s="436"/>
      <c r="E738" s="437"/>
      <c r="F738" s="437"/>
      <c r="G738" s="438"/>
      <c r="H738" s="439"/>
      <c r="I738" s="440"/>
      <c r="J738" s="374"/>
    </row>
    <row r="739" spans="1:10" s="511" customFormat="1" ht="16.5" customHeight="1" thickBot="1" x14ac:dyDescent="0.3">
      <c r="A739" s="825" t="s">
        <v>1694</v>
      </c>
      <c r="B739" s="826"/>
      <c r="C739" s="826"/>
      <c r="D739" s="826"/>
      <c r="E739" s="826"/>
      <c r="F739" s="826"/>
      <c r="G739" s="826"/>
      <c r="H739" s="827"/>
      <c r="I739" s="404">
        <f>SUM(I9:I737)</f>
        <v>0</v>
      </c>
      <c r="J739" s="374"/>
    </row>
  </sheetData>
  <sheetProtection algorithmName="SHA-512" hashValue="i0C095mTA+8O9UuPlh4ZDgFrP4zr6+IslGxO5cUwZVCkWRNkiIB2jdd39g16fugfMECA3+MgzdwZ1AtSmyjQ4g==" saltValue="SfrHKYLtzwhDPKoC820Seg==" spinCount="100000" sheet="1" sort="0" autoFilter="0" pivotTables="0"/>
  <mergeCells count="26">
    <mergeCell ref="A21:F21"/>
    <mergeCell ref="A138:F138"/>
    <mergeCell ref="A2:I2"/>
    <mergeCell ref="A3:I3"/>
    <mergeCell ref="A739:H739"/>
    <mergeCell ref="A253:F253"/>
    <mergeCell ref="A310:F310"/>
    <mergeCell ref="A315:F315"/>
    <mergeCell ref="A334:F334"/>
    <mergeCell ref="A720:F720"/>
    <mergeCell ref="A730:F730"/>
    <mergeCell ref="A539:F539"/>
    <mergeCell ref="A574:F574"/>
    <mergeCell ref="A658:F658"/>
    <mergeCell ref="A661:F661"/>
    <mergeCell ref="A693:F693"/>
    <mergeCell ref="A4:I4"/>
    <mergeCell ref="A5:I5"/>
    <mergeCell ref="D1:I1"/>
    <mergeCell ref="A8:I8"/>
    <mergeCell ref="A17:F17"/>
    <mergeCell ref="A252:F252"/>
    <mergeCell ref="A162:F162"/>
    <mergeCell ref="A214:D214"/>
    <mergeCell ref="A244:F244"/>
    <mergeCell ref="A251:F251"/>
  </mergeCells>
  <phoneticPr fontId="26" type="noConversion"/>
  <pageMargins left="0.7" right="0.7" top="0.75" bottom="0.75" header="0.3" footer="0.3"/>
  <pageSetup paperSize="9" scale="3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9">
    <tabColor rgb="FFFFFF00"/>
    <pageSetUpPr fitToPage="1"/>
  </sheetPr>
  <dimension ref="A1:J39"/>
  <sheetViews>
    <sheetView zoomScaleNormal="100" workbookViewId="0">
      <selection activeCell="A3" sqref="A3:D3"/>
    </sheetView>
  </sheetViews>
  <sheetFormatPr defaultColWidth="9" defaultRowHeight="15" x14ac:dyDescent="0.25"/>
  <cols>
    <col min="1" max="1" width="40.125" style="80" customWidth="1"/>
    <col min="2" max="3" width="26.75" style="80" customWidth="1"/>
    <col min="4" max="4" width="28.25" style="80" customWidth="1"/>
    <col min="5" max="16384" width="9" style="80"/>
  </cols>
  <sheetData>
    <row r="1" spans="1:10" ht="82.5" customHeight="1" x14ac:dyDescent="0.25">
      <c r="A1" s="79"/>
      <c r="B1" s="79"/>
      <c r="C1" s="740" t="s">
        <v>2656</v>
      </c>
      <c r="D1" s="740"/>
      <c r="E1" s="441"/>
      <c r="F1" s="441"/>
      <c r="G1" s="441"/>
    </row>
    <row r="2" spans="1:10" ht="15.75" x14ac:dyDescent="0.25">
      <c r="A2" s="442"/>
      <c r="B2" s="442"/>
      <c r="C2" s="442"/>
      <c r="D2" s="442"/>
      <c r="E2" s="442"/>
      <c r="F2" s="442"/>
      <c r="G2" s="442"/>
    </row>
    <row r="3" spans="1:10" ht="33.75" customHeight="1" x14ac:dyDescent="0.25">
      <c r="A3" s="747" t="s">
        <v>2613</v>
      </c>
      <c r="B3" s="747"/>
      <c r="C3" s="747"/>
      <c r="D3" s="747"/>
      <c r="E3" s="370"/>
      <c r="F3" s="370"/>
      <c r="G3" s="370"/>
    </row>
    <row r="4" spans="1:10" ht="15.75" x14ac:dyDescent="0.25">
      <c r="A4" s="541" t="s">
        <v>2618</v>
      </c>
      <c r="B4" s="542"/>
      <c r="C4" s="542"/>
      <c r="D4" s="542"/>
      <c r="E4" s="542"/>
      <c r="F4" s="542"/>
      <c r="G4" s="542"/>
    </row>
    <row r="5" spans="1:10" ht="15.75" thickBot="1" x14ac:dyDescent="0.3">
      <c r="A5" s="782"/>
      <c r="B5" s="782"/>
      <c r="C5" s="782"/>
      <c r="D5" s="782"/>
      <c r="E5" s="372"/>
      <c r="F5" s="372"/>
      <c r="G5" s="372"/>
    </row>
    <row r="6" spans="1:10" ht="16.5" thickTop="1" thickBot="1" x14ac:dyDescent="0.3">
      <c r="A6" s="443"/>
      <c r="B6" s="443"/>
      <c r="C6" s="443"/>
      <c r="D6" s="443"/>
      <c r="E6" s="372"/>
      <c r="F6" s="372"/>
      <c r="G6" s="372"/>
    </row>
    <row r="7" spans="1:10" ht="15.75" thickBot="1" x14ac:dyDescent="0.3">
      <c r="A7" s="444"/>
      <c r="B7" s="444"/>
      <c r="C7" s="444"/>
      <c r="D7" s="190" t="s">
        <v>2592</v>
      </c>
    </row>
    <row r="8" spans="1:10" ht="37.5" customHeight="1" thickBot="1" x14ac:dyDescent="0.3">
      <c r="A8" s="842" t="s">
        <v>2657</v>
      </c>
      <c r="B8" s="843"/>
      <c r="C8" s="844"/>
      <c r="D8" s="445">
        <f>SUM(D10:D15)</f>
        <v>0</v>
      </c>
    </row>
    <row r="9" spans="1:10" ht="38.25" x14ac:dyDescent="0.25">
      <c r="A9" s="446" t="s">
        <v>2508</v>
      </c>
      <c r="B9" s="447" t="s">
        <v>2667</v>
      </c>
      <c r="C9" s="447" t="s">
        <v>2668</v>
      </c>
      <c r="D9" s="448" t="s">
        <v>2509</v>
      </c>
    </row>
    <row r="10" spans="1:10" x14ac:dyDescent="0.25">
      <c r="A10" s="449" t="s">
        <v>2575</v>
      </c>
      <c r="B10" s="76"/>
      <c r="C10" s="450">
        <v>3200</v>
      </c>
      <c r="D10" s="451">
        <f>ROUND(B10,2)*C10</f>
        <v>0</v>
      </c>
    </row>
    <row r="11" spans="1:10" x14ac:dyDescent="0.25">
      <c r="A11" s="449" t="s">
        <v>2576</v>
      </c>
      <c r="B11" s="76"/>
      <c r="C11" s="450">
        <v>600</v>
      </c>
      <c r="D11" s="451">
        <f t="shared" ref="D11:D15" si="0">ROUND(B11,2)*C11</f>
        <v>0</v>
      </c>
    </row>
    <row r="12" spans="1:10" x14ac:dyDescent="0.25">
      <c r="A12" s="449" t="s">
        <v>2577</v>
      </c>
      <c r="B12" s="76"/>
      <c r="C12" s="450">
        <v>400</v>
      </c>
      <c r="D12" s="451">
        <f t="shared" si="0"/>
        <v>0</v>
      </c>
    </row>
    <row r="13" spans="1:10" x14ac:dyDescent="0.25">
      <c r="A13" s="449" t="s">
        <v>2578</v>
      </c>
      <c r="B13" s="76"/>
      <c r="C13" s="450">
        <v>200</v>
      </c>
      <c r="D13" s="451">
        <f>ROUND(B13,2)*C13</f>
        <v>0</v>
      </c>
    </row>
    <row r="14" spans="1:10" x14ac:dyDescent="0.25">
      <c r="A14" s="449" t="s">
        <v>2579</v>
      </c>
      <c r="B14" s="76"/>
      <c r="C14" s="450">
        <v>400</v>
      </c>
      <c r="D14" s="451">
        <f t="shared" si="0"/>
        <v>0</v>
      </c>
      <c r="J14" s="511"/>
    </row>
    <row r="15" spans="1:10" ht="15.75" thickBot="1" x14ac:dyDescent="0.3">
      <c r="A15" s="452" t="s">
        <v>2728</v>
      </c>
      <c r="B15" s="77"/>
      <c r="C15" s="453">
        <v>200</v>
      </c>
      <c r="D15" s="454">
        <f t="shared" si="0"/>
        <v>0</v>
      </c>
    </row>
    <row r="16" spans="1:10" ht="15.75" thickBot="1" x14ac:dyDescent="0.3">
      <c r="A16" s="455"/>
      <c r="B16" s="549"/>
      <c r="C16" s="456"/>
      <c r="D16" s="456"/>
    </row>
    <row r="17" spans="1:9" ht="15.75" thickBot="1" x14ac:dyDescent="0.3">
      <c r="A17" s="455"/>
      <c r="B17" s="549"/>
      <c r="C17" s="456"/>
      <c r="D17" s="190" t="s">
        <v>2592</v>
      </c>
    </row>
    <row r="18" spans="1:9" ht="37.5" customHeight="1" thickBot="1" x14ac:dyDescent="0.3">
      <c r="A18" s="842" t="s">
        <v>2672</v>
      </c>
      <c r="B18" s="843"/>
      <c r="C18" s="844"/>
      <c r="D18" s="445">
        <f>SUM(D20:D21)</f>
        <v>0</v>
      </c>
    </row>
    <row r="19" spans="1:9" ht="38.25" x14ac:dyDescent="0.25">
      <c r="A19" s="446" t="s">
        <v>2510</v>
      </c>
      <c r="B19" s="447" t="s">
        <v>2667</v>
      </c>
      <c r="C19" s="447" t="s">
        <v>2668</v>
      </c>
      <c r="D19" s="457" t="s">
        <v>2511</v>
      </c>
    </row>
    <row r="20" spans="1:9" x14ac:dyDescent="0.25">
      <c r="A20" s="449" t="s">
        <v>2516</v>
      </c>
      <c r="B20" s="76"/>
      <c r="C20" s="450">
        <v>300</v>
      </c>
      <c r="D20" s="451">
        <f>ROUND(B20,2)*C20</f>
        <v>0</v>
      </c>
    </row>
    <row r="21" spans="1:9" ht="15.75" thickBot="1" x14ac:dyDescent="0.3">
      <c r="A21" s="452" t="s">
        <v>2512</v>
      </c>
      <c r="B21" s="77"/>
      <c r="C21" s="453">
        <v>200</v>
      </c>
      <c r="D21" s="454">
        <f>ROUND(B21,2)*C21</f>
        <v>0</v>
      </c>
    </row>
    <row r="22" spans="1:9" x14ac:dyDescent="0.25">
      <c r="A22" s="455"/>
      <c r="B22" s="549"/>
      <c r="C22" s="456"/>
      <c r="D22" s="456"/>
    </row>
    <row r="23" spans="1:9" ht="15.75" thickBot="1" x14ac:dyDescent="0.3">
      <c r="A23" s="455"/>
      <c r="B23" s="549"/>
      <c r="C23" s="456"/>
      <c r="D23" s="456"/>
    </row>
    <row r="24" spans="1:9" ht="15.75" customHeight="1" x14ac:dyDescent="0.25">
      <c r="A24" s="848" t="s">
        <v>2513</v>
      </c>
      <c r="B24" s="849"/>
      <c r="C24" s="850"/>
      <c r="D24" s="458">
        <f>SUM(D18+D8)</f>
        <v>0</v>
      </c>
    </row>
    <row r="25" spans="1:9" ht="15.75" customHeight="1" x14ac:dyDescent="0.25">
      <c r="A25" s="851"/>
      <c r="B25" s="852"/>
      <c r="C25" s="852"/>
      <c r="D25" s="853"/>
    </row>
    <row r="26" spans="1:9" ht="15.75" customHeight="1" x14ac:dyDescent="0.25">
      <c r="A26" s="839" t="s">
        <v>2514</v>
      </c>
      <c r="B26" s="840"/>
      <c r="C26" s="841"/>
      <c r="D26" s="459">
        <f>ROUND(D24*0.23,2)</f>
        <v>0</v>
      </c>
      <c r="I26" s="511"/>
    </row>
    <row r="27" spans="1:9" ht="15.75" customHeight="1" x14ac:dyDescent="0.25">
      <c r="A27" s="851"/>
      <c r="B27" s="852"/>
      <c r="C27" s="852"/>
      <c r="D27" s="853"/>
      <c r="I27" s="511"/>
    </row>
    <row r="28" spans="1:9" ht="15.75" customHeight="1" thickBot="1" x14ac:dyDescent="0.3">
      <c r="A28" s="845" t="s">
        <v>2673</v>
      </c>
      <c r="B28" s="846"/>
      <c r="C28" s="847"/>
      <c r="D28" s="460">
        <f>SUM(D24+D26)</f>
        <v>0</v>
      </c>
    </row>
    <row r="29" spans="1:9" x14ac:dyDescent="0.25">
      <c r="A29" s="461"/>
      <c r="B29" s="462"/>
      <c r="C29" s="463"/>
      <c r="D29" s="463"/>
    </row>
    <row r="30" spans="1:9" x14ac:dyDescent="0.25">
      <c r="A30" s="838" t="s">
        <v>2729</v>
      </c>
      <c r="B30" s="838"/>
      <c r="C30" s="838"/>
      <c r="D30" s="838"/>
    </row>
    <row r="31" spans="1:9" x14ac:dyDescent="0.25">
      <c r="A31" s="461"/>
      <c r="B31" s="462"/>
      <c r="C31" s="463"/>
      <c r="D31" s="463"/>
    </row>
    <row r="32" spans="1:9" x14ac:dyDescent="0.25">
      <c r="A32" s="461"/>
      <c r="B32" s="462"/>
      <c r="C32" s="463"/>
      <c r="D32" s="463"/>
    </row>
    <row r="33" spans="1:4" x14ac:dyDescent="0.25">
      <c r="A33" s="461"/>
      <c r="B33" s="462"/>
      <c r="C33" s="463"/>
      <c r="D33" s="463"/>
    </row>
    <row r="34" spans="1:4" x14ac:dyDescent="0.25">
      <c r="A34" s="461"/>
      <c r="B34" s="462"/>
      <c r="C34" s="461"/>
      <c r="D34" s="463"/>
    </row>
    <row r="35" spans="1:4" x14ac:dyDescent="0.25">
      <c r="A35" s="68" t="s">
        <v>2515</v>
      </c>
      <c r="B35" s="463"/>
      <c r="C35" s="463"/>
      <c r="D35" s="463"/>
    </row>
    <row r="36" spans="1:4" x14ac:dyDescent="0.25">
      <c r="A36" s="461"/>
      <c r="B36" s="462"/>
      <c r="C36" s="463"/>
      <c r="D36" s="463"/>
    </row>
    <row r="37" spans="1:4" x14ac:dyDescent="0.25">
      <c r="A37" s="461"/>
      <c r="B37" s="462"/>
      <c r="C37" s="463"/>
      <c r="D37" s="463"/>
    </row>
    <row r="38" spans="1:4" x14ac:dyDescent="0.25">
      <c r="A38" s="461"/>
      <c r="B38" s="462"/>
      <c r="C38" s="69" t="s">
        <v>509</v>
      </c>
      <c r="D38" s="463"/>
    </row>
    <row r="39" spans="1:4" ht="30" x14ac:dyDescent="0.25">
      <c r="A39" s="461"/>
      <c r="B39" s="462"/>
      <c r="C39" s="464" t="s">
        <v>510</v>
      </c>
      <c r="D39" s="463"/>
    </row>
  </sheetData>
  <sheetProtection algorithmName="SHA-512" hashValue="E6b3g9sHKzWjIKTCxOkl2Kv/W0Q5pdilbyQQqlIqj5ryaCPAhvCQ6+SPq0FtPo5LWSNN2eIVcu02NkjX4Hgv6g==" saltValue="vsan+Mgw4X9yARmm10ubJw==" spinCount="100000" sheet="1" sort="0" autoFilter="0" pivotTables="0"/>
  <mergeCells count="11">
    <mergeCell ref="A30:D30"/>
    <mergeCell ref="C1:D1"/>
    <mergeCell ref="A3:D3"/>
    <mergeCell ref="A5:D5"/>
    <mergeCell ref="A26:C26"/>
    <mergeCell ref="A8:C8"/>
    <mergeCell ref="A28:C28"/>
    <mergeCell ref="A18:C18"/>
    <mergeCell ref="A24:C24"/>
    <mergeCell ref="A27:D27"/>
    <mergeCell ref="A25:D25"/>
  </mergeCells>
  <pageMargins left="0.25" right="0.25" top="0.75" bottom="0.75" header="0.3" footer="0.3"/>
  <pageSetup paperSize="9" scale="7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BE4B-F573-49D1-8410-0CAB0850CB8B}">
  <sheetPr>
    <tabColor theme="3" tint="-0.249977111117893"/>
    <pageSetUpPr fitToPage="1"/>
  </sheetPr>
  <dimension ref="A1:O50"/>
  <sheetViews>
    <sheetView topLeftCell="A32" workbookViewId="0">
      <selection activeCell="A3" sqref="A3:O3"/>
    </sheetView>
  </sheetViews>
  <sheetFormatPr defaultColWidth="7.625" defaultRowHeight="15" x14ac:dyDescent="0.25"/>
  <cols>
    <col min="1" max="1" width="6" style="605" bestFit="1" customWidth="1"/>
    <col min="2" max="2" width="77" style="80" bestFit="1" customWidth="1"/>
    <col min="3" max="3" width="8.25" style="465" customWidth="1"/>
    <col min="4" max="4" width="12.25" style="465" customWidth="1"/>
    <col min="5" max="5" width="12.25" style="72" customWidth="1"/>
    <col min="6" max="6" width="17.625" style="80" customWidth="1"/>
    <col min="7" max="8" width="8.75" style="465" customWidth="1"/>
    <col min="9" max="13" width="8.75" style="80" customWidth="1"/>
    <col min="14" max="14" width="10.75" style="80" customWidth="1"/>
    <col min="15" max="15" width="27.625" style="444" bestFit="1" customWidth="1"/>
    <col min="16" max="16384" width="7.625" style="80"/>
  </cols>
  <sheetData>
    <row r="1" spans="1:15" ht="82.5" customHeight="1" x14ac:dyDescent="0.25">
      <c r="A1" s="80"/>
      <c r="C1" s="80"/>
      <c r="D1" s="740" t="s">
        <v>2658</v>
      </c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</row>
    <row r="2" spans="1:15" ht="15.75" x14ac:dyDescent="0.25">
      <c r="A2" s="746"/>
      <c r="B2" s="746"/>
      <c r="C2" s="746"/>
      <c r="D2" s="746"/>
      <c r="E2" s="746"/>
      <c r="F2" s="746"/>
      <c r="G2" s="746"/>
      <c r="H2" s="746"/>
      <c r="I2" s="746"/>
      <c r="O2" s="80"/>
    </row>
    <row r="3" spans="1:15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</row>
    <row r="4" spans="1:15" ht="15.75" x14ac:dyDescent="0.25">
      <c r="A4" s="742" t="s">
        <v>2594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</row>
    <row r="5" spans="1:15" ht="15.75" thickBot="1" x14ac:dyDescent="0.3">
      <c r="A5" s="782"/>
      <c r="B5" s="782"/>
      <c r="C5" s="782"/>
      <c r="D5" s="782"/>
      <c r="E5" s="782"/>
      <c r="F5" s="782"/>
      <c r="G5" s="782"/>
      <c r="H5" s="782"/>
      <c r="I5" s="782"/>
      <c r="J5" s="195"/>
      <c r="K5" s="195"/>
      <c r="L5" s="195"/>
      <c r="M5" s="195"/>
      <c r="N5" s="195"/>
      <c r="O5" s="195"/>
    </row>
    <row r="6" spans="1:15" ht="15" customHeight="1" thickTop="1" thickBot="1" x14ac:dyDescent="0.3">
      <c r="A6" s="854"/>
      <c r="B6" s="854"/>
      <c r="C6" s="854"/>
      <c r="D6" s="854"/>
      <c r="E6" s="854"/>
      <c r="F6" s="854"/>
      <c r="G6" s="854"/>
      <c r="H6" s="604"/>
    </row>
    <row r="7" spans="1:15" ht="15" customHeight="1" thickBot="1" x14ac:dyDescent="0.3">
      <c r="G7" s="858" t="s">
        <v>2595</v>
      </c>
      <c r="H7" s="859"/>
      <c r="I7" s="859"/>
      <c r="J7" s="859"/>
      <c r="K7" s="859"/>
      <c r="L7" s="859"/>
      <c r="M7" s="860"/>
      <c r="N7" s="606"/>
    </row>
    <row r="8" spans="1:15" ht="15" customHeight="1" x14ac:dyDescent="0.25">
      <c r="A8" s="861" t="s">
        <v>2596</v>
      </c>
      <c r="B8" s="864" t="s">
        <v>2582</v>
      </c>
      <c r="C8" s="865" t="s">
        <v>2597</v>
      </c>
      <c r="D8" s="868" t="s">
        <v>2624</v>
      </c>
      <c r="E8" s="871" t="s">
        <v>2598</v>
      </c>
      <c r="F8" s="865" t="s">
        <v>2599</v>
      </c>
      <c r="G8" s="865" t="s">
        <v>2600</v>
      </c>
      <c r="H8" s="865" t="s">
        <v>2601</v>
      </c>
      <c r="I8" s="865" t="s">
        <v>2602</v>
      </c>
      <c r="J8" s="865" t="s">
        <v>2603</v>
      </c>
      <c r="K8" s="865" t="s">
        <v>2604</v>
      </c>
      <c r="L8" s="865" t="s">
        <v>2605</v>
      </c>
      <c r="M8" s="865" t="s">
        <v>2724</v>
      </c>
      <c r="N8" s="865" t="s">
        <v>2725</v>
      </c>
      <c r="O8" s="855" t="s">
        <v>2606</v>
      </c>
    </row>
    <row r="9" spans="1:15" x14ac:dyDescent="0.25">
      <c r="A9" s="862"/>
      <c r="B9" s="862"/>
      <c r="C9" s="866"/>
      <c r="D9" s="869"/>
      <c r="E9" s="872"/>
      <c r="F9" s="866"/>
      <c r="G9" s="866"/>
      <c r="H9" s="866"/>
      <c r="I9" s="866"/>
      <c r="J9" s="866"/>
      <c r="K9" s="866"/>
      <c r="L9" s="866"/>
      <c r="M9" s="866"/>
      <c r="N9" s="866"/>
      <c r="O9" s="856"/>
    </row>
    <row r="10" spans="1:15" ht="60" customHeight="1" thickBot="1" x14ac:dyDescent="0.3">
      <c r="A10" s="863"/>
      <c r="B10" s="863"/>
      <c r="C10" s="867"/>
      <c r="D10" s="870"/>
      <c r="E10" s="873"/>
      <c r="F10" s="867"/>
      <c r="G10" s="867"/>
      <c r="H10" s="867"/>
      <c r="I10" s="867"/>
      <c r="J10" s="867"/>
      <c r="K10" s="867"/>
      <c r="L10" s="867"/>
      <c r="M10" s="867"/>
      <c r="N10" s="867"/>
      <c r="O10" s="857"/>
    </row>
    <row r="11" spans="1:15" ht="15.75" thickBot="1" x14ac:dyDescent="0.3">
      <c r="A11" s="607">
        <v>1</v>
      </c>
      <c r="B11" s="876" t="s">
        <v>2674</v>
      </c>
      <c r="C11" s="876"/>
      <c r="D11" s="876"/>
      <c r="E11" s="876"/>
      <c r="F11" s="876"/>
      <c r="G11" s="876"/>
      <c r="H11" s="876"/>
      <c r="I11" s="876"/>
      <c r="J11" s="876"/>
      <c r="K11" s="876"/>
      <c r="L11" s="876"/>
      <c r="M11" s="877"/>
      <c r="N11" s="877"/>
      <c r="O11" s="878"/>
    </row>
    <row r="12" spans="1:15" x14ac:dyDescent="0.25">
      <c r="A12" s="608" t="s">
        <v>2675</v>
      </c>
      <c r="B12" s="609" t="s">
        <v>2676</v>
      </c>
      <c r="C12" s="610" t="s">
        <v>2607</v>
      </c>
      <c r="D12" s="611">
        <v>8</v>
      </c>
      <c r="E12" s="519"/>
      <c r="F12" s="612">
        <f>D12*ROUND(E12, 2)</f>
        <v>0</v>
      </c>
      <c r="G12" s="613"/>
      <c r="H12" s="614"/>
      <c r="I12" s="614"/>
      <c r="J12" s="614"/>
      <c r="K12" s="614" t="s">
        <v>2588</v>
      </c>
      <c r="L12" s="615"/>
      <c r="M12" s="616"/>
      <c r="N12" s="616"/>
      <c r="O12" s="617"/>
    </row>
    <row r="13" spans="1:15" ht="25.5" x14ac:dyDescent="0.25">
      <c r="A13" s="618" t="s">
        <v>19</v>
      </c>
      <c r="B13" s="619" t="s">
        <v>2677</v>
      </c>
      <c r="C13" s="620" t="s">
        <v>2607</v>
      </c>
      <c r="D13" s="621">
        <v>16</v>
      </c>
      <c r="E13" s="48"/>
      <c r="F13" s="622">
        <f t="shared" ref="F13:F27" si="0">D13*ROUND(E13, 2)</f>
        <v>0</v>
      </c>
      <c r="G13" s="623"/>
      <c r="H13" s="624"/>
      <c r="I13" s="624"/>
      <c r="J13" s="624"/>
      <c r="K13" s="624" t="s">
        <v>2588</v>
      </c>
      <c r="L13" s="625" t="s">
        <v>2588</v>
      </c>
      <c r="M13" s="626"/>
      <c r="N13" s="626"/>
      <c r="O13" s="627"/>
    </row>
    <row r="14" spans="1:15" ht="25.5" x14ac:dyDescent="0.25">
      <c r="A14" s="618" t="s">
        <v>2678</v>
      </c>
      <c r="B14" s="619" t="s">
        <v>2679</v>
      </c>
      <c r="C14" s="620" t="s">
        <v>2607</v>
      </c>
      <c r="D14" s="621">
        <v>48</v>
      </c>
      <c r="E14" s="48"/>
      <c r="F14" s="622">
        <f t="shared" si="0"/>
        <v>0</v>
      </c>
      <c r="G14" s="623"/>
      <c r="H14" s="624"/>
      <c r="I14" s="624"/>
      <c r="J14" s="624"/>
      <c r="K14" s="624"/>
      <c r="L14" s="625"/>
      <c r="M14" s="626"/>
      <c r="N14" s="626" t="s">
        <v>2588</v>
      </c>
      <c r="O14" s="627" t="s">
        <v>2608</v>
      </c>
    </row>
    <row r="15" spans="1:15" x14ac:dyDescent="0.25">
      <c r="A15" s="618" t="s">
        <v>2680</v>
      </c>
      <c r="B15" s="619" t="s">
        <v>2681</v>
      </c>
      <c r="C15" s="620" t="s">
        <v>2607</v>
      </c>
      <c r="D15" s="621">
        <v>4</v>
      </c>
      <c r="E15" s="48"/>
      <c r="F15" s="622">
        <f t="shared" si="0"/>
        <v>0</v>
      </c>
      <c r="G15" s="628"/>
      <c r="H15" s="629"/>
      <c r="I15" s="629"/>
      <c r="J15" s="629" t="s">
        <v>2588</v>
      </c>
      <c r="K15" s="629"/>
      <c r="L15" s="630"/>
      <c r="M15" s="631"/>
      <c r="N15" s="631"/>
      <c r="O15" s="632" t="s">
        <v>2726</v>
      </c>
    </row>
    <row r="16" spans="1:15" x14ac:dyDescent="0.25">
      <c r="A16" s="618" t="s">
        <v>2682</v>
      </c>
      <c r="B16" s="633" t="s">
        <v>2711</v>
      </c>
      <c r="C16" s="620" t="s">
        <v>2607</v>
      </c>
      <c r="D16" s="621">
        <v>24</v>
      </c>
      <c r="E16" s="48"/>
      <c r="F16" s="622">
        <f t="shared" si="0"/>
        <v>0</v>
      </c>
      <c r="G16" s="623"/>
      <c r="H16" s="624"/>
      <c r="I16" s="624"/>
      <c r="J16" s="624"/>
      <c r="K16" s="624" t="s">
        <v>2588</v>
      </c>
      <c r="L16" s="625"/>
      <c r="M16" s="626"/>
      <c r="N16" s="626"/>
      <c r="O16" s="627"/>
    </row>
    <row r="17" spans="1:15" x14ac:dyDescent="0.25">
      <c r="A17" s="618" t="s">
        <v>2683</v>
      </c>
      <c r="B17" s="633" t="s">
        <v>2712</v>
      </c>
      <c r="C17" s="620" t="s">
        <v>2607</v>
      </c>
      <c r="D17" s="621">
        <v>8</v>
      </c>
      <c r="E17" s="48"/>
      <c r="F17" s="622">
        <f t="shared" si="0"/>
        <v>0</v>
      </c>
      <c r="G17" s="623"/>
      <c r="H17" s="624"/>
      <c r="I17" s="624"/>
      <c r="J17" s="624"/>
      <c r="K17" s="624" t="s">
        <v>2588</v>
      </c>
      <c r="L17" s="625"/>
      <c r="M17" s="626"/>
      <c r="N17" s="626"/>
      <c r="O17" s="627"/>
    </row>
    <row r="18" spans="1:15" x14ac:dyDescent="0.25">
      <c r="A18" s="618" t="s">
        <v>2684</v>
      </c>
      <c r="B18" s="633" t="s">
        <v>2713</v>
      </c>
      <c r="C18" s="620" t="s">
        <v>2607</v>
      </c>
      <c r="D18" s="621">
        <v>16</v>
      </c>
      <c r="E18" s="48"/>
      <c r="F18" s="622">
        <f t="shared" si="0"/>
        <v>0</v>
      </c>
      <c r="G18" s="623"/>
      <c r="H18" s="624"/>
      <c r="I18" s="624"/>
      <c r="J18" s="624"/>
      <c r="K18" s="624" t="s">
        <v>2588</v>
      </c>
      <c r="L18" s="625"/>
      <c r="M18" s="626"/>
      <c r="N18" s="626"/>
      <c r="O18" s="627"/>
    </row>
    <row r="19" spans="1:15" x14ac:dyDescent="0.25">
      <c r="A19" s="618" t="s">
        <v>2685</v>
      </c>
      <c r="B19" s="633" t="s">
        <v>2714</v>
      </c>
      <c r="C19" s="620" t="s">
        <v>2607</v>
      </c>
      <c r="D19" s="621">
        <v>8</v>
      </c>
      <c r="E19" s="48"/>
      <c r="F19" s="622">
        <f t="shared" si="0"/>
        <v>0</v>
      </c>
      <c r="G19" s="623"/>
      <c r="H19" s="624"/>
      <c r="I19" s="624"/>
      <c r="J19" s="624"/>
      <c r="K19" s="624" t="s">
        <v>2588</v>
      </c>
      <c r="L19" s="625" t="s">
        <v>2588</v>
      </c>
      <c r="M19" s="626"/>
      <c r="N19" s="626"/>
      <c r="O19" s="627"/>
    </row>
    <row r="20" spans="1:15" x14ac:dyDescent="0.25">
      <c r="A20" s="618" t="s">
        <v>2686</v>
      </c>
      <c r="B20" s="633" t="s">
        <v>2727</v>
      </c>
      <c r="C20" s="620" t="s">
        <v>2607</v>
      </c>
      <c r="D20" s="621">
        <v>8</v>
      </c>
      <c r="E20" s="48"/>
      <c r="F20" s="622">
        <f t="shared" si="0"/>
        <v>0</v>
      </c>
      <c r="G20" s="623"/>
      <c r="H20" s="629"/>
      <c r="I20" s="624"/>
      <c r="J20" s="624"/>
      <c r="K20" s="624" t="s">
        <v>2588</v>
      </c>
      <c r="L20" s="625"/>
      <c r="M20" s="626"/>
      <c r="N20" s="626"/>
      <c r="O20" s="627"/>
    </row>
    <row r="21" spans="1:15" ht="25.5" x14ac:dyDescent="0.25">
      <c r="A21" s="618" t="s">
        <v>2687</v>
      </c>
      <c r="B21" s="633" t="s">
        <v>2715</v>
      </c>
      <c r="C21" s="620" t="s">
        <v>2607</v>
      </c>
      <c r="D21" s="621">
        <v>300</v>
      </c>
      <c r="E21" s="48"/>
      <c r="F21" s="622">
        <f t="shared" si="0"/>
        <v>0</v>
      </c>
      <c r="G21" s="623"/>
      <c r="H21" s="629"/>
      <c r="I21" s="624"/>
      <c r="J21" s="624"/>
      <c r="K21" s="624" t="s">
        <v>2588</v>
      </c>
      <c r="L21" s="625" t="s">
        <v>2588</v>
      </c>
      <c r="M21" s="626"/>
      <c r="N21" s="626"/>
      <c r="O21" s="627"/>
    </row>
    <row r="22" spans="1:15" x14ac:dyDescent="0.25">
      <c r="A22" s="618" t="s">
        <v>2688</v>
      </c>
      <c r="B22" s="633" t="s">
        <v>2689</v>
      </c>
      <c r="C22" s="620" t="s">
        <v>2607</v>
      </c>
      <c r="D22" s="621">
        <v>8</v>
      </c>
      <c r="E22" s="48"/>
      <c r="F22" s="622">
        <f t="shared" si="0"/>
        <v>0</v>
      </c>
      <c r="G22" s="623"/>
      <c r="H22" s="629"/>
      <c r="I22" s="624"/>
      <c r="J22" s="624" t="s">
        <v>2588</v>
      </c>
      <c r="K22" s="624"/>
      <c r="L22" s="625"/>
      <c r="M22" s="626"/>
      <c r="N22" s="626"/>
      <c r="O22" s="627"/>
    </row>
    <row r="23" spans="1:15" ht="63.75" x14ac:dyDescent="0.25">
      <c r="A23" s="618" t="s">
        <v>2690</v>
      </c>
      <c r="B23" s="634" t="s">
        <v>2716</v>
      </c>
      <c r="C23" s="620" t="s">
        <v>2607</v>
      </c>
      <c r="D23" s="621">
        <v>8760</v>
      </c>
      <c r="E23" s="48"/>
      <c r="F23" s="622">
        <f t="shared" si="0"/>
        <v>0</v>
      </c>
      <c r="G23" s="623" t="s">
        <v>2588</v>
      </c>
      <c r="H23" s="629"/>
      <c r="I23" s="624"/>
      <c r="J23" s="624"/>
      <c r="K23" s="624"/>
      <c r="L23" s="625"/>
      <c r="M23" s="626"/>
      <c r="N23" s="626"/>
      <c r="O23" s="627"/>
    </row>
    <row r="24" spans="1:15" ht="63.75" x14ac:dyDescent="0.25">
      <c r="A24" s="618" t="s">
        <v>2691</v>
      </c>
      <c r="B24" s="635" t="s">
        <v>2717</v>
      </c>
      <c r="C24" s="620" t="s">
        <v>2607</v>
      </c>
      <c r="D24" s="636">
        <v>10</v>
      </c>
      <c r="E24" s="48"/>
      <c r="F24" s="622">
        <f t="shared" si="0"/>
        <v>0</v>
      </c>
      <c r="G24" s="623"/>
      <c r="H24" s="629"/>
      <c r="I24" s="624"/>
      <c r="J24" s="624"/>
      <c r="K24" s="624"/>
      <c r="L24" s="625"/>
      <c r="M24" s="626" t="s">
        <v>2588</v>
      </c>
      <c r="N24" s="626"/>
      <c r="O24" s="627"/>
    </row>
    <row r="25" spans="1:15" ht="25.5" x14ac:dyDescent="0.25">
      <c r="A25" s="618" t="s">
        <v>2692</v>
      </c>
      <c r="B25" s="637" t="s">
        <v>2709</v>
      </c>
      <c r="C25" s="620" t="s">
        <v>2607</v>
      </c>
      <c r="D25" s="636">
        <v>32</v>
      </c>
      <c r="E25" s="48"/>
      <c r="F25" s="622">
        <f t="shared" si="0"/>
        <v>0</v>
      </c>
      <c r="G25" s="623"/>
      <c r="H25" s="629"/>
      <c r="I25" s="624"/>
      <c r="J25" s="624"/>
      <c r="K25" s="624"/>
      <c r="L25" s="625"/>
      <c r="M25" s="626" t="s">
        <v>2588</v>
      </c>
      <c r="N25" s="626"/>
      <c r="O25" s="627"/>
    </row>
    <row r="26" spans="1:15" x14ac:dyDescent="0.25">
      <c r="A26" s="618" t="s">
        <v>2693</v>
      </c>
      <c r="B26" s="633" t="s">
        <v>2710</v>
      </c>
      <c r="C26" s="620" t="s">
        <v>2607</v>
      </c>
      <c r="D26" s="636">
        <v>100</v>
      </c>
      <c r="E26" s="48"/>
      <c r="F26" s="622">
        <f t="shared" si="0"/>
        <v>0</v>
      </c>
      <c r="G26" s="623"/>
      <c r="H26" s="629"/>
      <c r="I26" s="624"/>
      <c r="J26" s="624"/>
      <c r="K26" s="624"/>
      <c r="L26" s="625"/>
      <c r="M26" s="626"/>
      <c r="N26" s="626" t="s">
        <v>2588</v>
      </c>
      <c r="O26" s="627"/>
    </row>
    <row r="27" spans="1:15" ht="26.25" thickBot="1" x14ac:dyDescent="0.3">
      <c r="A27" s="638" t="s">
        <v>2694</v>
      </c>
      <c r="B27" s="639" t="s">
        <v>2695</v>
      </c>
      <c r="C27" s="640" t="s">
        <v>2607</v>
      </c>
      <c r="D27" s="641">
        <v>100</v>
      </c>
      <c r="E27" s="520"/>
      <c r="F27" s="642">
        <f t="shared" si="0"/>
        <v>0</v>
      </c>
      <c r="G27" s="643"/>
      <c r="H27" s="644"/>
      <c r="I27" s="644"/>
      <c r="J27" s="644"/>
      <c r="K27" s="644"/>
      <c r="L27" s="645"/>
      <c r="M27" s="646"/>
      <c r="N27" s="646" t="s">
        <v>2588</v>
      </c>
      <c r="O27" s="647"/>
    </row>
    <row r="28" spans="1:15" ht="15.75" thickBot="1" x14ac:dyDescent="0.3">
      <c r="A28" s="648">
        <v>2</v>
      </c>
      <c r="B28" s="879" t="s">
        <v>2718</v>
      </c>
      <c r="C28" s="879"/>
      <c r="D28" s="879"/>
      <c r="E28" s="879"/>
      <c r="F28" s="879"/>
      <c r="G28" s="879"/>
      <c r="H28" s="879"/>
      <c r="I28" s="879"/>
      <c r="J28" s="879"/>
      <c r="K28" s="879"/>
      <c r="L28" s="879"/>
      <c r="M28" s="879"/>
      <c r="N28" s="880"/>
      <c r="O28" s="881"/>
    </row>
    <row r="29" spans="1:15" x14ac:dyDescent="0.25">
      <c r="A29" s="608" t="s">
        <v>20</v>
      </c>
      <c r="B29" s="95" t="s">
        <v>2719</v>
      </c>
      <c r="C29" s="610" t="s">
        <v>2607</v>
      </c>
      <c r="D29" s="611">
        <v>8</v>
      </c>
      <c r="E29" s="521"/>
      <c r="F29" s="649">
        <f t="shared" ref="F29:F33" si="1">D29*ROUND(E29, 2)</f>
        <v>0</v>
      </c>
      <c r="G29" s="613"/>
      <c r="H29" s="614"/>
      <c r="I29" s="614"/>
      <c r="J29" s="614"/>
      <c r="K29" s="614"/>
      <c r="L29" s="650" t="s">
        <v>2588</v>
      </c>
      <c r="M29" s="651"/>
      <c r="N29" s="616"/>
      <c r="O29" s="617"/>
    </row>
    <row r="30" spans="1:15" x14ac:dyDescent="0.25">
      <c r="A30" s="618" t="s">
        <v>21</v>
      </c>
      <c r="B30" s="275" t="s">
        <v>2720</v>
      </c>
      <c r="C30" s="620" t="s">
        <v>2607</v>
      </c>
      <c r="D30" s="621">
        <v>32</v>
      </c>
      <c r="E30" s="522"/>
      <c r="F30" s="652">
        <f t="shared" si="1"/>
        <v>0</v>
      </c>
      <c r="G30" s="623"/>
      <c r="H30" s="624"/>
      <c r="I30" s="624"/>
      <c r="J30" s="624"/>
      <c r="K30" s="624" t="s">
        <v>2588</v>
      </c>
      <c r="L30" s="653" t="s">
        <v>2588</v>
      </c>
      <c r="M30" s="654"/>
      <c r="N30" s="626"/>
      <c r="O30" s="627"/>
    </row>
    <row r="31" spans="1:15" x14ac:dyDescent="0.25">
      <c r="A31" s="618" t="s">
        <v>22</v>
      </c>
      <c r="B31" s="275" t="s">
        <v>2721</v>
      </c>
      <c r="C31" s="620" t="s">
        <v>2607</v>
      </c>
      <c r="D31" s="621">
        <v>24</v>
      </c>
      <c r="E31" s="522"/>
      <c r="F31" s="652">
        <f t="shared" si="1"/>
        <v>0</v>
      </c>
      <c r="G31" s="623"/>
      <c r="H31" s="624"/>
      <c r="I31" s="624"/>
      <c r="J31" s="624"/>
      <c r="K31" s="624" t="s">
        <v>2588</v>
      </c>
      <c r="L31" s="653"/>
      <c r="M31" s="654"/>
      <c r="N31" s="626"/>
      <c r="O31" s="627"/>
    </row>
    <row r="32" spans="1:15" x14ac:dyDescent="0.25">
      <c r="A32" s="618" t="s">
        <v>2659</v>
      </c>
      <c r="B32" s="275" t="s">
        <v>2722</v>
      </c>
      <c r="C32" s="620" t="s">
        <v>2607</v>
      </c>
      <c r="D32" s="621">
        <v>48</v>
      </c>
      <c r="E32" s="522"/>
      <c r="F32" s="652">
        <f t="shared" si="1"/>
        <v>0</v>
      </c>
      <c r="G32" s="623"/>
      <c r="H32" s="624"/>
      <c r="I32" s="624"/>
      <c r="J32" s="624"/>
      <c r="K32" s="624" t="s">
        <v>2588</v>
      </c>
      <c r="L32" s="653"/>
      <c r="M32" s="654"/>
      <c r="N32" s="626"/>
      <c r="O32" s="627"/>
    </row>
    <row r="33" spans="1:15" x14ac:dyDescent="0.25">
      <c r="A33" s="618" t="s">
        <v>2660</v>
      </c>
      <c r="B33" s="99" t="s">
        <v>2723</v>
      </c>
      <c r="C33" s="620" t="s">
        <v>2607</v>
      </c>
      <c r="D33" s="621">
        <v>48</v>
      </c>
      <c r="E33" s="522"/>
      <c r="F33" s="652">
        <f t="shared" si="1"/>
        <v>0</v>
      </c>
      <c r="G33" s="655"/>
      <c r="H33" s="656"/>
      <c r="I33" s="656"/>
      <c r="J33" s="656"/>
      <c r="K33" s="656" t="s">
        <v>2588</v>
      </c>
      <c r="L33" s="657"/>
      <c r="M33" s="658"/>
      <c r="N33" s="659"/>
      <c r="O33" s="627"/>
    </row>
    <row r="34" spans="1:15" ht="26.25" thickBot="1" x14ac:dyDescent="0.3">
      <c r="A34" s="638" t="s">
        <v>2609</v>
      </c>
      <c r="B34" s="103" t="s">
        <v>2610</v>
      </c>
      <c r="C34" s="640" t="s">
        <v>2607</v>
      </c>
      <c r="D34" s="660">
        <v>48</v>
      </c>
      <c r="E34" s="523"/>
      <c r="F34" s="661">
        <f>D34*ROUND(E34, 2)</f>
        <v>0</v>
      </c>
      <c r="G34" s="662"/>
      <c r="H34" s="663"/>
      <c r="I34" s="663"/>
      <c r="J34" s="663"/>
      <c r="K34" s="663" t="s">
        <v>2588</v>
      </c>
      <c r="L34" s="664" t="s">
        <v>2588</v>
      </c>
      <c r="M34" s="665"/>
      <c r="N34" s="666"/>
      <c r="O34" s="647"/>
    </row>
    <row r="35" spans="1:15" ht="9.75" customHeight="1" thickBot="1" x14ac:dyDescent="0.3">
      <c r="F35" s="444"/>
      <c r="G35" s="80"/>
      <c r="H35" s="80"/>
      <c r="O35" s="80"/>
    </row>
    <row r="36" spans="1:15" ht="15.75" customHeight="1" thickBot="1" x14ac:dyDescent="0.3">
      <c r="C36" s="80"/>
      <c r="D36" s="80"/>
      <c r="E36" s="882" t="s">
        <v>2592</v>
      </c>
      <c r="F36" s="883"/>
      <c r="G36" s="80"/>
      <c r="H36" s="80"/>
      <c r="O36" s="80"/>
    </row>
    <row r="37" spans="1:15" ht="14.25" customHeight="1" thickBot="1" x14ac:dyDescent="0.3">
      <c r="B37" s="884" t="s">
        <v>2593</v>
      </c>
      <c r="C37" s="885"/>
      <c r="D37" s="885"/>
      <c r="E37" s="886"/>
      <c r="F37" s="667">
        <f>SUM(F12:F34)</f>
        <v>0</v>
      </c>
      <c r="G37" s="80"/>
      <c r="H37" s="80"/>
      <c r="O37" s="80"/>
    </row>
    <row r="38" spans="1:15" ht="9.75" customHeight="1" thickBot="1" x14ac:dyDescent="0.3">
      <c r="B38" s="668"/>
      <c r="C38" s="668"/>
      <c r="D38" s="668"/>
      <c r="E38" s="73"/>
      <c r="F38" s="409"/>
      <c r="G38" s="80"/>
      <c r="H38" s="80"/>
      <c r="O38" s="80"/>
    </row>
    <row r="39" spans="1:15" ht="14.25" customHeight="1" thickBot="1" x14ac:dyDescent="0.3">
      <c r="B39" s="887" t="s">
        <v>2625</v>
      </c>
      <c r="C39" s="888"/>
      <c r="D39" s="888"/>
      <c r="E39" s="889"/>
      <c r="F39" s="667">
        <f>F37*4</f>
        <v>0</v>
      </c>
      <c r="G39" s="80"/>
      <c r="H39" s="80"/>
      <c r="O39" s="80"/>
    </row>
    <row r="40" spans="1:15" ht="9.75" customHeight="1" thickBot="1" x14ac:dyDescent="0.3">
      <c r="B40" s="668"/>
      <c r="C40" s="668"/>
      <c r="D40" s="668"/>
      <c r="E40" s="74"/>
      <c r="F40" s="409"/>
      <c r="G40" s="80"/>
      <c r="H40" s="80"/>
      <c r="O40" s="80"/>
    </row>
    <row r="41" spans="1:15" ht="15.75" customHeight="1" thickBot="1" x14ac:dyDescent="0.3">
      <c r="C41" s="80"/>
      <c r="D41" s="80"/>
      <c r="E41" s="49" t="s">
        <v>2514</v>
      </c>
      <c r="F41" s="667">
        <f>0.23*F39</f>
        <v>0</v>
      </c>
      <c r="G41" s="80"/>
      <c r="H41" s="80"/>
      <c r="O41" s="80"/>
    </row>
    <row r="42" spans="1:15" ht="9.75" customHeight="1" thickBot="1" x14ac:dyDescent="0.3">
      <c r="B42" s="668"/>
      <c r="C42" s="668"/>
      <c r="D42" s="668"/>
      <c r="E42" s="73"/>
      <c r="F42" s="409"/>
    </row>
    <row r="43" spans="1:15" ht="14.25" customHeight="1" thickBot="1" x14ac:dyDescent="0.3">
      <c r="B43" s="887" t="s">
        <v>2626</v>
      </c>
      <c r="C43" s="888"/>
      <c r="D43" s="888"/>
      <c r="E43" s="889"/>
      <c r="F43" s="667">
        <f>F39+F41</f>
        <v>0</v>
      </c>
    </row>
    <row r="45" spans="1:15" x14ac:dyDescent="0.25">
      <c r="A45" s="75" t="s">
        <v>2611</v>
      </c>
      <c r="B45" s="669"/>
    </row>
    <row r="46" spans="1:15" x14ac:dyDescent="0.25">
      <c r="A46" s="75" t="s">
        <v>2612</v>
      </c>
      <c r="B46" s="669"/>
    </row>
    <row r="49" spans="3:14" x14ac:dyDescent="0.25">
      <c r="C49" s="53" t="s">
        <v>2515</v>
      </c>
      <c r="D49" s="70"/>
      <c r="E49" s="71"/>
      <c r="F49" s="53"/>
      <c r="J49" s="53"/>
      <c r="K49" s="70" t="s">
        <v>509</v>
      </c>
      <c r="L49" s="53"/>
    </row>
    <row r="50" spans="3:14" ht="30" customHeight="1" x14ac:dyDescent="0.25">
      <c r="E50" s="605"/>
      <c r="J50" s="874" t="s">
        <v>510</v>
      </c>
      <c r="K50" s="875"/>
      <c r="L50" s="875"/>
      <c r="M50" s="511"/>
      <c r="N50" s="511"/>
    </row>
  </sheetData>
  <sheetProtection algorithmName="SHA-512" hashValue="u5LE4S8j4Pie6jp8TkvvaZUWdJakJTPFaugpSc1Mf2cK917ppEmlqmRYipVEGojZdaZSHKP0YfuchfdZ0AmRWA==" saltValue="gEJ6G2ckk5aTrGO8DAqMcQ==" spinCount="100000" sheet="1" sort="0" autoFilter="0" pivotTables="0"/>
  <mergeCells count="29">
    <mergeCell ref="J50:L50"/>
    <mergeCell ref="B11:O11"/>
    <mergeCell ref="B28:O28"/>
    <mergeCell ref="E36:F36"/>
    <mergeCell ref="B37:E37"/>
    <mergeCell ref="B39:E39"/>
    <mergeCell ref="B43:E43"/>
    <mergeCell ref="O8:O10"/>
    <mergeCell ref="G7:M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A6:G6"/>
    <mergeCell ref="D1:O1"/>
    <mergeCell ref="A2:I2"/>
    <mergeCell ref="A3:O3"/>
    <mergeCell ref="A4:O4"/>
    <mergeCell ref="A5:I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55" fitToHeight="0" orientation="landscape" horizontalDpi="200" verticalDpi="200" r:id="rId1"/>
  <headerFooter>
    <oddFooter>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1">
    <tabColor rgb="FFA8FC20"/>
    <pageSetUpPr fitToPage="1"/>
  </sheetPr>
  <dimension ref="A1:L25"/>
  <sheetViews>
    <sheetView workbookViewId="0">
      <selection activeCell="A3" sqref="A3:I3"/>
    </sheetView>
  </sheetViews>
  <sheetFormatPr defaultColWidth="8" defaultRowHeight="15" x14ac:dyDescent="0.25"/>
  <cols>
    <col min="1" max="1" width="5" style="501" customWidth="1"/>
    <col min="2" max="2" width="32.75" style="466" bestFit="1" customWidth="1"/>
    <col min="3" max="3" width="63" style="466" customWidth="1"/>
    <col min="4" max="4" width="6.75" style="501" customWidth="1"/>
    <col min="5" max="5" width="7.25" style="501" bestFit="1" customWidth="1"/>
    <col min="6" max="6" width="7.25" style="501" customWidth="1"/>
    <col min="7" max="7" width="12.25" style="501" customWidth="1"/>
    <col min="8" max="9" width="14.5" style="501" customWidth="1"/>
    <col min="10" max="16384" width="8" style="466"/>
  </cols>
  <sheetData>
    <row r="1" spans="1:12" s="80" customFormat="1" ht="82.5" customHeight="1" x14ac:dyDescent="0.25">
      <c r="A1" s="79"/>
      <c r="B1" s="79"/>
      <c r="C1" s="79"/>
      <c r="D1" s="740" t="s">
        <v>2661</v>
      </c>
      <c r="E1" s="740"/>
      <c r="F1" s="740"/>
      <c r="G1" s="740"/>
      <c r="H1" s="740"/>
      <c r="I1" s="740"/>
      <c r="J1" s="129"/>
    </row>
    <row r="2" spans="1:12" s="80" customFormat="1" ht="15.75" x14ac:dyDescent="0.25">
      <c r="A2" s="746"/>
      <c r="B2" s="746"/>
      <c r="C2" s="746"/>
      <c r="D2" s="746"/>
      <c r="E2" s="746"/>
      <c r="F2" s="746"/>
      <c r="G2" s="746"/>
      <c r="H2" s="746"/>
      <c r="I2" s="746"/>
    </row>
    <row r="3" spans="1:12" s="80" customFormat="1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  <c r="J3" s="370"/>
    </row>
    <row r="4" spans="1:12" s="80" customFormat="1" ht="15.75" x14ac:dyDescent="0.25">
      <c r="A4" s="742" t="s">
        <v>2702</v>
      </c>
      <c r="B4" s="742"/>
      <c r="C4" s="742"/>
      <c r="D4" s="742"/>
      <c r="E4" s="742"/>
      <c r="F4" s="742"/>
      <c r="G4" s="742"/>
      <c r="H4" s="742"/>
      <c r="I4" s="742"/>
      <c r="J4" s="370"/>
    </row>
    <row r="5" spans="1:12" s="80" customFormat="1" ht="15.75" thickBot="1" x14ac:dyDescent="0.3">
      <c r="A5" s="782"/>
      <c r="B5" s="782"/>
      <c r="C5" s="782"/>
      <c r="D5" s="782"/>
      <c r="E5" s="782"/>
      <c r="F5" s="782"/>
      <c r="G5" s="782"/>
      <c r="H5" s="782"/>
      <c r="I5" s="782"/>
    </row>
    <row r="6" spans="1:12" ht="16.5" thickTop="1" thickBot="1" x14ac:dyDescent="0.3">
      <c r="A6" s="892"/>
      <c r="B6" s="892"/>
      <c r="C6" s="892"/>
      <c r="D6" s="892"/>
      <c r="E6" s="892"/>
      <c r="F6" s="892"/>
      <c r="G6" s="892"/>
      <c r="H6" s="892"/>
      <c r="I6" s="892"/>
    </row>
    <row r="7" spans="1:12" ht="15" customHeight="1" x14ac:dyDescent="0.25">
      <c r="A7" s="893" t="s">
        <v>2580</v>
      </c>
      <c r="B7" s="895" t="s">
        <v>2581</v>
      </c>
      <c r="C7" s="895" t="s">
        <v>2582</v>
      </c>
      <c r="D7" s="893" t="s">
        <v>2583</v>
      </c>
      <c r="E7" s="897" t="s">
        <v>2614</v>
      </c>
      <c r="F7" s="899" t="s">
        <v>2584</v>
      </c>
      <c r="G7" s="900"/>
      <c r="H7" s="903" t="s">
        <v>2615</v>
      </c>
      <c r="I7" s="905" t="s">
        <v>2616</v>
      </c>
    </row>
    <row r="8" spans="1:12" ht="15" customHeight="1" x14ac:dyDescent="0.25">
      <c r="A8" s="894"/>
      <c r="B8" s="894"/>
      <c r="C8" s="894"/>
      <c r="D8" s="896"/>
      <c r="E8" s="898"/>
      <c r="F8" s="901"/>
      <c r="G8" s="902"/>
      <c r="H8" s="904"/>
      <c r="I8" s="906"/>
    </row>
    <row r="9" spans="1:12" ht="65.099999999999994" customHeight="1" thickBot="1" x14ac:dyDescent="0.3">
      <c r="A9" s="894"/>
      <c r="B9" s="894"/>
      <c r="C9" s="894"/>
      <c r="D9" s="896"/>
      <c r="E9" s="898"/>
      <c r="F9" s="467" t="s">
        <v>2617</v>
      </c>
      <c r="G9" s="468" t="s">
        <v>2585</v>
      </c>
      <c r="H9" s="904"/>
      <c r="I9" s="906"/>
    </row>
    <row r="10" spans="1:12" s="470" customFormat="1" x14ac:dyDescent="0.3">
      <c r="A10" s="469"/>
      <c r="B10" s="890" t="s">
        <v>2586</v>
      </c>
      <c r="C10" s="890"/>
      <c r="D10" s="890"/>
      <c r="E10" s="890"/>
      <c r="F10" s="890"/>
      <c r="G10" s="890"/>
      <c r="H10" s="890"/>
      <c r="I10" s="891"/>
    </row>
    <row r="11" spans="1:12" s="470" customFormat="1" x14ac:dyDescent="0.3">
      <c r="A11" s="471">
        <v>1</v>
      </c>
      <c r="B11" s="472" t="s">
        <v>2662</v>
      </c>
      <c r="C11" s="473" t="s">
        <v>2587</v>
      </c>
      <c r="D11" s="474">
        <v>12</v>
      </c>
      <c r="E11" s="474">
        <v>1</v>
      </c>
      <c r="F11" s="474" t="s">
        <v>2588</v>
      </c>
      <c r="G11" s="475"/>
      <c r="H11" s="50"/>
      <c r="I11" s="476">
        <f>D11*E11*ROUND(H11, 2)</f>
        <v>0</v>
      </c>
      <c r="L11" s="477"/>
    </row>
    <row r="12" spans="1:12" s="470" customFormat="1" x14ac:dyDescent="0.3">
      <c r="A12" s="478">
        <v>2</v>
      </c>
      <c r="B12" s="479" t="s">
        <v>2663</v>
      </c>
      <c r="C12" s="473" t="s">
        <v>2587</v>
      </c>
      <c r="D12" s="480">
        <v>12</v>
      </c>
      <c r="E12" s="480">
        <v>1</v>
      </c>
      <c r="F12" s="480" t="s">
        <v>2588</v>
      </c>
      <c r="G12" s="481"/>
      <c r="H12" s="51"/>
      <c r="I12" s="476">
        <f>D12*E12*ROUND(H12, 2)</f>
        <v>0</v>
      </c>
      <c r="L12" s="477"/>
    </row>
    <row r="13" spans="1:12" s="470" customFormat="1" x14ac:dyDescent="0.3">
      <c r="A13" s="478">
        <v>3</v>
      </c>
      <c r="B13" s="472" t="s">
        <v>2662</v>
      </c>
      <c r="C13" s="482" t="s">
        <v>2664</v>
      </c>
      <c r="D13" s="480">
        <v>1</v>
      </c>
      <c r="E13" s="480">
        <v>1</v>
      </c>
      <c r="F13" s="480"/>
      <c r="G13" s="481" t="s">
        <v>2588</v>
      </c>
      <c r="H13" s="51"/>
      <c r="I13" s="476">
        <f>D13*E13*ROUND(H13, 2)</f>
        <v>0</v>
      </c>
      <c r="L13" s="477"/>
    </row>
    <row r="14" spans="1:12" s="470" customFormat="1" x14ac:dyDescent="0.3">
      <c r="A14" s="478">
        <v>4</v>
      </c>
      <c r="B14" s="479" t="s">
        <v>2663</v>
      </c>
      <c r="C14" s="482" t="s">
        <v>2665</v>
      </c>
      <c r="D14" s="480">
        <v>1</v>
      </c>
      <c r="E14" s="480">
        <v>1</v>
      </c>
      <c r="F14" s="480"/>
      <c r="G14" s="481" t="s">
        <v>2588</v>
      </c>
      <c r="H14" s="51"/>
      <c r="I14" s="476">
        <f>D14*E14*ROUND(H14, 2)</f>
        <v>0</v>
      </c>
      <c r="L14" s="477"/>
    </row>
    <row r="15" spans="1:12" s="470" customFormat="1" ht="15.75" thickBot="1" x14ac:dyDescent="0.35">
      <c r="A15" s="483">
        <v>5</v>
      </c>
      <c r="B15" s="484" t="s">
        <v>2589</v>
      </c>
      <c r="C15" s="485" t="s">
        <v>2590</v>
      </c>
      <c r="D15" s="486">
        <v>1</v>
      </c>
      <c r="E15" s="486">
        <v>1</v>
      </c>
      <c r="F15" s="486"/>
      <c r="G15" s="487" t="s">
        <v>2588</v>
      </c>
      <c r="H15" s="52"/>
      <c r="I15" s="488">
        <f t="shared" ref="I15" si="0">D15*E15*ROUND(H15, 2)</f>
        <v>0</v>
      </c>
      <c r="J15" s="489"/>
    </row>
    <row r="16" spans="1:12" ht="15.75" thickBot="1" x14ac:dyDescent="0.3">
      <c r="A16" s="490"/>
      <c r="B16" s="907"/>
      <c r="C16" s="907"/>
      <c r="D16" s="490"/>
      <c r="E16" s="490"/>
      <c r="F16" s="490"/>
      <c r="G16" s="490"/>
      <c r="H16" s="491" t="s">
        <v>2591</v>
      </c>
      <c r="I16" s="492">
        <f>SUM(I11:I15)</f>
        <v>0</v>
      </c>
    </row>
    <row r="17" spans="1:9" ht="15.75" thickBot="1" x14ac:dyDescent="0.3">
      <c r="A17" s="490"/>
      <c r="B17" s="493"/>
      <c r="C17" s="493"/>
      <c r="D17" s="490"/>
      <c r="E17" s="490"/>
      <c r="F17" s="490"/>
      <c r="G17" s="490"/>
      <c r="H17" s="490"/>
      <c r="I17" s="490"/>
    </row>
    <row r="18" spans="1:9" ht="15.75" thickBot="1" x14ac:dyDescent="0.3">
      <c r="A18" s="494"/>
      <c r="B18" s="495"/>
      <c r="C18" s="493"/>
      <c r="D18" s="490"/>
      <c r="E18" s="444"/>
      <c r="F18" s="444"/>
      <c r="G18" s="444"/>
      <c r="H18" s="908" t="s">
        <v>2592</v>
      </c>
      <c r="I18" s="909"/>
    </row>
    <row r="19" spans="1:9" ht="15.75" thickBot="1" x14ac:dyDescent="0.3">
      <c r="A19" s="494"/>
      <c r="B19" s="495"/>
      <c r="C19" s="493"/>
      <c r="D19" s="490"/>
      <c r="E19" s="910" t="s">
        <v>2593</v>
      </c>
      <c r="F19" s="911"/>
      <c r="G19" s="911"/>
      <c r="H19" s="912"/>
      <c r="I19" s="496">
        <f>SUM(I16)</f>
        <v>0</v>
      </c>
    </row>
    <row r="20" spans="1:9" ht="15.75" thickBot="1" x14ac:dyDescent="0.3">
      <c r="A20" s="490"/>
      <c r="B20" s="493"/>
      <c r="C20" s="493"/>
      <c r="D20" s="490"/>
      <c r="E20" s="497"/>
      <c r="F20" s="497"/>
      <c r="G20" s="497"/>
      <c r="H20" s="498"/>
      <c r="I20" s="499"/>
    </row>
    <row r="21" spans="1:9" ht="15.75" thickBot="1" x14ac:dyDescent="0.3">
      <c r="A21" s="490"/>
      <c r="B21" s="493"/>
      <c r="C21" s="493"/>
      <c r="D21" s="490"/>
      <c r="E21" s="910" t="s">
        <v>2669</v>
      </c>
      <c r="F21" s="911"/>
      <c r="G21" s="911"/>
      <c r="H21" s="912"/>
      <c r="I21" s="496">
        <f>I19*4</f>
        <v>0</v>
      </c>
    </row>
    <row r="22" spans="1:9" ht="15.75" thickBot="1" x14ac:dyDescent="0.3">
      <c r="A22" s="490"/>
      <c r="B22" s="493"/>
      <c r="C22" s="493"/>
      <c r="D22" s="490"/>
      <c r="E22" s="497"/>
      <c r="F22" s="497"/>
      <c r="G22" s="497"/>
      <c r="H22" s="497"/>
      <c r="I22" s="499"/>
    </row>
    <row r="23" spans="1:9" ht="15.75" thickBot="1" x14ac:dyDescent="0.3">
      <c r="A23" s="490"/>
      <c r="B23" s="493"/>
      <c r="C23" s="493"/>
      <c r="D23" s="490"/>
      <c r="E23" s="444"/>
      <c r="F23" s="444"/>
      <c r="G23" s="444"/>
      <c r="H23" s="500" t="s">
        <v>2514</v>
      </c>
      <c r="I23" s="496">
        <f>0.23*I21</f>
        <v>0</v>
      </c>
    </row>
    <row r="24" spans="1:9" ht="15.75" thickBot="1" x14ac:dyDescent="0.3">
      <c r="A24" s="490"/>
      <c r="B24" s="493"/>
      <c r="C24" s="493"/>
      <c r="D24" s="490"/>
      <c r="E24" s="497"/>
      <c r="F24" s="497"/>
      <c r="G24" s="497"/>
      <c r="H24" s="498"/>
      <c r="I24" s="499"/>
    </row>
    <row r="25" spans="1:9" ht="15.75" thickBot="1" x14ac:dyDescent="0.3">
      <c r="A25" s="490"/>
      <c r="B25" s="493"/>
      <c r="C25" s="493"/>
      <c r="D25" s="490"/>
      <c r="E25" s="910" t="s">
        <v>2670</v>
      </c>
      <c r="F25" s="911"/>
      <c r="G25" s="911"/>
      <c r="H25" s="912"/>
      <c r="I25" s="496">
        <f>I21+I23</f>
        <v>0</v>
      </c>
    </row>
  </sheetData>
  <sheetProtection algorithmName="SHA-512" hashValue="pnGfu127EOlPBcPog9AgJXGRUm0/KfQFuf19/xhLOtSJHY548NxWti6BTvHpOlm1C6WEa2yOSZDCYcFpR+/uiA==" saltValue="9U5SA1kVIyGQ2u8FXw3qCQ==" spinCount="100000" sheet="1" sort="0" autoFilter="0" pivotTables="0"/>
  <mergeCells count="20">
    <mergeCell ref="B16:C16"/>
    <mergeCell ref="H18:I18"/>
    <mergeCell ref="E19:H19"/>
    <mergeCell ref="E21:H21"/>
    <mergeCell ref="E25:H25"/>
    <mergeCell ref="A2:I2"/>
    <mergeCell ref="D1:I1"/>
    <mergeCell ref="A3:I3"/>
    <mergeCell ref="A5:I5"/>
    <mergeCell ref="B10:I10"/>
    <mergeCell ref="A6:I6"/>
    <mergeCell ref="A7:A9"/>
    <mergeCell ref="B7:B9"/>
    <mergeCell ref="C7:C9"/>
    <mergeCell ref="D7:D9"/>
    <mergeCell ref="E7:E9"/>
    <mergeCell ref="F7:G8"/>
    <mergeCell ref="H7:H9"/>
    <mergeCell ref="I7:I9"/>
    <mergeCell ref="A4:I4"/>
  </mergeCells>
  <pageMargins left="0.23622047244094488" right="0.23622047244094488" top="0.74803149606299213" bottom="0.74803149606299213" header="0.31496062992125984" footer="0.31496062992125984"/>
  <pageSetup paperSize="9" scale="80" fitToHeight="0" orientation="landscape" horizontalDpi="4294967295" verticalDpi="4294967295" r:id="rId1"/>
  <headerFooter>
    <oddFooter>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5">
    <tabColor theme="4"/>
    <pageSetUpPr fitToPage="1"/>
  </sheetPr>
  <dimension ref="A1:D49"/>
  <sheetViews>
    <sheetView zoomScaleNormal="100" workbookViewId="0">
      <selection activeCell="C47" sqref="C47"/>
    </sheetView>
  </sheetViews>
  <sheetFormatPr defaultColWidth="8" defaultRowHeight="15" x14ac:dyDescent="0.25"/>
  <cols>
    <col min="1" max="1" width="84.25" style="80" customWidth="1"/>
    <col min="2" max="2" width="42.625" style="80" customWidth="1"/>
    <col min="3" max="3" width="27.5" style="80" customWidth="1"/>
    <col min="4" max="16384" width="8" style="80"/>
  </cols>
  <sheetData>
    <row r="1" spans="1:4" ht="82.5" customHeight="1" x14ac:dyDescent="0.25">
      <c r="A1" s="79"/>
      <c r="B1" s="741" t="s">
        <v>2761</v>
      </c>
      <c r="C1" s="741"/>
      <c r="D1" s="129"/>
    </row>
    <row r="2" spans="1:4" ht="15.75" x14ac:dyDescent="0.25">
      <c r="A2" s="746"/>
      <c r="B2" s="746"/>
      <c r="C2" s="746"/>
    </row>
    <row r="3" spans="1:4" ht="33.75" customHeight="1" x14ac:dyDescent="0.25">
      <c r="A3" s="747" t="s">
        <v>2613</v>
      </c>
      <c r="B3" s="747"/>
      <c r="C3" s="747"/>
      <c r="D3" s="370"/>
    </row>
    <row r="4" spans="1:4" ht="15.75" x14ac:dyDescent="0.25">
      <c r="A4" s="714" t="s">
        <v>2666</v>
      </c>
      <c r="B4" s="715"/>
      <c r="C4" s="715"/>
      <c r="D4" s="370"/>
    </row>
    <row r="5" spans="1:4" ht="15.75" thickBot="1" x14ac:dyDescent="0.3">
      <c r="A5" s="782"/>
      <c r="B5" s="782"/>
      <c r="C5" s="782"/>
    </row>
    <row r="6" spans="1:4" ht="15.75" customHeight="1" thickTop="1" thickBot="1" x14ac:dyDescent="0.3">
      <c r="A6" s="717"/>
      <c r="B6" s="717"/>
      <c r="C6" s="465"/>
    </row>
    <row r="7" spans="1:4" ht="15.75" customHeight="1" x14ac:dyDescent="0.25">
      <c r="A7" s="502" t="s">
        <v>2671</v>
      </c>
      <c r="B7" s="921" t="s">
        <v>2592</v>
      </c>
      <c r="C7" s="922"/>
    </row>
    <row r="8" spans="1:4" ht="15.75" customHeight="1" x14ac:dyDescent="0.25">
      <c r="A8" s="503" t="s">
        <v>2697</v>
      </c>
      <c r="B8" s="915">
        <f>'Pr. 2 - Sumár k Pr. 1'!B22</f>
        <v>0</v>
      </c>
      <c r="C8" s="916"/>
    </row>
    <row r="9" spans="1:4" ht="15.75" customHeight="1" x14ac:dyDescent="0.25">
      <c r="A9" s="503" t="s">
        <v>2698</v>
      </c>
      <c r="B9" s="915">
        <f>'Pr. 4 - Sumár k Pr. 3'!B24</f>
        <v>0</v>
      </c>
      <c r="C9" s="916"/>
    </row>
    <row r="10" spans="1:4" ht="15.75" customHeight="1" x14ac:dyDescent="0.25">
      <c r="A10" s="503" t="s">
        <v>2699</v>
      </c>
      <c r="B10" s="915">
        <f>'Pr. 6 - Sumár k Pr. 5'!B17</f>
        <v>0</v>
      </c>
      <c r="C10" s="916"/>
    </row>
    <row r="11" spans="1:4" ht="15.75" customHeight="1" x14ac:dyDescent="0.25">
      <c r="A11" s="503" t="s">
        <v>2701</v>
      </c>
      <c r="B11" s="915">
        <f>'Pr. 8 - Sumár k Pr. 7'!B34</f>
        <v>0</v>
      </c>
      <c r="C11" s="916"/>
    </row>
    <row r="12" spans="1:4" ht="15.75" customHeight="1" x14ac:dyDescent="0.25">
      <c r="A12" s="503" t="s">
        <v>2651</v>
      </c>
      <c r="B12" s="915">
        <f>'Pr. 9 - Náh. diel ISD D1,D2,D4'!H563/4</f>
        <v>0</v>
      </c>
      <c r="C12" s="916"/>
    </row>
    <row r="13" spans="1:4" ht="15.75" customHeight="1" x14ac:dyDescent="0.25">
      <c r="A13" s="503" t="s">
        <v>2704</v>
      </c>
      <c r="B13" s="915">
        <f>'Pr. 10 - Náh. diel tunel Sitina'!I739/4</f>
        <v>0</v>
      </c>
      <c r="C13" s="916"/>
    </row>
    <row r="14" spans="1:4" ht="15.75" customHeight="1" x14ac:dyDescent="0.25">
      <c r="A14" s="503" t="s">
        <v>2618</v>
      </c>
      <c r="B14" s="915">
        <f>'Pr. 11 - Cena za opravy'!D24/4</f>
        <v>0</v>
      </c>
      <c r="C14" s="916"/>
    </row>
    <row r="15" spans="1:4" ht="15.75" customHeight="1" x14ac:dyDescent="0.25">
      <c r="A15" s="503" t="s">
        <v>2594</v>
      </c>
      <c r="B15" s="915">
        <f>'Pr. 12 - Cena za KB'!F37</f>
        <v>0</v>
      </c>
      <c r="C15" s="916"/>
    </row>
    <row r="16" spans="1:4" ht="30.75" thickBot="1" x14ac:dyDescent="0.3">
      <c r="A16" s="504" t="s">
        <v>2702</v>
      </c>
      <c r="B16" s="919">
        <f>'Pr. 13 - Hodn. správy'!I19</f>
        <v>0</v>
      </c>
      <c r="C16" s="920"/>
    </row>
    <row r="17" spans="1:3" ht="15.75" customHeight="1" thickBot="1" x14ac:dyDescent="0.3">
      <c r="A17" s="505"/>
      <c r="B17" s="506"/>
      <c r="C17" s="195"/>
    </row>
    <row r="18" spans="1:3" ht="15.75" customHeight="1" thickTop="1" thickBot="1" x14ac:dyDescent="0.3">
      <c r="A18" s="507"/>
    </row>
    <row r="19" spans="1:3" ht="15.75" customHeight="1" thickBot="1" x14ac:dyDescent="0.3">
      <c r="A19" s="507"/>
      <c r="C19" s="196" t="s">
        <v>2592</v>
      </c>
    </row>
    <row r="20" spans="1:3" ht="15.75" thickBot="1" x14ac:dyDescent="0.3">
      <c r="A20" s="917" t="s">
        <v>2631</v>
      </c>
      <c r="B20" s="918"/>
      <c r="C20" s="508">
        <f>SUM(B8:C16)</f>
        <v>0</v>
      </c>
    </row>
    <row r="21" spans="1:3" ht="15.75" thickBot="1" x14ac:dyDescent="0.3"/>
    <row r="22" spans="1:3" ht="15.75" thickBot="1" x14ac:dyDescent="0.3">
      <c r="A22" s="913" t="s">
        <v>2632</v>
      </c>
      <c r="B22" s="914"/>
      <c r="C22" s="509">
        <f>SUM(C20*4)</f>
        <v>0</v>
      </c>
    </row>
    <row r="23" spans="1:3" ht="15.75" thickBot="1" x14ac:dyDescent="0.3"/>
    <row r="24" spans="1:3" ht="15.75" thickBot="1" x14ac:dyDescent="0.3">
      <c r="A24" s="913" t="s">
        <v>2514</v>
      </c>
      <c r="B24" s="914"/>
      <c r="C24" s="508">
        <f>SUM(C22*0.23)</f>
        <v>0</v>
      </c>
    </row>
    <row r="25" spans="1:3" ht="15.75" thickBot="1" x14ac:dyDescent="0.3"/>
    <row r="26" spans="1:3" ht="15.75" thickBot="1" x14ac:dyDescent="0.3">
      <c r="A26" s="913" t="s">
        <v>2633</v>
      </c>
      <c r="B26" s="914"/>
      <c r="C26" s="508">
        <f>SUM(C22,C24)</f>
        <v>0</v>
      </c>
    </row>
    <row r="43" spans="1:4" x14ac:dyDescent="0.25">
      <c r="A43" s="53" t="s">
        <v>2623</v>
      </c>
    </row>
    <row r="46" spans="1:4" ht="5.45" customHeight="1" x14ac:dyDescent="0.25"/>
    <row r="47" spans="1:4" ht="25.9" customHeight="1" x14ac:dyDescent="0.25">
      <c r="C47" s="70"/>
      <c r="D47" s="719"/>
    </row>
    <row r="48" spans="1:4" x14ac:dyDescent="0.25">
      <c r="A48" s="720"/>
      <c r="C48" s="718" t="s">
        <v>2758</v>
      </c>
    </row>
    <row r="49" spans="3:4" ht="30" x14ac:dyDescent="0.25">
      <c r="C49" s="717" t="s">
        <v>510</v>
      </c>
      <c r="D49" s="717"/>
    </row>
  </sheetData>
  <sheetProtection algorithmName="SHA-512" hashValue="3Hg43zZZlaQDRHUJEWQUfnQAckEL/DQmxWzUS3r+vtOUeRdUb721IITU/V3v9xyrqDfaxzQdi57UzN3z0NdkAw==" saltValue="QZLFnJin7HMVxpEywK39uw==" spinCount="100000" sheet="1" sort="0" autoFilter="0" pivotTables="0"/>
  <mergeCells count="18">
    <mergeCell ref="B8:C8"/>
    <mergeCell ref="B1:C1"/>
    <mergeCell ref="A2:C2"/>
    <mergeCell ref="A3:C3"/>
    <mergeCell ref="A5:C5"/>
    <mergeCell ref="B7:C7"/>
    <mergeCell ref="B9:C9"/>
    <mergeCell ref="B10:C10"/>
    <mergeCell ref="B11:C11"/>
    <mergeCell ref="B13:C13"/>
    <mergeCell ref="B15:C15"/>
    <mergeCell ref="A26:B26"/>
    <mergeCell ref="B12:C12"/>
    <mergeCell ref="B14:C14"/>
    <mergeCell ref="A20:B20"/>
    <mergeCell ref="A22:B22"/>
    <mergeCell ref="A24:B24"/>
    <mergeCell ref="B16:C16"/>
  </mergeCells>
  <pageMargins left="0.25" right="0.25" top="0.75" bottom="0.75" header="0.3" footer="0.3"/>
  <pageSetup paperSize="9" scale="59" orientation="portrait" cellComments="atEnd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2">
    <tabColor rgb="FFFF0000"/>
    <pageSetUpPr fitToPage="1"/>
  </sheetPr>
  <dimension ref="A1:E19"/>
  <sheetViews>
    <sheetView tabSelected="1" zoomScaleNormal="100" workbookViewId="0">
      <selection activeCell="A16" sqref="A16:D19"/>
    </sheetView>
  </sheetViews>
  <sheetFormatPr defaultColWidth="8" defaultRowHeight="15" x14ac:dyDescent="0.25"/>
  <cols>
    <col min="1" max="1" width="39" style="80" customWidth="1"/>
    <col min="2" max="3" width="22.5" style="80" customWidth="1"/>
    <col min="4" max="4" width="23.5" style="80" customWidth="1"/>
    <col min="5" max="16384" width="8" style="80"/>
  </cols>
  <sheetData>
    <row r="1" spans="1:5" ht="82.5" customHeight="1" x14ac:dyDescent="0.25">
      <c r="A1" s="79"/>
      <c r="B1" s="129" t="s">
        <v>2750</v>
      </c>
      <c r="C1" s="129"/>
      <c r="D1" s="716" t="s">
        <v>2757</v>
      </c>
      <c r="E1" s="129"/>
    </row>
    <row r="2" spans="1:5" ht="15.75" x14ac:dyDescent="0.25">
      <c r="A2" s="746"/>
      <c r="B2" s="746"/>
      <c r="C2" s="746"/>
      <c r="D2" s="746"/>
    </row>
    <row r="3" spans="1:5" ht="33.75" customHeight="1" x14ac:dyDescent="0.25">
      <c r="A3" s="747" t="s">
        <v>2613</v>
      </c>
      <c r="B3" s="747"/>
      <c r="C3" s="747"/>
      <c r="D3" s="747"/>
      <c r="E3" s="370"/>
    </row>
    <row r="4" spans="1:5" ht="15.75" x14ac:dyDescent="0.25">
      <c r="A4" s="714" t="s">
        <v>2760</v>
      </c>
      <c r="B4" s="715"/>
      <c r="C4" s="715"/>
      <c r="D4" s="715"/>
      <c r="E4" s="370"/>
    </row>
    <row r="5" spans="1:5" ht="15.75" thickBot="1" x14ac:dyDescent="0.3">
      <c r="A5" s="782"/>
      <c r="B5" s="782"/>
      <c r="C5" s="782"/>
      <c r="D5" s="782"/>
    </row>
    <row r="6" spans="1:5" ht="16.5" thickTop="1" thickBot="1" x14ac:dyDescent="0.3"/>
    <row r="7" spans="1:5" ht="40.15" customHeight="1" thickBot="1" x14ac:dyDescent="0.3">
      <c r="A7" s="672" t="s">
        <v>2619</v>
      </c>
      <c r="B7" s="673" t="s">
        <v>2620</v>
      </c>
      <c r="C7" s="673" t="s">
        <v>2749</v>
      </c>
      <c r="D7" s="673" t="s">
        <v>2759</v>
      </c>
    </row>
    <row r="8" spans="1:5" ht="38.25" customHeight="1" thickBot="1" x14ac:dyDescent="0.3">
      <c r="A8" s="674" t="s">
        <v>2751</v>
      </c>
      <c r="B8" s="675">
        <f>'Pr. 14 - Sumár'!C22</f>
        <v>0</v>
      </c>
      <c r="C8" s="675">
        <f>'Pr. 14 - Sumár'!C24</f>
        <v>0</v>
      </c>
      <c r="D8" s="675">
        <f>'Pr. 14 - Sumár'!C26</f>
        <v>0</v>
      </c>
    </row>
    <row r="9" spans="1:5" ht="15" customHeight="1" x14ac:dyDescent="0.25">
      <c r="A9" s="923"/>
      <c r="B9" s="923"/>
      <c r="C9" s="923"/>
      <c r="D9" s="923"/>
    </row>
    <row r="10" spans="1:5" ht="15.75" thickBot="1" x14ac:dyDescent="0.3"/>
    <row r="11" spans="1:5" ht="15.75" thickTop="1" x14ac:dyDescent="0.25">
      <c r="A11" s="510" t="s">
        <v>2621</v>
      </c>
      <c r="B11" s="510"/>
      <c r="C11" s="510"/>
      <c r="D11" s="671" t="s">
        <v>2622</v>
      </c>
    </row>
    <row r="17" spans="1:4" ht="30" customHeight="1" x14ac:dyDescent="0.25">
      <c r="D17" s="70"/>
    </row>
    <row r="18" spans="1:4" x14ac:dyDescent="0.25">
      <c r="A18" s="53" t="s">
        <v>2623</v>
      </c>
      <c r="D18" s="718" t="s">
        <v>2758</v>
      </c>
    </row>
    <row r="19" spans="1:4" ht="45" x14ac:dyDescent="0.25">
      <c r="D19" s="717" t="s">
        <v>510</v>
      </c>
    </row>
  </sheetData>
  <sheetProtection algorithmName="SHA-512" hashValue="tq1g8SyUOf2G5PicKVbXAd3zpRCJ5XtIlUf0E4rWIfmTRciyqOeluqHDAB9OZIA70sYIGsopCvk54/GlAycObA==" saltValue="aBJeiCZuQ71oVbFiyHAY8w==" spinCount="100000" sheet="1" sort="0" autoFilter="0" pivotTables="0"/>
  <mergeCells count="4">
    <mergeCell ref="A9:D9"/>
    <mergeCell ref="A2:D2"/>
    <mergeCell ref="A3:D3"/>
    <mergeCell ref="A5:D5"/>
  </mergeCells>
  <pageMargins left="0.25" right="0.25" top="0.75" bottom="0.75" header="0.3" footer="0.3"/>
  <pageSetup paperSize="9" scale="84" fitToHeight="0" orientation="portrait" cellComments="atEnd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9" tint="0.39997558519241921"/>
    <pageSetUpPr fitToPage="1"/>
  </sheetPr>
  <dimension ref="A1:I54"/>
  <sheetViews>
    <sheetView workbookViewId="0">
      <selection activeCell="A3" sqref="A3:B3"/>
    </sheetView>
  </sheetViews>
  <sheetFormatPr defaultColWidth="8.5" defaultRowHeight="15" x14ac:dyDescent="0.25"/>
  <cols>
    <col min="1" max="1" width="90.5" style="511" customWidth="1"/>
    <col min="2" max="2" width="30.75" style="511" customWidth="1"/>
    <col min="3" max="16384" width="8.5" style="511"/>
  </cols>
  <sheetData>
    <row r="1" spans="1:2" s="80" customFormat="1" ht="82.5" customHeight="1" x14ac:dyDescent="0.25">
      <c r="A1" s="79"/>
      <c r="B1" s="540" t="s">
        <v>2630</v>
      </c>
    </row>
    <row r="2" spans="1:2" s="80" customFormat="1" ht="15.75" x14ac:dyDescent="0.25">
      <c r="A2" s="746"/>
      <c r="B2" s="746"/>
    </row>
    <row r="3" spans="1:2" s="80" customFormat="1" ht="33.75" customHeight="1" x14ac:dyDescent="0.25">
      <c r="A3" s="747" t="s">
        <v>2613</v>
      </c>
      <c r="B3" s="747"/>
    </row>
    <row r="4" spans="1:2" s="80" customFormat="1" ht="15.75" x14ac:dyDescent="0.25">
      <c r="A4" s="541" t="s">
        <v>2705</v>
      </c>
      <c r="B4" s="541"/>
    </row>
    <row r="5" spans="1:2" s="80" customFormat="1" ht="15.75" thickBot="1" x14ac:dyDescent="0.3">
      <c r="A5" s="748"/>
      <c r="B5" s="748"/>
    </row>
    <row r="6" spans="1:2" ht="16.5" thickTop="1" thickBot="1" x14ac:dyDescent="0.3"/>
    <row r="7" spans="1:2" s="80" customFormat="1" ht="15.75" thickBot="1" x14ac:dyDescent="0.3">
      <c r="A7" s="189"/>
      <c r="B7" s="190" t="s">
        <v>2592</v>
      </c>
    </row>
    <row r="8" spans="1:2" s="80" customFormat="1" x14ac:dyDescent="0.25">
      <c r="A8" s="749" t="s">
        <v>2697</v>
      </c>
      <c r="B8" s="750"/>
    </row>
    <row r="9" spans="1:2" s="80" customFormat="1" x14ac:dyDescent="0.25">
      <c r="A9" s="191" t="s">
        <v>23</v>
      </c>
      <c r="B9" s="192">
        <f>'Pr. 1 - Servis ISD D1'!G15</f>
        <v>0</v>
      </c>
    </row>
    <row r="10" spans="1:2" s="80" customFormat="1" x14ac:dyDescent="0.25">
      <c r="A10" s="191" t="s">
        <v>726</v>
      </c>
      <c r="B10" s="192">
        <f>'Pr. 1 - Servis ISD D1'!G24</f>
        <v>0</v>
      </c>
    </row>
    <row r="11" spans="1:2" s="80" customFormat="1" x14ac:dyDescent="0.25">
      <c r="A11" s="191" t="s">
        <v>1974</v>
      </c>
      <c r="B11" s="192">
        <f>'Pr. 1 - Servis ISD D1'!G36</f>
        <v>0</v>
      </c>
    </row>
    <row r="12" spans="1:2" s="80" customFormat="1" x14ac:dyDescent="0.25">
      <c r="A12" s="191" t="s">
        <v>1966</v>
      </c>
      <c r="B12" s="192">
        <f>'Pr. 1 - Servis ISD D1'!G51</f>
        <v>0</v>
      </c>
    </row>
    <row r="13" spans="1:2" s="80" customFormat="1" x14ac:dyDescent="0.25">
      <c r="A13" s="191" t="s">
        <v>1955</v>
      </c>
      <c r="B13" s="192">
        <f>'Pr. 1 - Servis ISD D1'!G61</f>
        <v>0</v>
      </c>
    </row>
    <row r="14" spans="1:2" s="80" customFormat="1" x14ac:dyDescent="0.25">
      <c r="A14" s="191" t="s">
        <v>1953</v>
      </c>
      <c r="B14" s="192">
        <f>'Pr. 1 - Servis ISD D1'!G72</f>
        <v>0</v>
      </c>
    </row>
    <row r="15" spans="1:2" s="80" customFormat="1" x14ac:dyDescent="0.25">
      <c r="A15" s="191" t="s">
        <v>1944</v>
      </c>
      <c r="B15" s="192">
        <f>'Pr. 1 - Servis ISD D1'!G81</f>
        <v>0</v>
      </c>
    </row>
    <row r="16" spans="1:2" s="80" customFormat="1" x14ac:dyDescent="0.25">
      <c r="A16" s="191" t="s">
        <v>1937</v>
      </c>
      <c r="B16" s="192">
        <f>'Pr. 1 - Servis ISD D1'!G96</f>
        <v>0</v>
      </c>
    </row>
    <row r="17" spans="1:2" s="80" customFormat="1" x14ac:dyDescent="0.25">
      <c r="A17" s="191" t="s">
        <v>963</v>
      </c>
      <c r="B17" s="192">
        <f>'Pr. 1 - Servis ISD D1'!G129</f>
        <v>0</v>
      </c>
    </row>
    <row r="18" spans="1:2" s="80" customFormat="1" ht="15.75" thickBot="1" x14ac:dyDescent="0.3">
      <c r="A18" s="193" t="s">
        <v>453</v>
      </c>
      <c r="B18" s="194">
        <f>'Pr. 1 - Servis ISD D1'!G155</f>
        <v>0</v>
      </c>
    </row>
    <row r="19" spans="1:2" s="80" customFormat="1" ht="15.75" thickBot="1" x14ac:dyDescent="0.3">
      <c r="A19" s="195"/>
      <c r="B19" s="195"/>
    </row>
    <row r="20" spans="1:2" s="80" customFormat="1" ht="16.5" thickTop="1" thickBot="1" x14ac:dyDescent="0.3"/>
    <row r="21" spans="1:2" s="80" customFormat="1" ht="15.75" thickBot="1" x14ac:dyDescent="0.3">
      <c r="B21" s="196" t="s">
        <v>2592</v>
      </c>
    </row>
    <row r="22" spans="1:2" s="80" customFormat="1" ht="15.75" thickBot="1" x14ac:dyDescent="0.3">
      <c r="A22" s="197" t="s">
        <v>2631</v>
      </c>
      <c r="B22" s="198">
        <f>SUM(B9:B18)</f>
        <v>0</v>
      </c>
    </row>
    <row r="23" spans="1:2" s="80" customFormat="1" ht="15.75" thickBot="1" x14ac:dyDescent="0.3"/>
    <row r="24" spans="1:2" s="80" customFormat="1" ht="15.75" thickBot="1" x14ac:dyDescent="0.3">
      <c r="A24" s="199" t="s">
        <v>2632</v>
      </c>
      <c r="B24" s="200">
        <f>SUM(B22*4)</f>
        <v>0</v>
      </c>
    </row>
    <row r="25" spans="1:2" s="80" customFormat="1" ht="15.75" thickBot="1" x14ac:dyDescent="0.3"/>
    <row r="26" spans="1:2" s="80" customFormat="1" ht="15.75" thickBot="1" x14ac:dyDescent="0.3">
      <c r="A26" s="201" t="s">
        <v>2514</v>
      </c>
      <c r="B26" s="198">
        <f>SUM(B24*0.23)</f>
        <v>0</v>
      </c>
    </row>
    <row r="27" spans="1:2" s="80" customFormat="1" ht="15.75" thickBot="1" x14ac:dyDescent="0.3"/>
    <row r="28" spans="1:2" s="80" customFormat="1" ht="15.75" thickBot="1" x14ac:dyDescent="0.3">
      <c r="A28" s="201" t="s">
        <v>2633</v>
      </c>
      <c r="B28" s="198">
        <f>SUM(B24,B26)</f>
        <v>0</v>
      </c>
    </row>
    <row r="34" spans="1:2" x14ac:dyDescent="0.25">
      <c r="A34" s="202"/>
    </row>
    <row r="37" spans="1:2" x14ac:dyDescent="0.25">
      <c r="B37" s="86"/>
    </row>
    <row r="38" spans="1:2" x14ac:dyDescent="0.25">
      <c r="B38" s="86"/>
    </row>
    <row r="39" spans="1:2" x14ac:dyDescent="0.25">
      <c r="B39" s="86"/>
    </row>
    <row r="40" spans="1:2" x14ac:dyDescent="0.25">
      <c r="B40" s="86"/>
    </row>
    <row r="41" spans="1:2" x14ac:dyDescent="0.25">
      <c r="B41" s="86"/>
    </row>
    <row r="42" spans="1:2" x14ac:dyDescent="0.25">
      <c r="B42" s="86"/>
    </row>
    <row r="43" spans="1:2" x14ac:dyDescent="0.25">
      <c r="B43" s="86"/>
    </row>
    <row r="44" spans="1:2" x14ac:dyDescent="0.25">
      <c r="B44" s="86"/>
    </row>
    <row r="45" spans="1:2" x14ac:dyDescent="0.25">
      <c r="B45" s="86"/>
    </row>
    <row r="46" spans="1:2" x14ac:dyDescent="0.25">
      <c r="B46" s="86"/>
    </row>
    <row r="50" spans="1:9" x14ac:dyDescent="0.25">
      <c r="A50" s="203"/>
      <c r="B50" s="203"/>
      <c r="C50" s="203"/>
      <c r="D50" s="203"/>
      <c r="E50" s="203"/>
      <c r="F50" s="203"/>
      <c r="G50" s="203"/>
      <c r="H50" s="203"/>
      <c r="I50" s="203"/>
    </row>
    <row r="54" spans="1:9" x14ac:dyDescent="0.25">
      <c r="A54" s="202"/>
    </row>
  </sheetData>
  <sheetProtection algorithmName="SHA-512" hashValue="fP8iGkumYd/rPCbUaJuEevnKHBrpTePjiqGMMzSXOXmWOaVFtSVHOfxnxSO1n3AUm3Anq7K7BZ7v0wy7exVJ0g==" saltValue="wVkIZW0GoPwLLUtvmvuWJw==" spinCount="100000" sheet="1" sort="0" autoFilter="0" pivotTables="0"/>
  <mergeCells count="4">
    <mergeCell ref="A8:B8"/>
    <mergeCell ref="A2:B2"/>
    <mergeCell ref="A3:B3"/>
    <mergeCell ref="A5:B5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200" verticalDpi="200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9" tint="0.79998168889431442"/>
    <pageSetUpPr fitToPage="1"/>
  </sheetPr>
  <dimension ref="A1:I250"/>
  <sheetViews>
    <sheetView zoomScaleNormal="100" workbookViewId="0">
      <selection activeCell="A3" sqref="A3:I3"/>
    </sheetView>
  </sheetViews>
  <sheetFormatPr defaultColWidth="8.5" defaultRowHeight="15" x14ac:dyDescent="0.25"/>
  <cols>
    <col min="1" max="1" width="12.75" style="670" bestFit="1" customWidth="1"/>
    <col min="2" max="2" width="35.25" style="670" customWidth="1"/>
    <col min="3" max="3" width="56.25" style="670" customWidth="1"/>
    <col min="4" max="4" width="11.75" style="670" customWidth="1"/>
    <col min="5" max="5" width="9.75" style="670" customWidth="1"/>
    <col min="6" max="6" width="9.75" style="186" customWidth="1"/>
    <col min="7" max="7" width="13.25" style="670" customWidth="1"/>
    <col min="8" max="9" width="9.75" style="670" customWidth="1"/>
    <col min="10" max="16384" width="8.5" style="670"/>
  </cols>
  <sheetData>
    <row r="1" spans="1:9" s="80" customFormat="1" ht="82.5" customHeight="1" x14ac:dyDescent="0.25">
      <c r="A1" s="79"/>
      <c r="B1" s="79"/>
      <c r="C1" s="79"/>
      <c r="D1" s="751" t="s">
        <v>2634</v>
      </c>
      <c r="E1" s="752"/>
      <c r="F1" s="752"/>
      <c r="G1" s="752"/>
      <c r="H1" s="752"/>
      <c r="I1" s="752"/>
    </row>
    <row r="2" spans="1:9" s="80" customFormat="1" ht="15.75" x14ac:dyDescent="0.25">
      <c r="A2" s="746"/>
      <c r="B2" s="746"/>
      <c r="C2" s="746"/>
      <c r="D2" s="746"/>
      <c r="E2" s="746"/>
      <c r="F2" s="746"/>
      <c r="G2" s="746"/>
      <c r="H2" s="746"/>
      <c r="I2" s="746"/>
    </row>
    <row r="3" spans="1:9" s="80" customFormat="1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</row>
    <row r="4" spans="1:9" s="80" customFormat="1" ht="15.75" x14ac:dyDescent="0.25">
      <c r="A4" s="753" t="s">
        <v>2698</v>
      </c>
      <c r="B4" s="753"/>
      <c r="C4" s="753"/>
      <c r="D4" s="753"/>
      <c r="E4" s="753"/>
      <c r="F4" s="753"/>
      <c r="G4" s="753"/>
      <c r="H4" s="753"/>
      <c r="I4" s="753"/>
    </row>
    <row r="5" spans="1:9" s="80" customFormat="1" ht="15.75" thickBot="1" x14ac:dyDescent="0.3">
      <c r="A5" s="748"/>
      <c r="B5" s="748"/>
      <c r="C5" s="748"/>
      <c r="D5" s="748"/>
      <c r="E5" s="748"/>
      <c r="F5" s="748"/>
      <c r="G5" s="748"/>
      <c r="H5" s="748"/>
      <c r="I5" s="748"/>
    </row>
    <row r="6" spans="1:9" ht="15.75" thickTop="1" x14ac:dyDescent="0.25">
      <c r="A6" s="81"/>
      <c r="B6" s="204"/>
      <c r="C6" s="81"/>
      <c r="D6" s="81"/>
      <c r="E6" s="81"/>
      <c r="F6" s="83"/>
      <c r="G6" s="81"/>
      <c r="H6" s="81"/>
      <c r="I6" s="81"/>
    </row>
    <row r="7" spans="1:9" x14ac:dyDescent="0.25">
      <c r="A7" s="84" t="s">
        <v>442</v>
      </c>
      <c r="B7" s="85"/>
      <c r="C7" s="86" t="s">
        <v>23</v>
      </c>
      <c r="D7" s="85"/>
      <c r="E7" s="86"/>
      <c r="F7" s="87"/>
      <c r="G7" s="85"/>
      <c r="H7" s="85"/>
      <c r="I7" s="85"/>
    </row>
    <row r="8" spans="1:9" ht="15.75" thickBot="1" x14ac:dyDescent="0.3">
      <c r="A8" s="84" t="s">
        <v>443</v>
      </c>
      <c r="B8" s="85"/>
      <c r="C8" s="85" t="s">
        <v>2752</v>
      </c>
      <c r="D8" s="85"/>
      <c r="E8" s="85"/>
      <c r="F8" s="87"/>
      <c r="G8" s="85"/>
      <c r="H8" s="85"/>
      <c r="I8" s="85"/>
    </row>
    <row r="9" spans="1:9" ht="50.25" thickBot="1" x14ac:dyDescent="0.3">
      <c r="A9" s="88" t="s">
        <v>444</v>
      </c>
      <c r="B9" s="89" t="s">
        <v>445</v>
      </c>
      <c r="C9" s="89" t="s">
        <v>446</v>
      </c>
      <c r="D9" s="89" t="s">
        <v>447</v>
      </c>
      <c r="E9" s="89" t="s">
        <v>448</v>
      </c>
      <c r="F9" s="90" t="s">
        <v>1516</v>
      </c>
      <c r="G9" s="91" t="s">
        <v>518</v>
      </c>
      <c r="H9" s="89" t="s">
        <v>449</v>
      </c>
      <c r="I9" s="92" t="s">
        <v>1692</v>
      </c>
    </row>
    <row r="10" spans="1:9" x14ac:dyDescent="0.25">
      <c r="A10" s="93">
        <v>1</v>
      </c>
      <c r="B10" s="94" t="s">
        <v>23</v>
      </c>
      <c r="C10" s="95" t="s">
        <v>1986</v>
      </c>
      <c r="D10" s="96">
        <v>1</v>
      </c>
      <c r="E10" s="96">
        <v>1</v>
      </c>
      <c r="F10" s="1"/>
      <c r="G10" s="97">
        <f>ROUND(SUM(D10*E10*F10),2)</f>
        <v>0</v>
      </c>
      <c r="H10" s="15" t="s">
        <v>613</v>
      </c>
      <c r="I10" s="16"/>
    </row>
    <row r="11" spans="1:9" x14ac:dyDescent="0.25">
      <c r="A11" s="582">
        <v>2</v>
      </c>
      <c r="B11" s="98" t="s">
        <v>23</v>
      </c>
      <c r="C11" s="99" t="s">
        <v>1985</v>
      </c>
      <c r="D11" s="100">
        <v>1</v>
      </c>
      <c r="E11" s="100">
        <v>1</v>
      </c>
      <c r="F11" s="2"/>
      <c r="G11" s="101">
        <f>ROUND(SUM(D11*E11*F11),2)</f>
        <v>0</v>
      </c>
      <c r="H11" s="17" t="s">
        <v>613</v>
      </c>
      <c r="I11" s="42"/>
    </row>
    <row r="12" spans="1:9" x14ac:dyDescent="0.25">
      <c r="A12" s="582">
        <v>3</v>
      </c>
      <c r="B12" s="98" t="s">
        <v>450</v>
      </c>
      <c r="C12" s="99" t="s">
        <v>451</v>
      </c>
      <c r="D12" s="100">
        <v>1</v>
      </c>
      <c r="E12" s="100">
        <v>1</v>
      </c>
      <c r="F12" s="2"/>
      <c r="G12" s="101">
        <f>ROUND(SUM(D12*E12*F12),2)</f>
        <v>0</v>
      </c>
      <c r="H12" s="17" t="s">
        <v>613</v>
      </c>
      <c r="I12" s="42"/>
    </row>
    <row r="13" spans="1:9" x14ac:dyDescent="0.25">
      <c r="A13" s="582">
        <v>4</v>
      </c>
      <c r="B13" s="98" t="s">
        <v>450</v>
      </c>
      <c r="C13" s="99" t="s">
        <v>452</v>
      </c>
      <c r="D13" s="100">
        <v>1</v>
      </c>
      <c r="E13" s="100">
        <v>1</v>
      </c>
      <c r="F13" s="2"/>
      <c r="G13" s="101">
        <f>ROUND(SUM(D13*E13*F13),2)</f>
        <v>0</v>
      </c>
      <c r="H13" s="17" t="s">
        <v>613</v>
      </c>
      <c r="I13" s="42"/>
    </row>
    <row r="14" spans="1:9" ht="15.75" thickBot="1" x14ac:dyDescent="0.3">
      <c r="A14" s="583">
        <v>5</v>
      </c>
      <c r="B14" s="102"/>
      <c r="C14" s="205" t="s">
        <v>1979</v>
      </c>
      <c r="D14" s="104">
        <v>0.25</v>
      </c>
      <c r="E14" s="104">
        <v>1</v>
      </c>
      <c r="F14" s="3"/>
      <c r="G14" s="105">
        <f>ROUND(SUM(D14*E14*F14),2)</f>
        <v>0</v>
      </c>
      <c r="H14" s="18" t="s">
        <v>613</v>
      </c>
      <c r="I14" s="41"/>
    </row>
    <row r="15" spans="1:9" ht="17.25" customHeight="1" thickBot="1" x14ac:dyDescent="0.3">
      <c r="A15" s="757" t="s">
        <v>1695</v>
      </c>
      <c r="B15" s="758"/>
      <c r="C15" s="758"/>
      <c r="D15" s="531"/>
      <c r="E15" s="531"/>
      <c r="F15" s="531"/>
      <c r="G15" s="106">
        <f>SUM(G10:G14)</f>
        <v>0</v>
      </c>
      <c r="H15" s="724"/>
      <c r="I15" s="724"/>
    </row>
    <row r="16" spans="1:9" x14ac:dyDescent="0.25">
      <c r="A16" s="545"/>
      <c r="B16" s="545"/>
      <c r="C16" s="545"/>
      <c r="D16" s="545"/>
      <c r="E16" s="545"/>
      <c r="F16" s="545"/>
      <c r="G16" s="154"/>
      <c r="H16" s="155"/>
      <c r="I16" s="155"/>
    </row>
    <row r="17" spans="1:9" x14ac:dyDescent="0.25">
      <c r="A17" s="84" t="s">
        <v>442</v>
      </c>
      <c r="B17" s="85"/>
      <c r="C17" s="86" t="s">
        <v>726</v>
      </c>
      <c r="D17" s="109"/>
      <c r="E17" s="85"/>
      <c r="F17" s="87"/>
      <c r="G17" s="85"/>
      <c r="H17" s="85"/>
      <c r="I17" s="85"/>
    </row>
    <row r="18" spans="1:9" ht="15.75" thickBot="1" x14ac:dyDescent="0.3">
      <c r="A18" s="84" t="s">
        <v>443</v>
      </c>
      <c r="B18" s="85"/>
      <c r="C18" s="85" t="s">
        <v>2752</v>
      </c>
      <c r="D18" s="110"/>
      <c r="E18" s="85"/>
      <c r="F18" s="87"/>
      <c r="G18" s="85"/>
      <c r="H18" s="85"/>
      <c r="I18" s="85"/>
    </row>
    <row r="19" spans="1:9" ht="50.25" thickBot="1" x14ac:dyDescent="0.3">
      <c r="A19" s="88" t="s">
        <v>444</v>
      </c>
      <c r="B19" s="89" t="s">
        <v>445</v>
      </c>
      <c r="C19" s="89" t="s">
        <v>446</v>
      </c>
      <c r="D19" s="89" t="s">
        <v>447</v>
      </c>
      <c r="E19" s="89" t="s">
        <v>448</v>
      </c>
      <c r="F19" s="90" t="s">
        <v>1516</v>
      </c>
      <c r="G19" s="91" t="s">
        <v>518</v>
      </c>
      <c r="H19" s="89" t="s">
        <v>449</v>
      </c>
      <c r="I19" s="92" t="s">
        <v>1692</v>
      </c>
    </row>
    <row r="20" spans="1:9" ht="25.5" x14ac:dyDescent="0.25">
      <c r="A20" s="111">
        <v>6</v>
      </c>
      <c r="B20" s="743" t="s">
        <v>986</v>
      </c>
      <c r="C20" s="112" t="s">
        <v>1978</v>
      </c>
      <c r="D20" s="96">
        <v>1</v>
      </c>
      <c r="E20" s="96">
        <v>1</v>
      </c>
      <c r="F20" s="1"/>
      <c r="G20" s="97">
        <f>ROUND(SUM(D20*E20*F20),2)</f>
        <v>0</v>
      </c>
      <c r="H20" s="15" t="s">
        <v>613</v>
      </c>
      <c r="I20" s="16"/>
    </row>
    <row r="21" spans="1:9" x14ac:dyDescent="0.25">
      <c r="A21" s="582">
        <v>7</v>
      </c>
      <c r="B21" s="744"/>
      <c r="C21" s="113" t="s">
        <v>1977</v>
      </c>
      <c r="D21" s="100">
        <v>1</v>
      </c>
      <c r="E21" s="100">
        <v>1</v>
      </c>
      <c r="F21" s="2"/>
      <c r="G21" s="101">
        <f>ROUND(SUM(D21*E21*F21),2)</f>
        <v>0</v>
      </c>
      <c r="H21" s="17" t="s">
        <v>613</v>
      </c>
      <c r="I21" s="42"/>
    </row>
    <row r="22" spans="1:9" ht="25.5" x14ac:dyDescent="0.25">
      <c r="A22" s="582">
        <v>8</v>
      </c>
      <c r="B22" s="744"/>
      <c r="C22" s="113" t="s">
        <v>1976</v>
      </c>
      <c r="D22" s="100">
        <v>1</v>
      </c>
      <c r="E22" s="100">
        <v>1</v>
      </c>
      <c r="F22" s="2"/>
      <c r="G22" s="101">
        <f>ROUND(SUM(D22*E22*F22),2)</f>
        <v>0</v>
      </c>
      <c r="H22" s="17" t="s">
        <v>613</v>
      </c>
      <c r="I22" s="42"/>
    </row>
    <row r="23" spans="1:9" ht="15.75" thickBot="1" x14ac:dyDescent="0.3">
      <c r="A23" s="583">
        <v>9</v>
      </c>
      <c r="B23" s="745"/>
      <c r="C23" s="114" t="s">
        <v>1975</v>
      </c>
      <c r="D23" s="104">
        <v>1</v>
      </c>
      <c r="E23" s="104">
        <v>1</v>
      </c>
      <c r="F23" s="3"/>
      <c r="G23" s="105">
        <f>ROUND(SUM(D23*E23*F23),2)</f>
        <v>0</v>
      </c>
      <c r="H23" s="18" t="s">
        <v>613</v>
      </c>
      <c r="I23" s="41"/>
    </row>
    <row r="24" spans="1:9" ht="17.25" customHeight="1" thickBot="1" x14ac:dyDescent="0.3">
      <c r="A24" s="726" t="s">
        <v>1702</v>
      </c>
      <c r="B24" s="727"/>
      <c r="C24" s="727"/>
      <c r="D24" s="531"/>
      <c r="E24" s="531"/>
      <c r="F24" s="531"/>
      <c r="G24" s="106">
        <f>SUM(G20:G23)</f>
        <v>0</v>
      </c>
      <c r="H24" s="724"/>
      <c r="I24" s="724"/>
    </row>
    <row r="25" spans="1:9" x14ac:dyDescent="0.25">
      <c r="A25" s="545"/>
      <c r="B25" s="545"/>
      <c r="C25" s="545"/>
      <c r="D25" s="545"/>
      <c r="E25" s="545"/>
      <c r="F25" s="545"/>
      <c r="G25" s="154"/>
      <c r="H25" s="155"/>
      <c r="I25" s="155"/>
    </row>
    <row r="26" spans="1:9" x14ac:dyDescent="0.25">
      <c r="A26" s="84" t="s">
        <v>442</v>
      </c>
      <c r="B26" s="85"/>
      <c r="C26" s="86" t="s">
        <v>1974</v>
      </c>
      <c r="D26" s="85"/>
      <c r="E26" s="86"/>
      <c r="F26" s="87"/>
      <c r="G26" s="85"/>
      <c r="H26" s="85"/>
      <c r="I26" s="85"/>
    </row>
    <row r="27" spans="1:9" ht="15.75" thickBot="1" x14ac:dyDescent="0.3">
      <c r="A27" s="84" t="s">
        <v>443</v>
      </c>
      <c r="B27" s="85"/>
      <c r="C27" s="85" t="s">
        <v>2752</v>
      </c>
      <c r="D27" s="85"/>
      <c r="E27" s="85"/>
      <c r="F27" s="87"/>
      <c r="G27" s="85"/>
      <c r="H27" s="85"/>
      <c r="I27" s="85"/>
    </row>
    <row r="28" spans="1:9" ht="50.25" thickBot="1" x14ac:dyDescent="0.3">
      <c r="A28" s="88" t="s">
        <v>444</v>
      </c>
      <c r="B28" s="89" t="s">
        <v>445</v>
      </c>
      <c r="C28" s="89" t="s">
        <v>446</v>
      </c>
      <c r="D28" s="89" t="s">
        <v>447</v>
      </c>
      <c r="E28" s="89" t="s">
        <v>448</v>
      </c>
      <c r="F28" s="90" t="s">
        <v>1516</v>
      </c>
      <c r="G28" s="91" t="s">
        <v>518</v>
      </c>
      <c r="H28" s="89" t="s">
        <v>449</v>
      </c>
      <c r="I28" s="92" t="s">
        <v>1692</v>
      </c>
    </row>
    <row r="29" spans="1:9" x14ac:dyDescent="0.25">
      <c r="A29" s="111">
        <v>10</v>
      </c>
      <c r="B29" s="754" t="s">
        <v>1973</v>
      </c>
      <c r="C29" s="95" t="s">
        <v>626</v>
      </c>
      <c r="D29" s="96">
        <v>2</v>
      </c>
      <c r="E29" s="96">
        <v>103</v>
      </c>
      <c r="F29" s="1"/>
      <c r="G29" s="97">
        <f>ROUND(SUM(D29*E29*F29),2)</f>
        <v>0</v>
      </c>
      <c r="H29" s="15" t="s">
        <v>606</v>
      </c>
      <c r="I29" s="16"/>
    </row>
    <row r="30" spans="1:9" x14ac:dyDescent="0.25">
      <c r="A30" s="582">
        <v>11</v>
      </c>
      <c r="B30" s="755"/>
      <c r="C30" s="99" t="s">
        <v>1972</v>
      </c>
      <c r="D30" s="100">
        <v>2</v>
      </c>
      <c r="E30" s="100">
        <v>103</v>
      </c>
      <c r="F30" s="2"/>
      <c r="G30" s="101">
        <f t="shared" ref="G30:G35" si="0">ROUND(SUM(D30*E30*F30),2)</f>
        <v>0</v>
      </c>
      <c r="H30" s="17" t="s">
        <v>606</v>
      </c>
      <c r="I30" s="42"/>
    </row>
    <row r="31" spans="1:9" x14ac:dyDescent="0.25">
      <c r="A31" s="582">
        <v>12</v>
      </c>
      <c r="B31" s="755"/>
      <c r="C31" s="99" t="s">
        <v>1971</v>
      </c>
      <c r="D31" s="100">
        <v>2</v>
      </c>
      <c r="E31" s="100">
        <v>103</v>
      </c>
      <c r="F31" s="2"/>
      <c r="G31" s="101">
        <f t="shared" si="0"/>
        <v>0</v>
      </c>
      <c r="H31" s="17" t="s">
        <v>606</v>
      </c>
      <c r="I31" s="42"/>
    </row>
    <row r="32" spans="1:9" x14ac:dyDescent="0.25">
      <c r="A32" s="582">
        <v>13</v>
      </c>
      <c r="B32" s="755"/>
      <c r="C32" s="99" t="s">
        <v>1970</v>
      </c>
      <c r="D32" s="100">
        <v>2</v>
      </c>
      <c r="E32" s="100">
        <v>103</v>
      </c>
      <c r="F32" s="2"/>
      <c r="G32" s="101">
        <f t="shared" si="0"/>
        <v>0</v>
      </c>
      <c r="H32" s="17" t="s">
        <v>606</v>
      </c>
      <c r="I32" s="42"/>
    </row>
    <row r="33" spans="1:9" x14ac:dyDescent="0.25">
      <c r="A33" s="582">
        <v>14</v>
      </c>
      <c r="B33" s="755"/>
      <c r="C33" s="99" t="s">
        <v>1969</v>
      </c>
      <c r="D33" s="100">
        <v>2</v>
      </c>
      <c r="E33" s="100">
        <v>103</v>
      </c>
      <c r="F33" s="2"/>
      <c r="G33" s="101">
        <f t="shared" si="0"/>
        <v>0</v>
      </c>
      <c r="H33" s="17" t="s">
        <v>606</v>
      </c>
      <c r="I33" s="42"/>
    </row>
    <row r="34" spans="1:9" x14ac:dyDescent="0.25">
      <c r="A34" s="582">
        <v>15</v>
      </c>
      <c r="B34" s="755"/>
      <c r="C34" s="99" t="s">
        <v>1968</v>
      </c>
      <c r="D34" s="100">
        <v>2</v>
      </c>
      <c r="E34" s="100">
        <v>103</v>
      </c>
      <c r="F34" s="2"/>
      <c r="G34" s="101">
        <f t="shared" si="0"/>
        <v>0</v>
      </c>
      <c r="H34" s="17" t="s">
        <v>606</v>
      </c>
      <c r="I34" s="42"/>
    </row>
    <row r="35" spans="1:9" ht="15.75" thickBot="1" x14ac:dyDescent="0.3">
      <c r="A35" s="583">
        <v>16</v>
      </c>
      <c r="B35" s="756"/>
      <c r="C35" s="103" t="s">
        <v>1913</v>
      </c>
      <c r="D35" s="104">
        <v>0.25</v>
      </c>
      <c r="E35" s="104">
        <v>103</v>
      </c>
      <c r="F35" s="3"/>
      <c r="G35" s="105">
        <f t="shared" si="0"/>
        <v>0</v>
      </c>
      <c r="H35" s="18" t="s">
        <v>606</v>
      </c>
      <c r="I35" s="41"/>
    </row>
    <row r="36" spans="1:9" ht="17.25" customHeight="1" thickBot="1" x14ac:dyDescent="0.3">
      <c r="A36" s="726" t="s">
        <v>1967</v>
      </c>
      <c r="B36" s="727"/>
      <c r="C36" s="727"/>
      <c r="D36" s="531"/>
      <c r="E36" s="531"/>
      <c r="F36" s="531"/>
      <c r="G36" s="106">
        <f>SUM(G29:G35)</f>
        <v>0</v>
      </c>
      <c r="H36" s="724"/>
      <c r="I36" s="724"/>
    </row>
    <row r="37" spans="1:9" ht="17.25" customHeight="1" x14ac:dyDescent="0.25">
      <c r="A37" s="545"/>
      <c r="B37" s="545"/>
      <c r="C37" s="545"/>
      <c r="D37" s="545"/>
      <c r="E37" s="545"/>
      <c r="F37" s="545"/>
      <c r="G37" s="154"/>
      <c r="H37" s="155"/>
      <c r="I37" s="155"/>
    </row>
    <row r="38" spans="1:9" x14ac:dyDescent="0.25">
      <c r="A38" s="84" t="s">
        <v>442</v>
      </c>
      <c r="C38" s="86" t="s">
        <v>1966</v>
      </c>
      <c r="D38" s="129"/>
      <c r="E38" s="129"/>
      <c r="F38" s="130"/>
      <c r="G38" s="131"/>
      <c r="H38" s="579"/>
      <c r="I38" s="129"/>
    </row>
    <row r="39" spans="1:9" ht="17.25" customHeight="1" thickBot="1" x14ac:dyDescent="0.3">
      <c r="A39" s="84" t="s">
        <v>443</v>
      </c>
      <c r="C39" s="85" t="s">
        <v>2752</v>
      </c>
      <c r="D39" s="129"/>
      <c r="E39" s="129"/>
      <c r="F39" s="130"/>
      <c r="G39" s="131"/>
      <c r="H39" s="579"/>
      <c r="I39" s="129"/>
    </row>
    <row r="40" spans="1:9" ht="50.25" thickBot="1" x14ac:dyDescent="0.3">
      <c r="A40" s="88" t="s">
        <v>444</v>
      </c>
      <c r="B40" s="89" t="s">
        <v>445</v>
      </c>
      <c r="C40" s="89" t="s">
        <v>446</v>
      </c>
      <c r="D40" s="89" t="s">
        <v>447</v>
      </c>
      <c r="E40" s="89" t="s">
        <v>448</v>
      </c>
      <c r="F40" s="90" t="s">
        <v>1516</v>
      </c>
      <c r="G40" s="91" t="s">
        <v>518</v>
      </c>
      <c r="H40" s="89" t="s">
        <v>449</v>
      </c>
      <c r="I40" s="92" t="s">
        <v>1692</v>
      </c>
    </row>
    <row r="41" spans="1:9" ht="17.25" customHeight="1" thickBot="1" x14ac:dyDescent="0.3">
      <c r="A41" s="738" t="s">
        <v>1965</v>
      </c>
      <c r="B41" s="739"/>
      <c r="C41" s="739"/>
      <c r="D41" s="534"/>
      <c r="E41" s="534"/>
      <c r="F41" s="534"/>
      <c r="G41" s="534"/>
      <c r="H41" s="534"/>
      <c r="I41" s="535"/>
    </row>
    <row r="42" spans="1:9" x14ac:dyDescent="0.25">
      <c r="A42" s="206">
        <v>17</v>
      </c>
      <c r="B42" s="735" t="s">
        <v>1984</v>
      </c>
      <c r="C42" s="133" t="s">
        <v>1963</v>
      </c>
      <c r="D42" s="134">
        <v>2</v>
      </c>
      <c r="E42" s="134">
        <v>55</v>
      </c>
      <c r="F42" s="4"/>
      <c r="G42" s="97">
        <f>ROUND(SUM(D42*E42*F42),2)</f>
        <v>0</v>
      </c>
      <c r="H42" s="19" t="s">
        <v>606</v>
      </c>
      <c r="I42" s="20"/>
    </row>
    <row r="43" spans="1:9" x14ac:dyDescent="0.25">
      <c r="A43" s="135">
        <v>18</v>
      </c>
      <c r="B43" s="736"/>
      <c r="C43" s="136" t="s">
        <v>603</v>
      </c>
      <c r="D43" s="137">
        <v>2</v>
      </c>
      <c r="E43" s="137">
        <v>55</v>
      </c>
      <c r="F43" s="5"/>
      <c r="G43" s="101">
        <f>ROUND(SUM(D43*E43*F43),2)</f>
        <v>0</v>
      </c>
      <c r="H43" s="21" t="s">
        <v>606</v>
      </c>
      <c r="I43" s="40"/>
    </row>
    <row r="44" spans="1:9" x14ac:dyDescent="0.25">
      <c r="A44" s="135">
        <v>19</v>
      </c>
      <c r="B44" s="736"/>
      <c r="C44" s="136" t="s">
        <v>1962</v>
      </c>
      <c r="D44" s="137">
        <v>2</v>
      </c>
      <c r="E44" s="137">
        <v>55</v>
      </c>
      <c r="F44" s="5"/>
      <c r="G44" s="101">
        <f>ROUND(SUM(D44*E44*F44),2)</f>
        <v>0</v>
      </c>
      <c r="H44" s="21" t="s">
        <v>606</v>
      </c>
      <c r="I44" s="40"/>
    </row>
    <row r="45" spans="1:9" x14ac:dyDescent="0.25">
      <c r="A45" s="135">
        <v>20</v>
      </c>
      <c r="B45" s="736"/>
      <c r="C45" s="136" t="s">
        <v>1961</v>
      </c>
      <c r="D45" s="137">
        <v>2</v>
      </c>
      <c r="E45" s="137">
        <v>55</v>
      </c>
      <c r="F45" s="5"/>
      <c r="G45" s="101">
        <f t="shared" ref="G45:G50" si="1">ROUND(SUM(D45*E45*F45),2)</f>
        <v>0</v>
      </c>
      <c r="H45" s="21" t="s">
        <v>606</v>
      </c>
      <c r="I45" s="40"/>
    </row>
    <row r="46" spans="1:9" x14ac:dyDescent="0.25">
      <c r="A46" s="135">
        <v>21</v>
      </c>
      <c r="B46" s="736"/>
      <c r="C46" s="136" t="s">
        <v>1960</v>
      </c>
      <c r="D46" s="137">
        <v>2</v>
      </c>
      <c r="E46" s="137">
        <v>55</v>
      </c>
      <c r="F46" s="5"/>
      <c r="G46" s="101">
        <f t="shared" si="1"/>
        <v>0</v>
      </c>
      <c r="H46" s="21" t="s">
        <v>606</v>
      </c>
      <c r="I46" s="40"/>
    </row>
    <row r="47" spans="1:9" x14ac:dyDescent="0.25">
      <c r="A47" s="135">
        <v>22</v>
      </c>
      <c r="B47" s="736"/>
      <c r="C47" s="136" t="s">
        <v>1959</v>
      </c>
      <c r="D47" s="137">
        <v>2</v>
      </c>
      <c r="E47" s="137">
        <v>55</v>
      </c>
      <c r="F47" s="5"/>
      <c r="G47" s="101">
        <f t="shared" si="1"/>
        <v>0</v>
      </c>
      <c r="H47" s="21" t="s">
        <v>606</v>
      </c>
      <c r="I47" s="40"/>
    </row>
    <row r="48" spans="1:9" x14ac:dyDescent="0.25">
      <c r="A48" s="135">
        <v>23</v>
      </c>
      <c r="B48" s="736"/>
      <c r="C48" s="136" t="s">
        <v>1958</v>
      </c>
      <c r="D48" s="137">
        <v>2</v>
      </c>
      <c r="E48" s="137">
        <v>55</v>
      </c>
      <c r="F48" s="5"/>
      <c r="G48" s="101">
        <f t="shared" si="1"/>
        <v>0</v>
      </c>
      <c r="H48" s="21" t="s">
        <v>606</v>
      </c>
      <c r="I48" s="40"/>
    </row>
    <row r="49" spans="1:9" ht="25.5" x14ac:dyDescent="0.25">
      <c r="A49" s="135">
        <v>24</v>
      </c>
      <c r="B49" s="736"/>
      <c r="C49" s="136" t="s">
        <v>1957</v>
      </c>
      <c r="D49" s="137">
        <v>2</v>
      </c>
      <c r="E49" s="137">
        <v>55</v>
      </c>
      <c r="F49" s="5"/>
      <c r="G49" s="101">
        <f t="shared" si="1"/>
        <v>0</v>
      </c>
      <c r="H49" s="21" t="s">
        <v>606</v>
      </c>
      <c r="I49" s="40"/>
    </row>
    <row r="50" spans="1:9" ht="15.75" thickBot="1" x14ac:dyDescent="0.3">
      <c r="A50" s="138">
        <v>25</v>
      </c>
      <c r="B50" s="737"/>
      <c r="C50" s="139" t="s">
        <v>1913</v>
      </c>
      <c r="D50" s="140">
        <v>0.25</v>
      </c>
      <c r="E50" s="140">
        <v>55</v>
      </c>
      <c r="F50" s="10"/>
      <c r="G50" s="105">
        <f t="shared" si="1"/>
        <v>0</v>
      </c>
      <c r="H50" s="39" t="s">
        <v>606</v>
      </c>
      <c r="I50" s="38"/>
    </row>
    <row r="51" spans="1:9" ht="17.25" customHeight="1" thickBot="1" x14ac:dyDescent="0.3">
      <c r="A51" s="726" t="s">
        <v>1956</v>
      </c>
      <c r="B51" s="727"/>
      <c r="C51" s="727"/>
      <c r="D51" s="531"/>
      <c r="E51" s="531"/>
      <c r="F51" s="531"/>
      <c r="G51" s="106">
        <f>SUM(G42:G50)</f>
        <v>0</v>
      </c>
      <c r="H51" s="724"/>
      <c r="I51" s="724"/>
    </row>
    <row r="52" spans="1:9" ht="17.25" customHeight="1" x14ac:dyDescent="0.25">
      <c r="A52" s="545"/>
      <c r="B52" s="545"/>
      <c r="C52" s="545"/>
      <c r="D52" s="545"/>
      <c r="E52" s="545"/>
      <c r="F52" s="545"/>
      <c r="G52" s="154"/>
      <c r="H52" s="155"/>
      <c r="I52" s="155"/>
    </row>
    <row r="53" spans="1:9" x14ac:dyDescent="0.25">
      <c r="A53" s="84" t="s">
        <v>442</v>
      </c>
      <c r="C53" s="86" t="s">
        <v>1955</v>
      </c>
      <c r="F53" s="108"/>
    </row>
    <row r="54" spans="1:9" ht="17.25" customHeight="1" thickBot="1" x14ac:dyDescent="0.3">
      <c r="A54" s="84" t="s">
        <v>443</v>
      </c>
      <c r="C54" s="85" t="s">
        <v>2752</v>
      </c>
      <c r="F54" s="108"/>
    </row>
    <row r="55" spans="1:9" ht="50.25" thickBot="1" x14ac:dyDescent="0.3">
      <c r="A55" s="88" t="s">
        <v>444</v>
      </c>
      <c r="B55" s="89" t="s">
        <v>445</v>
      </c>
      <c r="C55" s="89" t="s">
        <v>446</v>
      </c>
      <c r="D55" s="89" t="s">
        <v>447</v>
      </c>
      <c r="E55" s="89" t="s">
        <v>448</v>
      </c>
      <c r="F55" s="90" t="s">
        <v>1516</v>
      </c>
      <c r="G55" s="91" t="s">
        <v>518</v>
      </c>
      <c r="H55" s="89" t="s">
        <v>449</v>
      </c>
      <c r="I55" s="92" t="s">
        <v>1692</v>
      </c>
    </row>
    <row r="56" spans="1:9" x14ac:dyDescent="0.25">
      <c r="A56" s="141">
        <v>26</v>
      </c>
      <c r="B56" s="731" t="s">
        <v>1955</v>
      </c>
      <c r="C56" s="142" t="s">
        <v>2499</v>
      </c>
      <c r="D56" s="143">
        <v>2</v>
      </c>
      <c r="E56" s="144">
        <v>16</v>
      </c>
      <c r="F56" s="6"/>
      <c r="G56" s="97">
        <f>ROUND(SUM(D56*E56*F56),2)</f>
        <v>0</v>
      </c>
      <c r="H56" s="22" t="s">
        <v>606</v>
      </c>
      <c r="I56" s="23"/>
    </row>
    <row r="57" spans="1:9" x14ac:dyDescent="0.25">
      <c r="A57" s="145">
        <v>27</v>
      </c>
      <c r="B57" s="729"/>
      <c r="C57" s="146" t="s">
        <v>1949</v>
      </c>
      <c r="D57" s="147">
        <v>2</v>
      </c>
      <c r="E57" s="148">
        <v>16</v>
      </c>
      <c r="F57" s="7"/>
      <c r="G57" s="101">
        <f t="shared" ref="G57:G60" si="2">ROUND(SUM(D57*E57*F57),2)</f>
        <v>0</v>
      </c>
      <c r="H57" s="24" t="s">
        <v>606</v>
      </c>
      <c r="I57" s="25"/>
    </row>
    <row r="58" spans="1:9" x14ac:dyDescent="0.25">
      <c r="A58" s="145">
        <v>28</v>
      </c>
      <c r="B58" s="729"/>
      <c r="C58" s="146" t="s">
        <v>1948</v>
      </c>
      <c r="D58" s="147">
        <v>2</v>
      </c>
      <c r="E58" s="148">
        <v>16</v>
      </c>
      <c r="F58" s="7"/>
      <c r="G58" s="101">
        <f t="shared" si="2"/>
        <v>0</v>
      </c>
      <c r="H58" s="24" t="s">
        <v>606</v>
      </c>
      <c r="I58" s="25"/>
    </row>
    <row r="59" spans="1:9" ht="25.5" x14ac:dyDescent="0.25">
      <c r="A59" s="145">
        <v>29</v>
      </c>
      <c r="B59" s="729"/>
      <c r="C59" s="146" t="s">
        <v>1947</v>
      </c>
      <c r="D59" s="147">
        <v>2</v>
      </c>
      <c r="E59" s="148">
        <v>16</v>
      </c>
      <c r="F59" s="7"/>
      <c r="G59" s="101">
        <f t="shared" si="2"/>
        <v>0</v>
      </c>
      <c r="H59" s="24" t="s">
        <v>606</v>
      </c>
      <c r="I59" s="25"/>
    </row>
    <row r="60" spans="1:9" ht="15.75" thickBot="1" x14ac:dyDescent="0.3">
      <c r="A60" s="150">
        <v>30</v>
      </c>
      <c r="B60" s="730"/>
      <c r="C60" s="151" t="s">
        <v>1946</v>
      </c>
      <c r="D60" s="152">
        <v>2</v>
      </c>
      <c r="E60" s="153">
        <v>16</v>
      </c>
      <c r="F60" s="8"/>
      <c r="G60" s="105">
        <f t="shared" si="2"/>
        <v>0</v>
      </c>
      <c r="H60" s="27" t="s">
        <v>606</v>
      </c>
      <c r="I60" s="28"/>
    </row>
    <row r="61" spans="1:9" ht="17.25" customHeight="1" thickBot="1" x14ac:dyDescent="0.3">
      <c r="A61" s="726" t="s">
        <v>1954</v>
      </c>
      <c r="B61" s="727"/>
      <c r="C61" s="727"/>
      <c r="D61" s="531"/>
      <c r="E61" s="531"/>
      <c r="F61" s="531"/>
      <c r="G61" s="106">
        <f>SUM(G56:G60)</f>
        <v>0</v>
      </c>
      <c r="H61" s="724"/>
      <c r="I61" s="724"/>
    </row>
    <row r="62" spans="1:9" ht="17.25" customHeight="1" x14ac:dyDescent="0.25">
      <c r="A62" s="545"/>
      <c r="B62" s="545"/>
      <c r="C62" s="545"/>
      <c r="D62" s="545"/>
      <c r="E62" s="545"/>
      <c r="F62" s="545"/>
      <c r="G62" s="154"/>
      <c r="H62" s="155"/>
      <c r="I62" s="155"/>
    </row>
    <row r="63" spans="1:9" x14ac:dyDescent="0.25">
      <c r="A63" s="84" t="s">
        <v>442</v>
      </c>
      <c r="C63" s="86" t="s">
        <v>1953</v>
      </c>
      <c r="F63" s="108"/>
    </row>
    <row r="64" spans="1:9" ht="17.25" customHeight="1" thickBot="1" x14ac:dyDescent="0.3">
      <c r="A64" s="84" t="s">
        <v>443</v>
      </c>
      <c r="C64" s="85" t="s">
        <v>2752</v>
      </c>
      <c r="F64" s="108"/>
    </row>
    <row r="65" spans="1:9" ht="50.25" thickBot="1" x14ac:dyDescent="0.3">
      <c r="A65" s="88" t="s">
        <v>444</v>
      </c>
      <c r="B65" s="89" t="s">
        <v>445</v>
      </c>
      <c r="C65" s="89" t="s">
        <v>446</v>
      </c>
      <c r="D65" s="89" t="s">
        <v>447</v>
      </c>
      <c r="E65" s="89" t="s">
        <v>448</v>
      </c>
      <c r="F65" s="90" t="s">
        <v>1516</v>
      </c>
      <c r="G65" s="91" t="s">
        <v>518</v>
      </c>
      <c r="H65" s="89" t="s">
        <v>449</v>
      </c>
      <c r="I65" s="92" t="s">
        <v>1692</v>
      </c>
    </row>
    <row r="66" spans="1:9" x14ac:dyDescent="0.25">
      <c r="A66" s="141">
        <v>31</v>
      </c>
      <c r="B66" s="731" t="s">
        <v>1952</v>
      </c>
      <c r="C66" s="142" t="s">
        <v>1951</v>
      </c>
      <c r="D66" s="143">
        <v>2</v>
      </c>
      <c r="E66" s="144">
        <v>14</v>
      </c>
      <c r="F66" s="6"/>
      <c r="G66" s="97">
        <f>ROUND(SUM(D66*E66*F66),2)</f>
        <v>0</v>
      </c>
      <c r="H66" s="22" t="s">
        <v>606</v>
      </c>
      <c r="I66" s="23"/>
    </row>
    <row r="67" spans="1:9" x14ac:dyDescent="0.25">
      <c r="A67" s="145">
        <v>32</v>
      </c>
      <c r="B67" s="729"/>
      <c r="C67" s="146" t="s">
        <v>1950</v>
      </c>
      <c r="D67" s="147">
        <v>2</v>
      </c>
      <c r="E67" s="148">
        <v>14</v>
      </c>
      <c r="F67" s="7"/>
      <c r="G67" s="101">
        <f t="shared" ref="G67:G71" si="3">ROUND(SUM(D67*E67*F67),2)</f>
        <v>0</v>
      </c>
      <c r="H67" s="24" t="s">
        <v>606</v>
      </c>
      <c r="I67" s="25"/>
    </row>
    <row r="68" spans="1:9" x14ac:dyDescent="0.25">
      <c r="A68" s="145">
        <v>33</v>
      </c>
      <c r="B68" s="729"/>
      <c r="C68" s="146" t="s">
        <v>1949</v>
      </c>
      <c r="D68" s="147">
        <v>2</v>
      </c>
      <c r="E68" s="148">
        <v>14</v>
      </c>
      <c r="F68" s="7"/>
      <c r="G68" s="101">
        <f t="shared" si="3"/>
        <v>0</v>
      </c>
      <c r="H68" s="24" t="s">
        <v>606</v>
      </c>
      <c r="I68" s="25"/>
    </row>
    <row r="69" spans="1:9" x14ac:dyDescent="0.25">
      <c r="A69" s="145">
        <v>34</v>
      </c>
      <c r="B69" s="729"/>
      <c r="C69" s="146" t="s">
        <v>1948</v>
      </c>
      <c r="D69" s="147">
        <v>2</v>
      </c>
      <c r="E69" s="148">
        <v>14</v>
      </c>
      <c r="F69" s="7"/>
      <c r="G69" s="101">
        <f t="shared" si="3"/>
        <v>0</v>
      </c>
      <c r="H69" s="24" t="s">
        <v>606</v>
      </c>
      <c r="I69" s="25"/>
    </row>
    <row r="70" spans="1:9" ht="25.5" x14ac:dyDescent="0.25">
      <c r="A70" s="145">
        <v>35</v>
      </c>
      <c r="B70" s="729"/>
      <c r="C70" s="146" t="s">
        <v>1947</v>
      </c>
      <c r="D70" s="147">
        <v>2</v>
      </c>
      <c r="E70" s="148">
        <v>14</v>
      </c>
      <c r="F70" s="7"/>
      <c r="G70" s="101">
        <f t="shared" si="3"/>
        <v>0</v>
      </c>
      <c r="H70" s="24" t="s">
        <v>606</v>
      </c>
      <c r="I70" s="25"/>
    </row>
    <row r="71" spans="1:9" ht="15.75" thickBot="1" x14ac:dyDescent="0.3">
      <c r="A71" s="150">
        <v>36</v>
      </c>
      <c r="B71" s="730"/>
      <c r="C71" s="151" t="s">
        <v>1946</v>
      </c>
      <c r="D71" s="152">
        <v>2</v>
      </c>
      <c r="E71" s="153">
        <v>14</v>
      </c>
      <c r="F71" s="8"/>
      <c r="G71" s="105">
        <f t="shared" si="3"/>
        <v>0</v>
      </c>
      <c r="H71" s="27" t="s">
        <v>606</v>
      </c>
      <c r="I71" s="28"/>
    </row>
    <row r="72" spans="1:9" ht="17.25" customHeight="1" thickBot="1" x14ac:dyDescent="0.3">
      <c r="A72" s="726" t="s">
        <v>1945</v>
      </c>
      <c r="B72" s="727"/>
      <c r="C72" s="727"/>
      <c r="D72" s="531"/>
      <c r="E72" s="531"/>
      <c r="F72" s="531"/>
      <c r="G72" s="106">
        <f>SUM(G66:G71)</f>
        <v>0</v>
      </c>
      <c r="H72" s="724"/>
      <c r="I72" s="724"/>
    </row>
    <row r="73" spans="1:9" ht="17.25" customHeight="1" x14ac:dyDescent="0.25"/>
    <row r="74" spans="1:9" x14ac:dyDescent="0.25">
      <c r="A74" s="84" t="s">
        <v>442</v>
      </c>
      <c r="C74" s="86" t="s">
        <v>1944</v>
      </c>
      <c r="F74" s="108"/>
    </row>
    <row r="75" spans="1:9" ht="17.25" customHeight="1" thickBot="1" x14ac:dyDescent="0.3">
      <c r="A75" s="84" t="s">
        <v>443</v>
      </c>
      <c r="C75" s="85" t="s">
        <v>2752</v>
      </c>
      <c r="F75" s="108"/>
    </row>
    <row r="76" spans="1:9" ht="50.25" thickBot="1" x14ac:dyDescent="0.3">
      <c r="A76" s="88" t="s">
        <v>444</v>
      </c>
      <c r="B76" s="89" t="s">
        <v>445</v>
      </c>
      <c r="C76" s="89" t="s">
        <v>446</v>
      </c>
      <c r="D76" s="89" t="s">
        <v>447</v>
      </c>
      <c r="E76" s="89" t="s">
        <v>448</v>
      </c>
      <c r="F76" s="90" t="s">
        <v>1516</v>
      </c>
      <c r="G76" s="91" t="s">
        <v>518</v>
      </c>
      <c r="H76" s="89" t="s">
        <v>449</v>
      </c>
      <c r="I76" s="92" t="s">
        <v>1692</v>
      </c>
    </row>
    <row r="77" spans="1:9" x14ac:dyDescent="0.25">
      <c r="A77" s="141">
        <v>37</v>
      </c>
      <c r="B77" s="731" t="s">
        <v>1943</v>
      </c>
      <c r="C77" s="142" t="s">
        <v>1942</v>
      </c>
      <c r="D77" s="143">
        <v>2</v>
      </c>
      <c r="E77" s="144">
        <v>4</v>
      </c>
      <c r="F77" s="6"/>
      <c r="G77" s="97">
        <f>ROUND(SUM(D77*E77*F77),2)</f>
        <v>0</v>
      </c>
      <c r="H77" s="22" t="s">
        <v>606</v>
      </c>
      <c r="I77" s="23"/>
    </row>
    <row r="78" spans="1:9" x14ac:dyDescent="0.25">
      <c r="A78" s="145">
        <v>38</v>
      </c>
      <c r="B78" s="729"/>
      <c r="C78" s="146" t="s">
        <v>1941</v>
      </c>
      <c r="D78" s="147">
        <v>2</v>
      </c>
      <c r="E78" s="148">
        <v>4</v>
      </c>
      <c r="F78" s="7"/>
      <c r="G78" s="101">
        <f t="shared" ref="G78:G80" si="4">ROUND(SUM(D78*E78*F78),2)</f>
        <v>0</v>
      </c>
      <c r="H78" s="24" t="s">
        <v>606</v>
      </c>
      <c r="I78" s="25"/>
    </row>
    <row r="79" spans="1:9" x14ac:dyDescent="0.25">
      <c r="A79" s="145">
        <v>39</v>
      </c>
      <c r="B79" s="729"/>
      <c r="C79" s="146" t="s">
        <v>1940</v>
      </c>
      <c r="D79" s="147">
        <v>2</v>
      </c>
      <c r="E79" s="148">
        <v>4</v>
      </c>
      <c r="F79" s="7"/>
      <c r="G79" s="101">
        <f t="shared" si="4"/>
        <v>0</v>
      </c>
      <c r="H79" s="24" t="s">
        <v>606</v>
      </c>
      <c r="I79" s="25"/>
    </row>
    <row r="80" spans="1:9" ht="15.75" thickBot="1" x14ac:dyDescent="0.3">
      <c r="A80" s="150">
        <v>40</v>
      </c>
      <c r="B80" s="730"/>
      <c r="C80" s="151" t="s">
        <v>1939</v>
      </c>
      <c r="D80" s="152">
        <v>2</v>
      </c>
      <c r="E80" s="153">
        <v>4</v>
      </c>
      <c r="F80" s="8"/>
      <c r="G80" s="105">
        <f t="shared" si="4"/>
        <v>0</v>
      </c>
      <c r="H80" s="27" t="s">
        <v>606</v>
      </c>
      <c r="I80" s="28"/>
    </row>
    <row r="81" spans="1:9" ht="17.25" customHeight="1" thickBot="1" x14ac:dyDescent="0.3">
      <c r="A81" s="726" t="s">
        <v>1938</v>
      </c>
      <c r="B81" s="727"/>
      <c r="C81" s="727"/>
      <c r="D81" s="531"/>
      <c r="E81" s="531"/>
      <c r="F81" s="531"/>
      <c r="G81" s="106">
        <f>SUM(G77:G80)</f>
        <v>0</v>
      </c>
      <c r="H81" s="724"/>
      <c r="I81" s="724"/>
    </row>
    <row r="82" spans="1:9" ht="17.25" customHeight="1" x14ac:dyDescent="0.25"/>
    <row r="83" spans="1:9" x14ac:dyDescent="0.25">
      <c r="A83" s="84" t="s">
        <v>442</v>
      </c>
      <c r="C83" s="86" t="s">
        <v>1937</v>
      </c>
      <c r="F83" s="108"/>
    </row>
    <row r="84" spans="1:9" ht="17.25" customHeight="1" thickBot="1" x14ac:dyDescent="0.3">
      <c r="A84" s="84" t="s">
        <v>443</v>
      </c>
      <c r="C84" s="85" t="s">
        <v>2752</v>
      </c>
      <c r="F84" s="108"/>
    </row>
    <row r="85" spans="1:9" ht="50.25" thickBot="1" x14ac:dyDescent="0.3">
      <c r="A85" s="88" t="s">
        <v>444</v>
      </c>
      <c r="B85" s="89" t="s">
        <v>445</v>
      </c>
      <c r="C85" s="89" t="s">
        <v>446</v>
      </c>
      <c r="D85" s="89" t="s">
        <v>447</v>
      </c>
      <c r="E85" s="89" t="s">
        <v>448</v>
      </c>
      <c r="F85" s="90" t="s">
        <v>1516</v>
      </c>
      <c r="G85" s="91" t="s">
        <v>518</v>
      </c>
      <c r="H85" s="89" t="s">
        <v>449</v>
      </c>
      <c r="I85" s="92" t="s">
        <v>1692</v>
      </c>
    </row>
    <row r="86" spans="1:9" x14ac:dyDescent="0.25">
      <c r="A86" s="207">
        <v>41</v>
      </c>
      <c r="B86" s="731" t="s">
        <v>2478</v>
      </c>
      <c r="C86" s="208" t="s">
        <v>1930</v>
      </c>
      <c r="D86" s="209">
        <v>1</v>
      </c>
      <c r="E86" s="209">
        <v>28</v>
      </c>
      <c r="F86" s="6"/>
      <c r="G86" s="97">
        <f>ROUND(SUM(D86*E86*F86),2)</f>
        <v>0</v>
      </c>
      <c r="H86" s="15" t="s">
        <v>664</v>
      </c>
      <c r="I86" s="249"/>
    </row>
    <row r="87" spans="1:9" x14ac:dyDescent="0.25">
      <c r="A87" s="210">
        <v>42</v>
      </c>
      <c r="B87" s="729"/>
      <c r="C87" s="160" t="s">
        <v>1929</v>
      </c>
      <c r="D87" s="161">
        <v>1</v>
      </c>
      <c r="E87" s="161">
        <v>28</v>
      </c>
      <c r="F87" s="7"/>
      <c r="G87" s="101">
        <f t="shared" ref="G87:G89" si="5">ROUND(SUM(D87*E87*F87),2)</f>
        <v>0</v>
      </c>
      <c r="H87" s="17" t="s">
        <v>664</v>
      </c>
      <c r="I87" s="188"/>
    </row>
    <row r="88" spans="1:9" x14ac:dyDescent="0.25">
      <c r="A88" s="210">
        <v>43</v>
      </c>
      <c r="B88" s="729"/>
      <c r="C88" s="160" t="s">
        <v>2500</v>
      </c>
      <c r="D88" s="161">
        <v>1</v>
      </c>
      <c r="E88" s="161">
        <v>28</v>
      </c>
      <c r="F88" s="7"/>
      <c r="G88" s="101">
        <f t="shared" si="5"/>
        <v>0</v>
      </c>
      <c r="H88" s="17" t="s">
        <v>664</v>
      </c>
      <c r="I88" s="188"/>
    </row>
    <row r="89" spans="1:9" ht="15.75" thickBot="1" x14ac:dyDescent="0.3">
      <c r="A89" s="211">
        <v>44</v>
      </c>
      <c r="B89" s="730"/>
      <c r="C89" s="163" t="s">
        <v>1928</v>
      </c>
      <c r="D89" s="152">
        <v>1</v>
      </c>
      <c r="E89" s="153">
        <v>28</v>
      </c>
      <c r="F89" s="8"/>
      <c r="G89" s="105">
        <f t="shared" si="5"/>
        <v>0</v>
      </c>
      <c r="H89" s="30" t="s">
        <v>636</v>
      </c>
      <c r="I89" s="54"/>
    </row>
    <row r="90" spans="1:9" ht="17.25" customHeight="1" thickBot="1" x14ac:dyDescent="0.3">
      <c r="A90" s="726" t="s">
        <v>1698</v>
      </c>
      <c r="B90" s="727"/>
      <c r="C90" s="727"/>
      <c r="D90" s="531"/>
      <c r="E90" s="531"/>
      <c r="F90" s="531"/>
      <c r="G90" s="106">
        <f>SUM(G86:G89)</f>
        <v>0</v>
      </c>
      <c r="H90" s="724"/>
      <c r="I90" s="724"/>
    </row>
    <row r="91" spans="1:9" ht="17.25" customHeight="1" x14ac:dyDescent="0.25">
      <c r="A91" s="545"/>
      <c r="B91" s="545"/>
      <c r="C91" s="545"/>
      <c r="D91" s="545"/>
      <c r="E91" s="545"/>
      <c r="F91" s="545"/>
      <c r="G91" s="154"/>
      <c r="H91" s="155"/>
      <c r="I91" s="155"/>
    </row>
    <row r="92" spans="1:9" x14ac:dyDescent="0.25">
      <c r="A92" s="84" t="s">
        <v>442</v>
      </c>
      <c r="C92" s="86" t="s">
        <v>963</v>
      </c>
      <c r="F92" s="108"/>
    </row>
    <row r="93" spans="1:9" ht="17.25" customHeight="1" thickBot="1" x14ac:dyDescent="0.3">
      <c r="A93" s="84" t="s">
        <v>443</v>
      </c>
      <c r="C93" s="85" t="s">
        <v>2752</v>
      </c>
      <c r="F93" s="108"/>
    </row>
    <row r="94" spans="1:9" ht="50.25" thickBot="1" x14ac:dyDescent="0.3">
      <c r="A94" s="88" t="s">
        <v>444</v>
      </c>
      <c r="B94" s="89" t="s">
        <v>445</v>
      </c>
      <c r="C94" s="89" t="s">
        <v>446</v>
      </c>
      <c r="D94" s="89" t="s">
        <v>447</v>
      </c>
      <c r="E94" s="89" t="s">
        <v>448</v>
      </c>
      <c r="F94" s="90" t="s">
        <v>1516</v>
      </c>
      <c r="G94" s="91" t="s">
        <v>518</v>
      </c>
      <c r="H94" s="89" t="s">
        <v>449</v>
      </c>
      <c r="I94" s="92" t="s">
        <v>1692</v>
      </c>
    </row>
    <row r="95" spans="1:9" x14ac:dyDescent="0.25">
      <c r="A95" s="141"/>
      <c r="B95" s="721" t="s">
        <v>964</v>
      </c>
      <c r="C95" s="165" t="s">
        <v>1926</v>
      </c>
      <c r="D95" s="553"/>
      <c r="E95" s="554"/>
      <c r="F95" s="554"/>
      <c r="G95" s="554"/>
      <c r="H95" s="554"/>
      <c r="I95" s="555"/>
    </row>
    <row r="96" spans="1:9" x14ac:dyDescent="0.25">
      <c r="A96" s="145">
        <v>45</v>
      </c>
      <c r="B96" s="722"/>
      <c r="C96" s="146" t="s">
        <v>965</v>
      </c>
      <c r="D96" s="147">
        <v>2</v>
      </c>
      <c r="E96" s="147">
        <v>55</v>
      </c>
      <c r="F96" s="7"/>
      <c r="G96" s="101">
        <f>ROUND(SUM(D96*E96*F96),2)</f>
        <v>0</v>
      </c>
      <c r="H96" s="24" t="s">
        <v>606</v>
      </c>
      <c r="I96" s="25"/>
    </row>
    <row r="97" spans="1:9" x14ac:dyDescent="0.25">
      <c r="A97" s="145">
        <v>46</v>
      </c>
      <c r="B97" s="722"/>
      <c r="C97" s="146" t="s">
        <v>1920</v>
      </c>
      <c r="D97" s="147">
        <v>2</v>
      </c>
      <c r="E97" s="147">
        <v>55</v>
      </c>
      <c r="F97" s="7"/>
      <c r="G97" s="101">
        <f t="shared" ref="G97:G104" si="6">ROUND(SUM(D97*E97*F97),2)</f>
        <v>0</v>
      </c>
      <c r="H97" s="24" t="s">
        <v>606</v>
      </c>
      <c r="I97" s="25"/>
    </row>
    <row r="98" spans="1:9" x14ac:dyDescent="0.25">
      <c r="A98" s="145">
        <v>47</v>
      </c>
      <c r="B98" s="722"/>
      <c r="C98" s="146" t="s">
        <v>1919</v>
      </c>
      <c r="D98" s="147">
        <v>2</v>
      </c>
      <c r="E98" s="147">
        <v>55</v>
      </c>
      <c r="F98" s="7"/>
      <c r="G98" s="101">
        <f t="shared" si="6"/>
        <v>0</v>
      </c>
      <c r="H98" s="24" t="s">
        <v>606</v>
      </c>
      <c r="I98" s="25"/>
    </row>
    <row r="99" spans="1:9" x14ac:dyDescent="0.25">
      <c r="A99" s="145">
        <v>48</v>
      </c>
      <c r="B99" s="722"/>
      <c r="C99" s="146" t="s">
        <v>1918</v>
      </c>
      <c r="D99" s="147">
        <v>2</v>
      </c>
      <c r="E99" s="147">
        <v>55</v>
      </c>
      <c r="F99" s="7"/>
      <c r="G99" s="101">
        <f t="shared" si="6"/>
        <v>0</v>
      </c>
      <c r="H99" s="24" t="s">
        <v>606</v>
      </c>
      <c r="I99" s="25"/>
    </row>
    <row r="100" spans="1:9" x14ac:dyDescent="0.25">
      <c r="A100" s="145">
        <v>49</v>
      </c>
      <c r="B100" s="722"/>
      <c r="C100" s="146" t="s">
        <v>1917</v>
      </c>
      <c r="D100" s="147">
        <v>2</v>
      </c>
      <c r="E100" s="147">
        <v>55</v>
      </c>
      <c r="F100" s="7"/>
      <c r="G100" s="101">
        <f t="shared" si="6"/>
        <v>0</v>
      </c>
      <c r="H100" s="24" t="s">
        <v>606</v>
      </c>
      <c r="I100" s="25"/>
    </row>
    <row r="101" spans="1:9" x14ac:dyDescent="0.25">
      <c r="A101" s="145">
        <v>50</v>
      </c>
      <c r="B101" s="722"/>
      <c r="C101" s="146" t="s">
        <v>967</v>
      </c>
      <c r="D101" s="147">
        <v>2</v>
      </c>
      <c r="E101" s="147">
        <v>55</v>
      </c>
      <c r="F101" s="7"/>
      <c r="G101" s="101">
        <f t="shared" si="6"/>
        <v>0</v>
      </c>
      <c r="H101" s="24" t="s">
        <v>606</v>
      </c>
      <c r="I101" s="25"/>
    </row>
    <row r="102" spans="1:9" x14ac:dyDescent="0.25">
      <c r="A102" s="145">
        <v>51</v>
      </c>
      <c r="B102" s="722"/>
      <c r="C102" s="146" t="s">
        <v>1916</v>
      </c>
      <c r="D102" s="147">
        <v>2</v>
      </c>
      <c r="E102" s="147">
        <v>55</v>
      </c>
      <c r="F102" s="7"/>
      <c r="G102" s="101">
        <f t="shared" si="6"/>
        <v>0</v>
      </c>
      <c r="H102" s="24" t="s">
        <v>606</v>
      </c>
      <c r="I102" s="25"/>
    </row>
    <row r="103" spans="1:9" x14ac:dyDescent="0.25">
      <c r="A103" s="145">
        <v>52</v>
      </c>
      <c r="B103" s="722"/>
      <c r="C103" s="146" t="s">
        <v>1915</v>
      </c>
      <c r="D103" s="147">
        <v>2</v>
      </c>
      <c r="E103" s="147">
        <v>55</v>
      </c>
      <c r="F103" s="7"/>
      <c r="G103" s="101">
        <f t="shared" si="6"/>
        <v>0</v>
      </c>
      <c r="H103" s="24" t="s">
        <v>606</v>
      </c>
      <c r="I103" s="25"/>
    </row>
    <row r="104" spans="1:9" ht="15.75" thickBot="1" x14ac:dyDescent="0.3">
      <c r="A104" s="150">
        <v>53</v>
      </c>
      <c r="B104" s="723"/>
      <c r="C104" s="166" t="s">
        <v>1914</v>
      </c>
      <c r="D104" s="152">
        <v>2</v>
      </c>
      <c r="E104" s="152">
        <v>55</v>
      </c>
      <c r="F104" s="8"/>
      <c r="G104" s="101">
        <f t="shared" si="6"/>
        <v>0</v>
      </c>
      <c r="H104" s="27" t="s">
        <v>606</v>
      </c>
      <c r="I104" s="28"/>
    </row>
    <row r="105" spans="1:9" x14ac:dyDescent="0.25">
      <c r="A105" s="141"/>
      <c r="B105" s="721" t="s">
        <v>968</v>
      </c>
      <c r="C105" s="165" t="s">
        <v>1921</v>
      </c>
      <c r="D105" s="553"/>
      <c r="E105" s="554"/>
      <c r="F105" s="554"/>
      <c r="G105" s="554"/>
      <c r="H105" s="554"/>
      <c r="I105" s="555"/>
    </row>
    <row r="106" spans="1:9" x14ac:dyDescent="0.25">
      <c r="A106" s="145">
        <v>54</v>
      </c>
      <c r="B106" s="722"/>
      <c r="C106" s="146" t="s">
        <v>965</v>
      </c>
      <c r="D106" s="147">
        <v>2</v>
      </c>
      <c r="E106" s="147">
        <v>15</v>
      </c>
      <c r="F106" s="7"/>
      <c r="G106" s="101">
        <f>ROUND(SUM(D106*E106*F106),2)</f>
        <v>0</v>
      </c>
      <c r="H106" s="24" t="s">
        <v>606</v>
      </c>
      <c r="I106" s="25"/>
    </row>
    <row r="107" spans="1:9" x14ac:dyDescent="0.25">
      <c r="A107" s="145">
        <v>55</v>
      </c>
      <c r="B107" s="722"/>
      <c r="C107" s="146" t="s">
        <v>1920</v>
      </c>
      <c r="D107" s="147">
        <v>2</v>
      </c>
      <c r="E107" s="147">
        <v>15</v>
      </c>
      <c r="F107" s="7"/>
      <c r="G107" s="101">
        <f t="shared" ref="G107:G115" si="7">ROUND(SUM(D107*E107*F107),2)</f>
        <v>0</v>
      </c>
      <c r="H107" s="24" t="s">
        <v>606</v>
      </c>
      <c r="I107" s="25"/>
    </row>
    <row r="108" spans="1:9" x14ac:dyDescent="0.25">
      <c r="A108" s="145">
        <v>56</v>
      </c>
      <c r="B108" s="722"/>
      <c r="C108" s="146" t="s">
        <v>1919</v>
      </c>
      <c r="D108" s="147">
        <v>2</v>
      </c>
      <c r="E108" s="147">
        <v>15</v>
      </c>
      <c r="F108" s="7"/>
      <c r="G108" s="101">
        <f t="shared" si="7"/>
        <v>0</v>
      </c>
      <c r="H108" s="24" t="s">
        <v>606</v>
      </c>
      <c r="I108" s="25"/>
    </row>
    <row r="109" spans="1:9" x14ac:dyDescent="0.25">
      <c r="A109" s="145">
        <v>57</v>
      </c>
      <c r="B109" s="722"/>
      <c r="C109" s="146" t="s">
        <v>1918</v>
      </c>
      <c r="D109" s="147">
        <v>2</v>
      </c>
      <c r="E109" s="147">
        <v>15</v>
      </c>
      <c r="F109" s="7"/>
      <c r="G109" s="101">
        <f t="shared" si="7"/>
        <v>0</v>
      </c>
      <c r="H109" s="24" t="s">
        <v>606</v>
      </c>
      <c r="I109" s="25"/>
    </row>
    <row r="110" spans="1:9" x14ac:dyDescent="0.25">
      <c r="A110" s="145">
        <v>58</v>
      </c>
      <c r="B110" s="722"/>
      <c r="C110" s="146" t="s">
        <v>1917</v>
      </c>
      <c r="D110" s="147">
        <v>2</v>
      </c>
      <c r="E110" s="147">
        <v>15</v>
      </c>
      <c r="F110" s="7"/>
      <c r="G110" s="101">
        <f t="shared" si="7"/>
        <v>0</v>
      </c>
      <c r="H110" s="24" t="s">
        <v>606</v>
      </c>
      <c r="I110" s="25"/>
    </row>
    <row r="111" spans="1:9" x14ac:dyDescent="0.25">
      <c r="A111" s="145">
        <v>59</v>
      </c>
      <c r="B111" s="722"/>
      <c r="C111" s="146" t="s">
        <v>967</v>
      </c>
      <c r="D111" s="147">
        <v>2</v>
      </c>
      <c r="E111" s="147">
        <v>15</v>
      </c>
      <c r="F111" s="7"/>
      <c r="G111" s="101">
        <f t="shared" si="7"/>
        <v>0</v>
      </c>
      <c r="H111" s="24" t="s">
        <v>606</v>
      </c>
      <c r="I111" s="25"/>
    </row>
    <row r="112" spans="1:9" x14ac:dyDescent="0.25">
      <c r="A112" s="145">
        <v>60</v>
      </c>
      <c r="B112" s="722"/>
      <c r="C112" s="167" t="s">
        <v>1916</v>
      </c>
      <c r="D112" s="147">
        <v>2</v>
      </c>
      <c r="E112" s="147">
        <v>15</v>
      </c>
      <c r="F112" s="7"/>
      <c r="G112" s="101">
        <f t="shared" si="7"/>
        <v>0</v>
      </c>
      <c r="H112" s="24" t="s">
        <v>606</v>
      </c>
      <c r="I112" s="25"/>
    </row>
    <row r="113" spans="1:9" x14ac:dyDescent="0.25">
      <c r="A113" s="145">
        <v>61</v>
      </c>
      <c r="B113" s="722"/>
      <c r="C113" s="146" t="s">
        <v>1915</v>
      </c>
      <c r="D113" s="147">
        <v>2</v>
      </c>
      <c r="E113" s="147">
        <v>15</v>
      </c>
      <c r="F113" s="7"/>
      <c r="G113" s="101">
        <f t="shared" si="7"/>
        <v>0</v>
      </c>
      <c r="H113" s="24" t="s">
        <v>606</v>
      </c>
      <c r="I113" s="25"/>
    </row>
    <row r="114" spans="1:9" x14ac:dyDescent="0.25">
      <c r="A114" s="145">
        <v>62</v>
      </c>
      <c r="B114" s="722"/>
      <c r="C114" s="167" t="s">
        <v>1914</v>
      </c>
      <c r="D114" s="147">
        <v>2</v>
      </c>
      <c r="E114" s="147">
        <v>15</v>
      </c>
      <c r="F114" s="7"/>
      <c r="G114" s="101">
        <f t="shared" si="7"/>
        <v>0</v>
      </c>
      <c r="H114" s="24" t="s">
        <v>606</v>
      </c>
      <c r="I114" s="25"/>
    </row>
    <row r="115" spans="1:9" ht="15.75" thickBot="1" x14ac:dyDescent="0.3">
      <c r="A115" s="150">
        <v>63</v>
      </c>
      <c r="B115" s="723"/>
      <c r="C115" s="166" t="s">
        <v>1913</v>
      </c>
      <c r="D115" s="152">
        <v>0.25</v>
      </c>
      <c r="E115" s="152">
        <v>70</v>
      </c>
      <c r="F115" s="8"/>
      <c r="G115" s="105">
        <f t="shared" si="7"/>
        <v>0</v>
      </c>
      <c r="H115" s="30" t="s">
        <v>606</v>
      </c>
      <c r="I115" s="28"/>
    </row>
    <row r="116" spans="1:9" ht="17.25" customHeight="1" thickBot="1" x14ac:dyDescent="0.3">
      <c r="A116" s="726" t="s">
        <v>1700</v>
      </c>
      <c r="B116" s="727"/>
      <c r="C116" s="727"/>
      <c r="D116" s="531"/>
      <c r="E116" s="531"/>
      <c r="F116" s="531"/>
      <c r="G116" s="106">
        <f>SUM(G96:G115)</f>
        <v>0</v>
      </c>
      <c r="H116" s="724"/>
      <c r="I116" s="724"/>
    </row>
    <row r="117" spans="1:9" ht="17.25" customHeight="1" x14ac:dyDescent="0.25">
      <c r="A117" s="545"/>
      <c r="B117" s="545"/>
      <c r="C117" s="545"/>
      <c r="D117" s="545"/>
      <c r="E117" s="545"/>
      <c r="F117" s="545"/>
      <c r="G117" s="154"/>
      <c r="H117" s="155"/>
      <c r="I117" s="155"/>
    </row>
    <row r="118" spans="1:9" x14ac:dyDescent="0.25">
      <c r="A118" s="84" t="s">
        <v>442</v>
      </c>
      <c r="C118" s="86" t="s">
        <v>25</v>
      </c>
      <c r="F118" s="108"/>
    </row>
    <row r="119" spans="1:9" ht="15.75" thickBot="1" x14ac:dyDescent="0.3">
      <c r="A119" s="84" t="s">
        <v>443</v>
      </c>
      <c r="C119" s="85" t="s">
        <v>2753</v>
      </c>
      <c r="F119" s="108"/>
    </row>
    <row r="120" spans="1:9" ht="50.25" thickBot="1" x14ac:dyDescent="0.3">
      <c r="A120" s="88" t="s">
        <v>444</v>
      </c>
      <c r="B120" s="89" t="s">
        <v>445</v>
      </c>
      <c r="C120" s="89" t="s">
        <v>446</v>
      </c>
      <c r="D120" s="89" t="s">
        <v>447</v>
      </c>
      <c r="E120" s="89" t="s">
        <v>448</v>
      </c>
      <c r="F120" s="90" t="s">
        <v>1516</v>
      </c>
      <c r="G120" s="91" t="s">
        <v>518</v>
      </c>
      <c r="H120" s="89" t="s">
        <v>449</v>
      </c>
      <c r="I120" s="92" t="s">
        <v>1692</v>
      </c>
    </row>
    <row r="121" spans="1:9" x14ac:dyDescent="0.25">
      <c r="A121" s="212">
        <v>64</v>
      </c>
      <c r="B121" s="213" t="s">
        <v>604</v>
      </c>
      <c r="C121" s="142" t="s">
        <v>605</v>
      </c>
      <c r="D121" s="174">
        <v>2</v>
      </c>
      <c r="E121" s="214">
        <v>39</v>
      </c>
      <c r="F121" s="6"/>
      <c r="G121" s="175">
        <f>ROUND(SUM(D121*E121*F121),2)</f>
        <v>0</v>
      </c>
      <c r="H121" s="22" t="s">
        <v>606</v>
      </c>
      <c r="I121" s="23"/>
    </row>
    <row r="122" spans="1:9" x14ac:dyDescent="0.25">
      <c r="A122" s="180">
        <v>65</v>
      </c>
      <c r="B122" s="215" t="s">
        <v>604</v>
      </c>
      <c r="C122" s="146" t="s">
        <v>454</v>
      </c>
      <c r="D122" s="178">
        <v>2</v>
      </c>
      <c r="E122" s="216">
        <v>39</v>
      </c>
      <c r="F122" s="7"/>
      <c r="G122" s="179">
        <f t="shared" ref="G122:G164" si="8">ROUND(SUM(D122*E122*F122),2)</f>
        <v>0</v>
      </c>
      <c r="H122" s="24" t="s">
        <v>606</v>
      </c>
      <c r="I122" s="25"/>
    </row>
    <row r="123" spans="1:9" x14ac:dyDescent="0.25">
      <c r="A123" s="180">
        <v>66</v>
      </c>
      <c r="B123" s="215" t="s">
        <v>604</v>
      </c>
      <c r="C123" s="146" t="s">
        <v>607</v>
      </c>
      <c r="D123" s="178">
        <v>2</v>
      </c>
      <c r="E123" s="216">
        <v>39</v>
      </c>
      <c r="F123" s="7"/>
      <c r="G123" s="179">
        <f t="shared" si="8"/>
        <v>0</v>
      </c>
      <c r="H123" s="24" t="s">
        <v>606</v>
      </c>
      <c r="I123" s="25"/>
    </row>
    <row r="124" spans="1:9" ht="25.5" x14ac:dyDescent="0.25">
      <c r="A124" s="180">
        <v>67</v>
      </c>
      <c r="B124" s="215" t="s">
        <v>604</v>
      </c>
      <c r="C124" s="167" t="s">
        <v>608</v>
      </c>
      <c r="D124" s="178">
        <v>2</v>
      </c>
      <c r="E124" s="216">
        <v>39</v>
      </c>
      <c r="F124" s="7"/>
      <c r="G124" s="179">
        <f t="shared" si="8"/>
        <v>0</v>
      </c>
      <c r="H124" s="24" t="s">
        <v>606</v>
      </c>
      <c r="I124" s="25"/>
    </row>
    <row r="125" spans="1:9" ht="25.5" x14ac:dyDescent="0.25">
      <c r="A125" s="180">
        <v>68</v>
      </c>
      <c r="B125" s="215" t="s">
        <v>604</v>
      </c>
      <c r="C125" s="146" t="s">
        <v>609</v>
      </c>
      <c r="D125" s="178">
        <v>2</v>
      </c>
      <c r="E125" s="216">
        <v>39</v>
      </c>
      <c r="F125" s="7"/>
      <c r="G125" s="179">
        <f t="shared" si="8"/>
        <v>0</v>
      </c>
      <c r="H125" s="24" t="s">
        <v>606</v>
      </c>
      <c r="I125" s="25"/>
    </row>
    <row r="126" spans="1:9" ht="25.5" x14ac:dyDescent="0.25">
      <c r="A126" s="180">
        <v>69</v>
      </c>
      <c r="B126" s="215" t="s">
        <v>604</v>
      </c>
      <c r="C126" s="167" t="s">
        <v>610</v>
      </c>
      <c r="D126" s="178">
        <v>2</v>
      </c>
      <c r="E126" s="216">
        <v>39</v>
      </c>
      <c r="F126" s="7"/>
      <c r="G126" s="179">
        <f t="shared" si="8"/>
        <v>0</v>
      </c>
      <c r="H126" s="24" t="s">
        <v>606</v>
      </c>
      <c r="I126" s="25"/>
    </row>
    <row r="127" spans="1:9" x14ac:dyDescent="0.25">
      <c r="A127" s="180">
        <v>70</v>
      </c>
      <c r="B127" s="215" t="s">
        <v>604</v>
      </c>
      <c r="C127" s="146" t="s">
        <v>611</v>
      </c>
      <c r="D127" s="178">
        <v>2</v>
      </c>
      <c r="E127" s="216">
        <v>39</v>
      </c>
      <c r="F127" s="7"/>
      <c r="G127" s="179">
        <f t="shared" si="8"/>
        <v>0</v>
      </c>
      <c r="H127" s="26" t="s">
        <v>606</v>
      </c>
      <c r="I127" s="25"/>
    </row>
    <row r="128" spans="1:9" x14ac:dyDescent="0.25">
      <c r="A128" s="180">
        <v>71</v>
      </c>
      <c r="B128" s="215" t="s">
        <v>604</v>
      </c>
      <c r="C128" s="146" t="s">
        <v>612</v>
      </c>
      <c r="D128" s="178">
        <v>2</v>
      </c>
      <c r="E128" s="216">
        <v>39</v>
      </c>
      <c r="F128" s="7"/>
      <c r="G128" s="179">
        <f t="shared" si="8"/>
        <v>0</v>
      </c>
      <c r="H128" s="24" t="s">
        <v>606</v>
      </c>
      <c r="I128" s="25"/>
    </row>
    <row r="129" spans="1:9" x14ac:dyDescent="0.25">
      <c r="A129" s="180">
        <v>72</v>
      </c>
      <c r="B129" s="215" t="s">
        <v>604</v>
      </c>
      <c r="C129" s="146" t="s">
        <v>458</v>
      </c>
      <c r="D129" s="178">
        <v>1</v>
      </c>
      <c r="E129" s="216">
        <v>39</v>
      </c>
      <c r="F129" s="7"/>
      <c r="G129" s="179">
        <f t="shared" si="8"/>
        <v>0</v>
      </c>
      <c r="H129" s="26" t="s">
        <v>613</v>
      </c>
      <c r="I129" s="25"/>
    </row>
    <row r="130" spans="1:9" ht="25.5" x14ac:dyDescent="0.25">
      <c r="A130" s="180">
        <v>73</v>
      </c>
      <c r="B130" s="215" t="s">
        <v>604</v>
      </c>
      <c r="C130" s="167" t="s">
        <v>614</v>
      </c>
      <c r="D130" s="178">
        <v>1</v>
      </c>
      <c r="E130" s="216">
        <v>39</v>
      </c>
      <c r="F130" s="7"/>
      <c r="G130" s="179">
        <f t="shared" si="8"/>
        <v>0</v>
      </c>
      <c r="H130" s="26" t="s">
        <v>613</v>
      </c>
      <c r="I130" s="25"/>
    </row>
    <row r="131" spans="1:9" x14ac:dyDescent="0.25">
      <c r="A131" s="180">
        <v>74</v>
      </c>
      <c r="B131" s="215" t="s">
        <v>604</v>
      </c>
      <c r="C131" s="146" t="s">
        <v>615</v>
      </c>
      <c r="D131" s="178">
        <v>1</v>
      </c>
      <c r="E131" s="216">
        <v>39</v>
      </c>
      <c r="F131" s="7"/>
      <c r="G131" s="179">
        <f t="shared" si="8"/>
        <v>0</v>
      </c>
      <c r="H131" s="26" t="s">
        <v>613</v>
      </c>
      <c r="I131" s="25"/>
    </row>
    <row r="132" spans="1:9" x14ac:dyDescent="0.25">
      <c r="A132" s="180">
        <v>75</v>
      </c>
      <c r="B132" s="215" t="s">
        <v>604</v>
      </c>
      <c r="C132" s="146" t="s">
        <v>457</v>
      </c>
      <c r="D132" s="178">
        <v>2</v>
      </c>
      <c r="E132" s="216">
        <v>39</v>
      </c>
      <c r="F132" s="7"/>
      <c r="G132" s="179">
        <f t="shared" si="8"/>
        <v>0</v>
      </c>
      <c r="H132" s="24" t="s">
        <v>606</v>
      </c>
      <c r="I132" s="25"/>
    </row>
    <row r="133" spans="1:9" x14ac:dyDescent="0.25">
      <c r="A133" s="180">
        <v>76</v>
      </c>
      <c r="B133" s="215" t="s">
        <v>604</v>
      </c>
      <c r="C133" s="146" t="s">
        <v>616</v>
      </c>
      <c r="D133" s="178">
        <v>1</v>
      </c>
      <c r="E133" s="216">
        <v>39</v>
      </c>
      <c r="F133" s="7"/>
      <c r="G133" s="179">
        <f t="shared" si="8"/>
        <v>0</v>
      </c>
      <c r="H133" s="24" t="s">
        <v>613</v>
      </c>
      <c r="I133" s="25"/>
    </row>
    <row r="134" spans="1:9" x14ac:dyDescent="0.25">
      <c r="A134" s="180">
        <v>77</v>
      </c>
      <c r="B134" s="215" t="s">
        <v>604</v>
      </c>
      <c r="C134" s="146" t="s">
        <v>617</v>
      </c>
      <c r="D134" s="178">
        <v>2</v>
      </c>
      <c r="E134" s="216">
        <v>39</v>
      </c>
      <c r="F134" s="7"/>
      <c r="G134" s="179">
        <f t="shared" si="8"/>
        <v>0</v>
      </c>
      <c r="H134" s="24" t="s">
        <v>606</v>
      </c>
      <c r="I134" s="25"/>
    </row>
    <row r="135" spans="1:9" x14ac:dyDescent="0.25">
      <c r="A135" s="180">
        <v>78</v>
      </c>
      <c r="B135" s="215" t="s">
        <v>604</v>
      </c>
      <c r="C135" s="146" t="s">
        <v>618</v>
      </c>
      <c r="D135" s="178">
        <v>1</v>
      </c>
      <c r="E135" s="216">
        <v>39</v>
      </c>
      <c r="F135" s="7"/>
      <c r="G135" s="179">
        <f t="shared" si="8"/>
        <v>0</v>
      </c>
      <c r="H135" s="26" t="s">
        <v>613</v>
      </c>
      <c r="I135" s="25"/>
    </row>
    <row r="136" spans="1:9" x14ac:dyDescent="0.25">
      <c r="A136" s="180">
        <v>79</v>
      </c>
      <c r="B136" s="215" t="s">
        <v>604</v>
      </c>
      <c r="C136" s="146" t="s">
        <v>619</v>
      </c>
      <c r="D136" s="178">
        <v>2</v>
      </c>
      <c r="E136" s="216">
        <v>39</v>
      </c>
      <c r="F136" s="7"/>
      <c r="G136" s="179">
        <f t="shared" si="8"/>
        <v>0</v>
      </c>
      <c r="H136" s="24" t="s">
        <v>606</v>
      </c>
      <c r="I136" s="25"/>
    </row>
    <row r="137" spans="1:9" x14ac:dyDescent="0.25">
      <c r="A137" s="180">
        <v>80</v>
      </c>
      <c r="B137" s="215" t="s">
        <v>604</v>
      </c>
      <c r="C137" s="146" t="s">
        <v>455</v>
      </c>
      <c r="D137" s="178">
        <v>1</v>
      </c>
      <c r="E137" s="216">
        <v>39</v>
      </c>
      <c r="F137" s="7"/>
      <c r="G137" s="179">
        <f t="shared" si="8"/>
        <v>0</v>
      </c>
      <c r="H137" s="24" t="s">
        <v>613</v>
      </c>
      <c r="I137" s="25"/>
    </row>
    <row r="138" spans="1:9" x14ac:dyDescent="0.25">
      <c r="A138" s="180">
        <v>81</v>
      </c>
      <c r="B138" s="215" t="s">
        <v>604</v>
      </c>
      <c r="C138" s="146" t="s">
        <v>456</v>
      </c>
      <c r="D138" s="178">
        <v>1</v>
      </c>
      <c r="E138" s="216">
        <v>39</v>
      </c>
      <c r="F138" s="7"/>
      <c r="G138" s="179">
        <f t="shared" si="8"/>
        <v>0</v>
      </c>
      <c r="H138" s="24" t="s">
        <v>613</v>
      </c>
      <c r="I138" s="25"/>
    </row>
    <row r="139" spans="1:9" x14ac:dyDescent="0.25">
      <c r="A139" s="180">
        <v>82</v>
      </c>
      <c r="B139" s="215" t="s">
        <v>604</v>
      </c>
      <c r="C139" s="146" t="s">
        <v>620</v>
      </c>
      <c r="D139" s="178">
        <v>2</v>
      </c>
      <c r="E139" s="216">
        <v>39</v>
      </c>
      <c r="F139" s="7"/>
      <c r="G139" s="179">
        <f t="shared" si="8"/>
        <v>0</v>
      </c>
      <c r="H139" s="26" t="s">
        <v>606</v>
      </c>
      <c r="I139" s="25"/>
    </row>
    <row r="140" spans="1:9" x14ac:dyDescent="0.25">
      <c r="A140" s="180">
        <v>83</v>
      </c>
      <c r="B140" s="215" t="s">
        <v>604</v>
      </c>
      <c r="C140" s="146" t="s">
        <v>459</v>
      </c>
      <c r="D140" s="178">
        <v>2</v>
      </c>
      <c r="E140" s="216">
        <v>39</v>
      </c>
      <c r="F140" s="7"/>
      <c r="G140" s="179">
        <f t="shared" si="8"/>
        <v>0</v>
      </c>
      <c r="H140" s="24" t="s">
        <v>606</v>
      </c>
      <c r="I140" s="25"/>
    </row>
    <row r="141" spans="1:9" x14ac:dyDescent="0.25">
      <c r="A141" s="180">
        <v>84</v>
      </c>
      <c r="B141" s="215" t="s">
        <v>604</v>
      </c>
      <c r="C141" s="146" t="s">
        <v>460</v>
      </c>
      <c r="D141" s="178">
        <v>2</v>
      </c>
      <c r="E141" s="216">
        <v>39</v>
      </c>
      <c r="F141" s="7"/>
      <c r="G141" s="179">
        <f t="shared" si="8"/>
        <v>0</v>
      </c>
      <c r="H141" s="24" t="s">
        <v>606</v>
      </c>
      <c r="I141" s="25"/>
    </row>
    <row r="142" spans="1:9" x14ac:dyDescent="0.25">
      <c r="A142" s="180">
        <v>85</v>
      </c>
      <c r="B142" s="215" t="s">
        <v>604</v>
      </c>
      <c r="C142" s="146" t="s">
        <v>621</v>
      </c>
      <c r="D142" s="178">
        <v>2</v>
      </c>
      <c r="E142" s="216">
        <v>39</v>
      </c>
      <c r="F142" s="7"/>
      <c r="G142" s="179">
        <f t="shared" si="8"/>
        <v>0</v>
      </c>
      <c r="H142" s="24" t="s">
        <v>606</v>
      </c>
      <c r="I142" s="25"/>
    </row>
    <row r="143" spans="1:9" x14ac:dyDescent="0.25">
      <c r="A143" s="180">
        <v>86</v>
      </c>
      <c r="B143" s="215" t="s">
        <v>604</v>
      </c>
      <c r="C143" s="146" t="s">
        <v>622</v>
      </c>
      <c r="D143" s="178">
        <v>1</v>
      </c>
      <c r="E143" s="216">
        <v>39</v>
      </c>
      <c r="F143" s="7"/>
      <c r="G143" s="179">
        <f t="shared" si="8"/>
        <v>0</v>
      </c>
      <c r="H143" s="26" t="s">
        <v>613</v>
      </c>
      <c r="I143" s="25"/>
    </row>
    <row r="144" spans="1:9" x14ac:dyDescent="0.25">
      <c r="A144" s="180">
        <v>87</v>
      </c>
      <c r="B144" s="215" t="s">
        <v>604</v>
      </c>
      <c r="C144" s="146" t="s">
        <v>623</v>
      </c>
      <c r="D144" s="178">
        <v>2</v>
      </c>
      <c r="E144" s="216">
        <v>39</v>
      </c>
      <c r="F144" s="7"/>
      <c r="G144" s="179">
        <f t="shared" si="8"/>
        <v>0</v>
      </c>
      <c r="H144" s="24" t="s">
        <v>606</v>
      </c>
      <c r="I144" s="25"/>
    </row>
    <row r="145" spans="1:9" x14ac:dyDescent="0.25">
      <c r="A145" s="180">
        <v>88</v>
      </c>
      <c r="B145" s="215" t="s">
        <v>625</v>
      </c>
      <c r="C145" s="146" t="s">
        <v>626</v>
      </c>
      <c r="D145" s="178">
        <v>2</v>
      </c>
      <c r="E145" s="178">
        <v>35</v>
      </c>
      <c r="F145" s="7"/>
      <c r="G145" s="179">
        <f t="shared" si="8"/>
        <v>0</v>
      </c>
      <c r="H145" s="26" t="s">
        <v>606</v>
      </c>
      <c r="I145" s="25"/>
    </row>
    <row r="146" spans="1:9" x14ac:dyDescent="0.25">
      <c r="A146" s="180">
        <v>89</v>
      </c>
      <c r="B146" s="215" t="s">
        <v>625</v>
      </c>
      <c r="C146" s="146" t="s">
        <v>627</v>
      </c>
      <c r="D146" s="178">
        <v>2</v>
      </c>
      <c r="E146" s="178">
        <v>35</v>
      </c>
      <c r="F146" s="7"/>
      <c r="G146" s="179">
        <f t="shared" si="8"/>
        <v>0</v>
      </c>
      <c r="H146" s="26" t="s">
        <v>606</v>
      </c>
      <c r="I146" s="25"/>
    </row>
    <row r="147" spans="1:9" x14ac:dyDescent="0.25">
      <c r="A147" s="180">
        <v>90</v>
      </c>
      <c r="B147" s="215" t="s">
        <v>625</v>
      </c>
      <c r="C147" s="146" t="s">
        <v>628</v>
      </c>
      <c r="D147" s="178">
        <v>2</v>
      </c>
      <c r="E147" s="178">
        <v>35</v>
      </c>
      <c r="F147" s="7"/>
      <c r="G147" s="179">
        <f t="shared" si="8"/>
        <v>0</v>
      </c>
      <c r="H147" s="26" t="s">
        <v>606</v>
      </c>
      <c r="I147" s="25"/>
    </row>
    <row r="148" spans="1:9" x14ac:dyDescent="0.25">
      <c r="A148" s="180">
        <v>91</v>
      </c>
      <c r="B148" s="215" t="s">
        <v>625</v>
      </c>
      <c r="C148" s="146" t="s">
        <v>629</v>
      </c>
      <c r="D148" s="178">
        <v>2</v>
      </c>
      <c r="E148" s="178">
        <v>35</v>
      </c>
      <c r="F148" s="7"/>
      <c r="G148" s="179">
        <f t="shared" si="8"/>
        <v>0</v>
      </c>
      <c r="H148" s="26" t="s">
        <v>606</v>
      </c>
      <c r="I148" s="25"/>
    </row>
    <row r="149" spans="1:9" x14ac:dyDescent="0.25">
      <c r="A149" s="180">
        <v>92</v>
      </c>
      <c r="B149" s="215" t="s">
        <v>625</v>
      </c>
      <c r="C149" s="146" t="s">
        <v>630</v>
      </c>
      <c r="D149" s="178">
        <v>2</v>
      </c>
      <c r="E149" s="178">
        <v>35</v>
      </c>
      <c r="F149" s="7"/>
      <c r="G149" s="179">
        <f t="shared" si="8"/>
        <v>0</v>
      </c>
      <c r="H149" s="26" t="s">
        <v>606</v>
      </c>
      <c r="I149" s="25"/>
    </row>
    <row r="150" spans="1:9" x14ac:dyDescent="0.25">
      <c r="A150" s="180">
        <v>93</v>
      </c>
      <c r="B150" s="215" t="s">
        <v>625</v>
      </c>
      <c r="C150" s="146" t="s">
        <v>451</v>
      </c>
      <c r="D150" s="178">
        <v>1</v>
      </c>
      <c r="E150" s="178">
        <v>35</v>
      </c>
      <c r="F150" s="7"/>
      <c r="G150" s="179">
        <f t="shared" si="8"/>
        <v>0</v>
      </c>
      <c r="H150" s="26" t="s">
        <v>613</v>
      </c>
      <c r="I150" s="25"/>
    </row>
    <row r="151" spans="1:9" ht="15.75" customHeight="1" x14ac:dyDescent="0.25">
      <c r="A151" s="180">
        <v>94</v>
      </c>
      <c r="B151" s="215" t="s">
        <v>625</v>
      </c>
      <c r="C151" s="146" t="s">
        <v>631</v>
      </c>
      <c r="D151" s="178">
        <v>1</v>
      </c>
      <c r="E151" s="178">
        <v>35</v>
      </c>
      <c r="F151" s="7"/>
      <c r="G151" s="179">
        <f t="shared" si="8"/>
        <v>0</v>
      </c>
      <c r="H151" s="26" t="s">
        <v>613</v>
      </c>
      <c r="I151" s="25"/>
    </row>
    <row r="152" spans="1:9" x14ac:dyDescent="0.25">
      <c r="A152" s="180">
        <v>95</v>
      </c>
      <c r="B152" s="215" t="s">
        <v>625</v>
      </c>
      <c r="C152" s="146" t="s">
        <v>632</v>
      </c>
      <c r="D152" s="178">
        <v>1</v>
      </c>
      <c r="E152" s="178">
        <v>35</v>
      </c>
      <c r="F152" s="7"/>
      <c r="G152" s="179">
        <f t="shared" si="8"/>
        <v>0</v>
      </c>
      <c r="H152" s="26" t="s">
        <v>613</v>
      </c>
      <c r="I152" s="25"/>
    </row>
    <row r="153" spans="1:9" x14ac:dyDescent="0.25">
      <c r="A153" s="180">
        <v>96</v>
      </c>
      <c r="B153" s="215" t="s">
        <v>625</v>
      </c>
      <c r="C153" s="146" t="s">
        <v>1016</v>
      </c>
      <c r="D153" s="178">
        <v>2</v>
      </c>
      <c r="E153" s="178">
        <v>35</v>
      </c>
      <c r="F153" s="7"/>
      <c r="G153" s="179">
        <f t="shared" si="8"/>
        <v>0</v>
      </c>
      <c r="H153" s="26" t="s">
        <v>606</v>
      </c>
      <c r="I153" s="25"/>
    </row>
    <row r="154" spans="1:9" x14ac:dyDescent="0.25">
      <c r="A154" s="180">
        <v>97</v>
      </c>
      <c r="B154" s="215" t="s">
        <v>625</v>
      </c>
      <c r="C154" s="146" t="s">
        <v>981</v>
      </c>
      <c r="D154" s="178">
        <v>2</v>
      </c>
      <c r="E154" s="178">
        <v>35</v>
      </c>
      <c r="F154" s="7"/>
      <c r="G154" s="179">
        <f t="shared" si="8"/>
        <v>0</v>
      </c>
      <c r="H154" s="26" t="s">
        <v>606</v>
      </c>
      <c r="I154" s="25"/>
    </row>
    <row r="155" spans="1:9" x14ac:dyDescent="0.25">
      <c r="A155" s="180">
        <v>98</v>
      </c>
      <c r="B155" s="215" t="s">
        <v>625</v>
      </c>
      <c r="C155" s="146" t="s">
        <v>1017</v>
      </c>
      <c r="D155" s="178">
        <v>1</v>
      </c>
      <c r="E155" s="178">
        <v>35</v>
      </c>
      <c r="F155" s="7"/>
      <c r="G155" s="179">
        <f t="shared" si="8"/>
        <v>0</v>
      </c>
      <c r="H155" s="26" t="s">
        <v>613</v>
      </c>
      <c r="I155" s="25"/>
    </row>
    <row r="156" spans="1:9" x14ac:dyDescent="0.25">
      <c r="A156" s="180">
        <v>99</v>
      </c>
      <c r="B156" s="215" t="s">
        <v>625</v>
      </c>
      <c r="C156" s="146" t="s">
        <v>1018</v>
      </c>
      <c r="D156" s="178">
        <v>1</v>
      </c>
      <c r="E156" s="178">
        <v>35</v>
      </c>
      <c r="F156" s="7"/>
      <c r="G156" s="179">
        <f t="shared" si="8"/>
        <v>0</v>
      </c>
      <c r="H156" s="26" t="s">
        <v>613</v>
      </c>
      <c r="I156" s="25"/>
    </row>
    <row r="157" spans="1:9" x14ac:dyDescent="0.25">
      <c r="A157" s="180">
        <v>100</v>
      </c>
      <c r="B157" s="215" t="s">
        <v>625</v>
      </c>
      <c r="C157" s="146" t="s">
        <v>1019</v>
      </c>
      <c r="D157" s="178">
        <v>2</v>
      </c>
      <c r="E157" s="178">
        <v>35</v>
      </c>
      <c r="F157" s="7"/>
      <c r="G157" s="179">
        <f t="shared" si="8"/>
        <v>0</v>
      </c>
      <c r="H157" s="26" t="s">
        <v>606</v>
      </c>
      <c r="I157" s="25"/>
    </row>
    <row r="158" spans="1:9" ht="25.5" x14ac:dyDescent="0.25">
      <c r="A158" s="180">
        <v>101</v>
      </c>
      <c r="B158" s="215" t="s">
        <v>625</v>
      </c>
      <c r="C158" s="146" t="s">
        <v>969</v>
      </c>
      <c r="D158" s="178">
        <v>1</v>
      </c>
      <c r="E158" s="178">
        <v>35</v>
      </c>
      <c r="F158" s="7"/>
      <c r="G158" s="179">
        <f t="shared" si="8"/>
        <v>0</v>
      </c>
      <c r="H158" s="26" t="s">
        <v>613</v>
      </c>
      <c r="I158" s="25"/>
    </row>
    <row r="159" spans="1:9" x14ac:dyDescent="0.25">
      <c r="A159" s="180">
        <v>102</v>
      </c>
      <c r="B159" s="215" t="s">
        <v>625</v>
      </c>
      <c r="C159" s="146" t="s">
        <v>634</v>
      </c>
      <c r="D159" s="178">
        <v>1</v>
      </c>
      <c r="E159" s="178">
        <v>35</v>
      </c>
      <c r="F159" s="7"/>
      <c r="G159" s="179">
        <f t="shared" si="8"/>
        <v>0</v>
      </c>
      <c r="H159" s="26" t="s">
        <v>613</v>
      </c>
      <c r="I159" s="25"/>
    </row>
    <row r="160" spans="1:9" x14ac:dyDescent="0.25">
      <c r="A160" s="180">
        <v>103</v>
      </c>
      <c r="B160" s="215" t="s">
        <v>625</v>
      </c>
      <c r="C160" s="146" t="s">
        <v>961</v>
      </c>
      <c r="D160" s="178">
        <v>2</v>
      </c>
      <c r="E160" s="178">
        <v>35</v>
      </c>
      <c r="F160" s="7"/>
      <c r="G160" s="179">
        <f t="shared" si="8"/>
        <v>0</v>
      </c>
      <c r="H160" s="26" t="s">
        <v>606</v>
      </c>
      <c r="I160" s="25"/>
    </row>
    <row r="161" spans="1:9" ht="25.5" x14ac:dyDescent="0.25">
      <c r="A161" s="180">
        <v>104</v>
      </c>
      <c r="B161" s="215" t="s">
        <v>1022</v>
      </c>
      <c r="C161" s="146" t="s">
        <v>1023</v>
      </c>
      <c r="D161" s="178">
        <v>1</v>
      </c>
      <c r="E161" s="178">
        <v>1</v>
      </c>
      <c r="F161" s="7"/>
      <c r="G161" s="179">
        <f t="shared" si="8"/>
        <v>0</v>
      </c>
      <c r="H161" s="26" t="s">
        <v>613</v>
      </c>
      <c r="I161" s="25"/>
    </row>
    <row r="162" spans="1:9" x14ac:dyDescent="0.25">
      <c r="A162" s="180">
        <v>105</v>
      </c>
      <c r="B162" s="215" t="s">
        <v>1022</v>
      </c>
      <c r="C162" s="146" t="s">
        <v>1024</v>
      </c>
      <c r="D162" s="178">
        <v>1</v>
      </c>
      <c r="E162" s="178">
        <v>1</v>
      </c>
      <c r="F162" s="7"/>
      <c r="G162" s="179">
        <f t="shared" si="8"/>
        <v>0</v>
      </c>
      <c r="H162" s="26" t="s">
        <v>613</v>
      </c>
      <c r="I162" s="25"/>
    </row>
    <row r="163" spans="1:9" x14ac:dyDescent="0.25">
      <c r="A163" s="180">
        <v>106</v>
      </c>
      <c r="B163" s="215" t="s">
        <v>25</v>
      </c>
      <c r="C163" s="217" t="s">
        <v>624</v>
      </c>
      <c r="D163" s="178">
        <v>0.25</v>
      </c>
      <c r="E163" s="178">
        <v>1</v>
      </c>
      <c r="F163" s="7"/>
      <c r="G163" s="179">
        <f t="shared" si="8"/>
        <v>0</v>
      </c>
      <c r="H163" s="26" t="s">
        <v>613</v>
      </c>
      <c r="I163" s="25"/>
    </row>
    <row r="164" spans="1:9" ht="15.75" thickBot="1" x14ac:dyDescent="0.3">
      <c r="A164" s="218">
        <v>107</v>
      </c>
      <c r="B164" s="219" t="s">
        <v>25</v>
      </c>
      <c r="C164" s="166" t="s">
        <v>1025</v>
      </c>
      <c r="D164" s="220">
        <v>1</v>
      </c>
      <c r="E164" s="220">
        <v>1</v>
      </c>
      <c r="F164" s="8"/>
      <c r="G164" s="221">
        <f t="shared" si="8"/>
        <v>0</v>
      </c>
      <c r="H164" s="30" t="s">
        <v>613</v>
      </c>
      <c r="I164" s="28"/>
    </row>
    <row r="165" spans="1:9" ht="15" customHeight="1" thickBot="1" x14ac:dyDescent="0.3">
      <c r="A165" s="726" t="s">
        <v>1701</v>
      </c>
      <c r="B165" s="727"/>
      <c r="C165" s="727"/>
      <c r="D165" s="531"/>
      <c r="E165" s="531"/>
      <c r="F165" s="556"/>
      <c r="G165" s="106">
        <f>SUM(G121:G164)</f>
        <v>0</v>
      </c>
      <c r="H165" s="724"/>
      <c r="I165" s="724"/>
    </row>
    <row r="166" spans="1:9" ht="15.75" customHeight="1" x14ac:dyDescent="0.25">
      <c r="A166" s="222"/>
      <c r="B166" s="223"/>
      <c r="C166" s="224"/>
      <c r="D166" s="225"/>
      <c r="E166" s="225"/>
      <c r="F166" s="226"/>
      <c r="G166" s="227"/>
      <c r="H166" s="228"/>
      <c r="I166" s="229"/>
    </row>
    <row r="167" spans="1:9" x14ac:dyDescent="0.25">
      <c r="A167" s="84" t="s">
        <v>442</v>
      </c>
      <c r="C167" s="86" t="s">
        <v>25</v>
      </c>
      <c r="D167" s="168"/>
      <c r="E167" s="169"/>
      <c r="F167" s="170"/>
      <c r="G167" s="168"/>
      <c r="H167" s="168"/>
      <c r="I167" s="171"/>
    </row>
    <row r="168" spans="1:9" ht="15.75" thickBot="1" x14ac:dyDescent="0.3">
      <c r="A168" s="84" t="s">
        <v>443</v>
      </c>
      <c r="C168" s="85" t="s">
        <v>2754</v>
      </c>
      <c r="D168" s="168"/>
      <c r="E168" s="169"/>
      <c r="F168" s="170"/>
      <c r="G168" s="168"/>
      <c r="H168" s="168"/>
      <c r="I168" s="172"/>
    </row>
    <row r="169" spans="1:9" ht="50.25" thickBot="1" x14ac:dyDescent="0.3">
      <c r="A169" s="88" t="s">
        <v>444</v>
      </c>
      <c r="B169" s="89" t="s">
        <v>445</v>
      </c>
      <c r="C169" s="89" t="s">
        <v>446</v>
      </c>
      <c r="D169" s="89" t="s">
        <v>447</v>
      </c>
      <c r="E169" s="89" t="s">
        <v>448</v>
      </c>
      <c r="F169" s="90" t="s">
        <v>1516</v>
      </c>
      <c r="G169" s="91" t="s">
        <v>518</v>
      </c>
      <c r="H169" s="89" t="s">
        <v>449</v>
      </c>
      <c r="I169" s="92" t="s">
        <v>1692</v>
      </c>
    </row>
    <row r="170" spans="1:9" x14ac:dyDescent="0.25">
      <c r="A170" s="212">
        <v>108</v>
      </c>
      <c r="B170" s="213" t="s">
        <v>604</v>
      </c>
      <c r="C170" s="173" t="s">
        <v>605</v>
      </c>
      <c r="D170" s="174">
        <v>2</v>
      </c>
      <c r="E170" s="174">
        <v>14</v>
      </c>
      <c r="F170" s="6"/>
      <c r="G170" s="175">
        <f>ROUND(SUM(D170*E170*F170),2)</f>
        <v>0</v>
      </c>
      <c r="H170" s="22" t="s">
        <v>606</v>
      </c>
      <c r="I170" s="23"/>
    </row>
    <row r="171" spans="1:9" x14ac:dyDescent="0.25">
      <c r="A171" s="180">
        <v>109</v>
      </c>
      <c r="B171" s="215" t="s">
        <v>604</v>
      </c>
      <c r="C171" s="177" t="s">
        <v>454</v>
      </c>
      <c r="D171" s="178">
        <v>2</v>
      </c>
      <c r="E171" s="178">
        <v>14</v>
      </c>
      <c r="F171" s="7"/>
      <c r="G171" s="179">
        <f t="shared" ref="G171:G207" si="9">ROUND(SUM(D171*E171*F171),2)</f>
        <v>0</v>
      </c>
      <c r="H171" s="24" t="s">
        <v>606</v>
      </c>
      <c r="I171" s="25"/>
    </row>
    <row r="172" spans="1:9" x14ac:dyDescent="0.25">
      <c r="A172" s="180">
        <v>110</v>
      </c>
      <c r="B172" s="215" t="s">
        <v>604</v>
      </c>
      <c r="C172" s="177" t="s">
        <v>607</v>
      </c>
      <c r="D172" s="178">
        <v>2</v>
      </c>
      <c r="E172" s="178">
        <v>14</v>
      </c>
      <c r="F172" s="7"/>
      <c r="G172" s="179">
        <f t="shared" si="9"/>
        <v>0</v>
      </c>
      <c r="H172" s="24" t="s">
        <v>606</v>
      </c>
      <c r="I172" s="25"/>
    </row>
    <row r="173" spans="1:9" ht="25.5" x14ac:dyDescent="0.25">
      <c r="A173" s="180">
        <v>111</v>
      </c>
      <c r="B173" s="215" t="s">
        <v>604</v>
      </c>
      <c r="C173" s="182" t="s">
        <v>608</v>
      </c>
      <c r="D173" s="178">
        <v>2</v>
      </c>
      <c r="E173" s="178">
        <v>14</v>
      </c>
      <c r="F173" s="7"/>
      <c r="G173" s="179">
        <f t="shared" si="9"/>
        <v>0</v>
      </c>
      <c r="H173" s="24" t="s">
        <v>606</v>
      </c>
      <c r="I173" s="25"/>
    </row>
    <row r="174" spans="1:9" ht="26.25" x14ac:dyDescent="0.25">
      <c r="A174" s="180">
        <v>112</v>
      </c>
      <c r="B174" s="215" t="s">
        <v>604</v>
      </c>
      <c r="C174" s="177" t="s">
        <v>609</v>
      </c>
      <c r="D174" s="178">
        <v>2</v>
      </c>
      <c r="E174" s="178">
        <v>14</v>
      </c>
      <c r="F174" s="7"/>
      <c r="G174" s="179">
        <f t="shared" si="9"/>
        <v>0</v>
      </c>
      <c r="H174" s="24" t="s">
        <v>606</v>
      </c>
      <c r="I174" s="25"/>
    </row>
    <row r="175" spans="1:9" ht="25.5" x14ac:dyDescent="0.25">
      <c r="A175" s="180">
        <v>113</v>
      </c>
      <c r="B175" s="215" t="s">
        <v>604</v>
      </c>
      <c r="C175" s="182" t="s">
        <v>610</v>
      </c>
      <c r="D175" s="178">
        <v>2</v>
      </c>
      <c r="E175" s="178">
        <v>14</v>
      </c>
      <c r="F175" s="7"/>
      <c r="G175" s="179">
        <f t="shared" si="9"/>
        <v>0</v>
      </c>
      <c r="H175" s="24" t="s">
        <v>606</v>
      </c>
      <c r="I175" s="25"/>
    </row>
    <row r="176" spans="1:9" x14ac:dyDescent="0.25">
      <c r="A176" s="180">
        <v>114</v>
      </c>
      <c r="B176" s="215" t="s">
        <v>604</v>
      </c>
      <c r="C176" s="177" t="s">
        <v>611</v>
      </c>
      <c r="D176" s="178">
        <v>2</v>
      </c>
      <c r="E176" s="178">
        <v>14</v>
      </c>
      <c r="F176" s="7"/>
      <c r="G176" s="179">
        <f t="shared" si="9"/>
        <v>0</v>
      </c>
      <c r="H176" s="26" t="s">
        <v>606</v>
      </c>
      <c r="I176" s="25"/>
    </row>
    <row r="177" spans="1:9" x14ac:dyDescent="0.25">
      <c r="A177" s="180">
        <v>115</v>
      </c>
      <c r="B177" s="215" t="s">
        <v>604</v>
      </c>
      <c r="C177" s="177" t="s">
        <v>612</v>
      </c>
      <c r="D177" s="178">
        <v>2</v>
      </c>
      <c r="E177" s="178">
        <v>14</v>
      </c>
      <c r="F177" s="7"/>
      <c r="G177" s="179">
        <f t="shared" si="9"/>
        <v>0</v>
      </c>
      <c r="H177" s="24" t="s">
        <v>606</v>
      </c>
      <c r="I177" s="25"/>
    </row>
    <row r="178" spans="1:9" x14ac:dyDescent="0.25">
      <c r="A178" s="180">
        <v>116</v>
      </c>
      <c r="B178" s="215" t="s">
        <v>604</v>
      </c>
      <c r="C178" s="177" t="s">
        <v>458</v>
      </c>
      <c r="D178" s="178">
        <v>1</v>
      </c>
      <c r="E178" s="178">
        <v>14</v>
      </c>
      <c r="F178" s="7"/>
      <c r="G178" s="179">
        <f t="shared" si="9"/>
        <v>0</v>
      </c>
      <c r="H178" s="26" t="s">
        <v>613</v>
      </c>
      <c r="I178" s="25"/>
    </row>
    <row r="179" spans="1:9" ht="25.5" x14ac:dyDescent="0.25">
      <c r="A179" s="180">
        <v>117</v>
      </c>
      <c r="B179" s="215" t="s">
        <v>604</v>
      </c>
      <c r="C179" s="182" t="s">
        <v>614</v>
      </c>
      <c r="D179" s="178">
        <v>1</v>
      </c>
      <c r="E179" s="178">
        <v>14</v>
      </c>
      <c r="F179" s="7"/>
      <c r="G179" s="179">
        <f t="shared" si="9"/>
        <v>0</v>
      </c>
      <c r="H179" s="26" t="s">
        <v>613</v>
      </c>
      <c r="I179" s="25"/>
    </row>
    <row r="180" spans="1:9" x14ac:dyDescent="0.25">
      <c r="A180" s="180">
        <v>118</v>
      </c>
      <c r="B180" s="215" t="s">
        <v>604</v>
      </c>
      <c r="C180" s="177" t="s">
        <v>615</v>
      </c>
      <c r="D180" s="178">
        <v>1</v>
      </c>
      <c r="E180" s="178">
        <v>14</v>
      </c>
      <c r="F180" s="7"/>
      <c r="G180" s="179">
        <f t="shared" si="9"/>
        <v>0</v>
      </c>
      <c r="H180" s="26" t="s">
        <v>613</v>
      </c>
      <c r="I180" s="25"/>
    </row>
    <row r="181" spans="1:9" x14ac:dyDescent="0.25">
      <c r="A181" s="180">
        <v>119</v>
      </c>
      <c r="B181" s="215" t="s">
        <v>604</v>
      </c>
      <c r="C181" s="177" t="s">
        <v>457</v>
      </c>
      <c r="D181" s="178">
        <v>2</v>
      </c>
      <c r="E181" s="178">
        <v>14</v>
      </c>
      <c r="F181" s="7"/>
      <c r="G181" s="179">
        <f t="shared" si="9"/>
        <v>0</v>
      </c>
      <c r="H181" s="24" t="s">
        <v>606</v>
      </c>
      <c r="I181" s="25"/>
    </row>
    <row r="182" spans="1:9" ht="17.25" customHeight="1" x14ac:dyDescent="0.25">
      <c r="A182" s="180">
        <v>120</v>
      </c>
      <c r="B182" s="215" t="s">
        <v>604</v>
      </c>
      <c r="C182" s="177" t="s">
        <v>616</v>
      </c>
      <c r="D182" s="178">
        <v>1</v>
      </c>
      <c r="E182" s="178">
        <v>14</v>
      </c>
      <c r="F182" s="7"/>
      <c r="G182" s="179">
        <f t="shared" si="9"/>
        <v>0</v>
      </c>
      <c r="H182" s="24" t="s">
        <v>613</v>
      </c>
      <c r="I182" s="25"/>
    </row>
    <row r="183" spans="1:9" x14ac:dyDescent="0.25">
      <c r="A183" s="180">
        <v>121</v>
      </c>
      <c r="B183" s="215" t="s">
        <v>604</v>
      </c>
      <c r="C183" s="177" t="s">
        <v>617</v>
      </c>
      <c r="D183" s="178">
        <v>2</v>
      </c>
      <c r="E183" s="178">
        <v>14</v>
      </c>
      <c r="F183" s="7"/>
      <c r="G183" s="179">
        <f t="shared" si="9"/>
        <v>0</v>
      </c>
      <c r="H183" s="24" t="s">
        <v>606</v>
      </c>
      <c r="I183" s="25"/>
    </row>
    <row r="184" spans="1:9" x14ac:dyDescent="0.25">
      <c r="A184" s="180">
        <v>122</v>
      </c>
      <c r="B184" s="215" t="s">
        <v>604</v>
      </c>
      <c r="C184" s="177" t="s">
        <v>618</v>
      </c>
      <c r="D184" s="178">
        <v>1</v>
      </c>
      <c r="E184" s="178">
        <v>14</v>
      </c>
      <c r="F184" s="7"/>
      <c r="G184" s="179">
        <f t="shared" si="9"/>
        <v>0</v>
      </c>
      <c r="H184" s="26" t="s">
        <v>613</v>
      </c>
      <c r="I184" s="25"/>
    </row>
    <row r="185" spans="1:9" x14ac:dyDescent="0.25">
      <c r="A185" s="180">
        <v>123</v>
      </c>
      <c r="B185" s="215" t="s">
        <v>604</v>
      </c>
      <c r="C185" s="177" t="s">
        <v>619</v>
      </c>
      <c r="D185" s="178">
        <v>2</v>
      </c>
      <c r="E185" s="178">
        <v>14</v>
      </c>
      <c r="F185" s="7"/>
      <c r="G185" s="179">
        <f t="shared" si="9"/>
        <v>0</v>
      </c>
      <c r="H185" s="26" t="s">
        <v>606</v>
      </c>
      <c r="I185" s="25"/>
    </row>
    <row r="186" spans="1:9" x14ac:dyDescent="0.25">
      <c r="A186" s="180">
        <v>124</v>
      </c>
      <c r="B186" s="215" t="s">
        <v>604</v>
      </c>
      <c r="C186" s="177" t="s">
        <v>455</v>
      </c>
      <c r="D186" s="178">
        <v>1</v>
      </c>
      <c r="E186" s="178">
        <v>14</v>
      </c>
      <c r="F186" s="7"/>
      <c r="G186" s="179">
        <f t="shared" si="9"/>
        <v>0</v>
      </c>
      <c r="H186" s="26" t="s">
        <v>613</v>
      </c>
      <c r="I186" s="25"/>
    </row>
    <row r="187" spans="1:9" x14ac:dyDescent="0.25">
      <c r="A187" s="180">
        <v>125</v>
      </c>
      <c r="B187" s="215" t="s">
        <v>604</v>
      </c>
      <c r="C187" s="177" t="s">
        <v>456</v>
      </c>
      <c r="D187" s="178">
        <v>1</v>
      </c>
      <c r="E187" s="178">
        <v>14</v>
      </c>
      <c r="F187" s="7"/>
      <c r="G187" s="179">
        <f t="shared" si="9"/>
        <v>0</v>
      </c>
      <c r="H187" s="26" t="s">
        <v>613</v>
      </c>
      <c r="I187" s="25"/>
    </row>
    <row r="188" spans="1:9" x14ac:dyDescent="0.25">
      <c r="A188" s="180">
        <v>126</v>
      </c>
      <c r="B188" s="215" t="s">
        <v>604</v>
      </c>
      <c r="C188" s="177" t="s">
        <v>620</v>
      </c>
      <c r="D188" s="178">
        <v>2</v>
      </c>
      <c r="E188" s="178">
        <v>14</v>
      </c>
      <c r="F188" s="7"/>
      <c r="G188" s="179">
        <f t="shared" si="9"/>
        <v>0</v>
      </c>
      <c r="H188" s="24" t="s">
        <v>606</v>
      </c>
      <c r="I188" s="25"/>
    </row>
    <row r="189" spans="1:9" x14ac:dyDescent="0.25">
      <c r="A189" s="180">
        <v>127</v>
      </c>
      <c r="B189" s="215" t="s">
        <v>604</v>
      </c>
      <c r="C189" s="177" t="s">
        <v>459</v>
      </c>
      <c r="D189" s="178">
        <v>2</v>
      </c>
      <c r="E189" s="178">
        <v>14</v>
      </c>
      <c r="F189" s="7"/>
      <c r="G189" s="179">
        <f t="shared" si="9"/>
        <v>0</v>
      </c>
      <c r="H189" s="26" t="s">
        <v>606</v>
      </c>
      <c r="I189" s="25"/>
    </row>
    <row r="190" spans="1:9" x14ac:dyDescent="0.25">
      <c r="A190" s="180">
        <v>128</v>
      </c>
      <c r="B190" s="215" t="s">
        <v>604</v>
      </c>
      <c r="C190" s="177" t="s">
        <v>460</v>
      </c>
      <c r="D190" s="178">
        <v>2</v>
      </c>
      <c r="E190" s="178">
        <v>14</v>
      </c>
      <c r="F190" s="7"/>
      <c r="G190" s="179">
        <f t="shared" si="9"/>
        <v>0</v>
      </c>
      <c r="H190" s="24" t="s">
        <v>606</v>
      </c>
      <c r="I190" s="25"/>
    </row>
    <row r="191" spans="1:9" x14ac:dyDescent="0.25">
      <c r="A191" s="180">
        <v>129</v>
      </c>
      <c r="B191" s="215" t="s">
        <v>604</v>
      </c>
      <c r="C191" s="177" t="s">
        <v>621</v>
      </c>
      <c r="D191" s="178">
        <v>2</v>
      </c>
      <c r="E191" s="178">
        <v>14</v>
      </c>
      <c r="F191" s="7"/>
      <c r="G191" s="179">
        <f t="shared" si="9"/>
        <v>0</v>
      </c>
      <c r="H191" s="26" t="s">
        <v>606</v>
      </c>
      <c r="I191" s="25"/>
    </row>
    <row r="192" spans="1:9" x14ac:dyDescent="0.25">
      <c r="A192" s="180">
        <v>130</v>
      </c>
      <c r="B192" s="215" t="s">
        <v>604</v>
      </c>
      <c r="C192" s="177" t="s">
        <v>622</v>
      </c>
      <c r="D192" s="178">
        <v>1</v>
      </c>
      <c r="E192" s="178">
        <v>14</v>
      </c>
      <c r="F192" s="7"/>
      <c r="G192" s="179">
        <f t="shared" si="9"/>
        <v>0</v>
      </c>
      <c r="H192" s="26" t="s">
        <v>613</v>
      </c>
      <c r="I192" s="25"/>
    </row>
    <row r="193" spans="1:9" x14ac:dyDescent="0.25">
      <c r="A193" s="180">
        <v>131</v>
      </c>
      <c r="B193" s="215" t="s">
        <v>604</v>
      </c>
      <c r="C193" s="177" t="s">
        <v>623</v>
      </c>
      <c r="D193" s="178">
        <v>2</v>
      </c>
      <c r="E193" s="178">
        <v>14</v>
      </c>
      <c r="F193" s="7"/>
      <c r="G193" s="179">
        <f t="shared" si="9"/>
        <v>0</v>
      </c>
      <c r="H193" s="24" t="s">
        <v>606</v>
      </c>
      <c r="I193" s="25"/>
    </row>
    <row r="194" spans="1:9" x14ac:dyDescent="0.25">
      <c r="A194" s="180">
        <v>132</v>
      </c>
      <c r="B194" s="215" t="s">
        <v>625</v>
      </c>
      <c r="C194" s="177" t="s">
        <v>626</v>
      </c>
      <c r="D194" s="178">
        <v>2</v>
      </c>
      <c r="E194" s="178">
        <v>14</v>
      </c>
      <c r="F194" s="7"/>
      <c r="G194" s="179">
        <f t="shared" si="9"/>
        <v>0</v>
      </c>
      <c r="H194" s="26" t="s">
        <v>606</v>
      </c>
      <c r="I194" s="25"/>
    </row>
    <row r="195" spans="1:9" x14ac:dyDescent="0.25">
      <c r="A195" s="180">
        <v>133</v>
      </c>
      <c r="B195" s="215" t="s">
        <v>625</v>
      </c>
      <c r="C195" s="177" t="s">
        <v>627</v>
      </c>
      <c r="D195" s="178">
        <v>2</v>
      </c>
      <c r="E195" s="178">
        <v>14</v>
      </c>
      <c r="F195" s="7"/>
      <c r="G195" s="179">
        <f t="shared" si="9"/>
        <v>0</v>
      </c>
      <c r="H195" s="26" t="s">
        <v>606</v>
      </c>
      <c r="I195" s="25"/>
    </row>
    <row r="196" spans="1:9" x14ac:dyDescent="0.25">
      <c r="A196" s="180">
        <v>134</v>
      </c>
      <c r="B196" s="215" t="s">
        <v>625</v>
      </c>
      <c r="C196" s="177" t="s">
        <v>628</v>
      </c>
      <c r="D196" s="178">
        <v>2</v>
      </c>
      <c r="E196" s="178">
        <v>14</v>
      </c>
      <c r="F196" s="7"/>
      <c r="G196" s="179">
        <f t="shared" si="9"/>
        <v>0</v>
      </c>
      <c r="H196" s="26" t="s">
        <v>606</v>
      </c>
      <c r="I196" s="25"/>
    </row>
    <row r="197" spans="1:9" x14ac:dyDescent="0.25">
      <c r="A197" s="180">
        <v>135</v>
      </c>
      <c r="B197" s="215" t="s">
        <v>625</v>
      </c>
      <c r="C197" s="177" t="s">
        <v>629</v>
      </c>
      <c r="D197" s="178">
        <v>2</v>
      </c>
      <c r="E197" s="178">
        <v>14</v>
      </c>
      <c r="F197" s="7"/>
      <c r="G197" s="179">
        <f t="shared" si="9"/>
        <v>0</v>
      </c>
      <c r="H197" s="26" t="s">
        <v>606</v>
      </c>
      <c r="I197" s="25"/>
    </row>
    <row r="198" spans="1:9" x14ac:dyDescent="0.25">
      <c r="A198" s="180">
        <v>136</v>
      </c>
      <c r="B198" s="215" t="s">
        <v>625</v>
      </c>
      <c r="C198" s="177" t="s">
        <v>630</v>
      </c>
      <c r="D198" s="178">
        <v>2</v>
      </c>
      <c r="E198" s="178">
        <v>14</v>
      </c>
      <c r="F198" s="7"/>
      <c r="G198" s="179">
        <f t="shared" si="9"/>
        <v>0</v>
      </c>
      <c r="H198" s="26" t="s">
        <v>606</v>
      </c>
      <c r="I198" s="25"/>
    </row>
    <row r="199" spans="1:9" x14ac:dyDescent="0.25">
      <c r="A199" s="180">
        <v>137</v>
      </c>
      <c r="B199" s="215" t="s">
        <v>625</v>
      </c>
      <c r="C199" s="177" t="s">
        <v>451</v>
      </c>
      <c r="D199" s="178">
        <v>1</v>
      </c>
      <c r="E199" s="178">
        <v>14</v>
      </c>
      <c r="F199" s="7"/>
      <c r="G199" s="179">
        <f t="shared" si="9"/>
        <v>0</v>
      </c>
      <c r="H199" s="26" t="s">
        <v>613</v>
      </c>
      <c r="I199" s="25"/>
    </row>
    <row r="200" spans="1:9" ht="16.5" customHeight="1" x14ac:dyDescent="0.25">
      <c r="A200" s="180">
        <v>138</v>
      </c>
      <c r="B200" s="215" t="s">
        <v>625</v>
      </c>
      <c r="C200" s="177" t="s">
        <v>631</v>
      </c>
      <c r="D200" s="178">
        <v>1</v>
      </c>
      <c r="E200" s="178">
        <v>14</v>
      </c>
      <c r="F200" s="7"/>
      <c r="G200" s="179">
        <f t="shared" si="9"/>
        <v>0</v>
      </c>
      <c r="H200" s="26" t="s">
        <v>613</v>
      </c>
      <c r="I200" s="25"/>
    </row>
    <row r="201" spans="1:9" x14ac:dyDescent="0.25">
      <c r="A201" s="180">
        <v>139</v>
      </c>
      <c r="B201" s="215" t="s">
        <v>625</v>
      </c>
      <c r="C201" s="177" t="s">
        <v>632</v>
      </c>
      <c r="D201" s="178">
        <v>1</v>
      </c>
      <c r="E201" s="178">
        <v>14</v>
      </c>
      <c r="F201" s="7"/>
      <c r="G201" s="179">
        <f t="shared" si="9"/>
        <v>0</v>
      </c>
      <c r="H201" s="26" t="s">
        <v>613</v>
      </c>
      <c r="I201" s="25"/>
    </row>
    <row r="202" spans="1:9" ht="25.5" x14ac:dyDescent="0.25">
      <c r="A202" s="180">
        <v>140</v>
      </c>
      <c r="B202" s="215" t="s">
        <v>625</v>
      </c>
      <c r="C202" s="182" t="s">
        <v>633</v>
      </c>
      <c r="D202" s="178">
        <v>1</v>
      </c>
      <c r="E202" s="178">
        <v>14</v>
      </c>
      <c r="F202" s="7"/>
      <c r="G202" s="179">
        <f t="shared" si="9"/>
        <v>0</v>
      </c>
      <c r="H202" s="26" t="s">
        <v>613</v>
      </c>
      <c r="I202" s="25"/>
    </row>
    <row r="203" spans="1:9" x14ac:dyDescent="0.25">
      <c r="A203" s="180">
        <v>141</v>
      </c>
      <c r="B203" s="215" t="s">
        <v>625</v>
      </c>
      <c r="C203" s="177" t="s">
        <v>634</v>
      </c>
      <c r="D203" s="178">
        <v>1</v>
      </c>
      <c r="E203" s="178">
        <v>14</v>
      </c>
      <c r="F203" s="7"/>
      <c r="G203" s="179">
        <f t="shared" si="9"/>
        <v>0</v>
      </c>
      <c r="H203" s="26" t="s">
        <v>613</v>
      </c>
      <c r="I203" s="25"/>
    </row>
    <row r="204" spans="1:9" ht="25.5" x14ac:dyDescent="0.25">
      <c r="A204" s="180">
        <v>142</v>
      </c>
      <c r="B204" s="215" t="s">
        <v>1983</v>
      </c>
      <c r="C204" s="146" t="s">
        <v>1023</v>
      </c>
      <c r="D204" s="178">
        <v>1</v>
      </c>
      <c r="E204" s="178">
        <v>1</v>
      </c>
      <c r="F204" s="7"/>
      <c r="G204" s="179">
        <f t="shared" si="9"/>
        <v>0</v>
      </c>
      <c r="H204" s="26" t="s">
        <v>613</v>
      </c>
      <c r="I204" s="25"/>
    </row>
    <row r="205" spans="1:9" x14ac:dyDescent="0.25">
      <c r="A205" s="180">
        <v>143</v>
      </c>
      <c r="B205" s="215" t="s">
        <v>1022</v>
      </c>
      <c r="C205" s="146" t="s">
        <v>1024</v>
      </c>
      <c r="D205" s="178">
        <v>1</v>
      </c>
      <c r="E205" s="178">
        <v>1</v>
      </c>
      <c r="F205" s="7"/>
      <c r="G205" s="179">
        <f t="shared" si="9"/>
        <v>0</v>
      </c>
      <c r="H205" s="26" t="s">
        <v>613</v>
      </c>
      <c r="I205" s="25"/>
    </row>
    <row r="206" spans="1:9" x14ac:dyDescent="0.25">
      <c r="A206" s="180">
        <v>144</v>
      </c>
      <c r="B206" s="215" t="s">
        <v>25</v>
      </c>
      <c r="C206" s="217" t="s">
        <v>624</v>
      </c>
      <c r="D206" s="178">
        <v>0.25</v>
      </c>
      <c r="E206" s="178">
        <v>1</v>
      </c>
      <c r="F206" s="7"/>
      <c r="G206" s="179">
        <f t="shared" si="9"/>
        <v>0</v>
      </c>
      <c r="H206" s="26" t="s">
        <v>613</v>
      </c>
      <c r="I206" s="25"/>
    </row>
    <row r="207" spans="1:9" ht="15" customHeight="1" thickBot="1" x14ac:dyDescent="0.3">
      <c r="A207" s="218">
        <v>145</v>
      </c>
      <c r="B207" s="219" t="s">
        <v>25</v>
      </c>
      <c r="C207" s="166" t="s">
        <v>1025</v>
      </c>
      <c r="D207" s="220">
        <v>1</v>
      </c>
      <c r="E207" s="220">
        <v>1</v>
      </c>
      <c r="F207" s="8"/>
      <c r="G207" s="221">
        <f t="shared" si="9"/>
        <v>0</v>
      </c>
      <c r="H207" s="30" t="s">
        <v>613</v>
      </c>
      <c r="I207" s="28"/>
    </row>
    <row r="208" spans="1:9" ht="15" customHeight="1" thickBot="1" x14ac:dyDescent="0.3">
      <c r="A208" s="726" t="s">
        <v>1701</v>
      </c>
      <c r="B208" s="727"/>
      <c r="C208" s="727"/>
      <c r="D208" s="531"/>
      <c r="E208" s="531"/>
      <c r="F208" s="556"/>
      <c r="G208" s="106">
        <f>SUM(G170:G207)</f>
        <v>0</v>
      </c>
      <c r="H208" s="724"/>
      <c r="I208" s="724"/>
    </row>
    <row r="210" spans="1:9" x14ac:dyDescent="0.25">
      <c r="A210" s="84" t="s">
        <v>442</v>
      </c>
      <c r="C210" s="86" t="s">
        <v>25</v>
      </c>
      <c r="D210" s="230"/>
      <c r="E210" s="231"/>
      <c r="F210" s="232"/>
      <c r="G210" s="230"/>
      <c r="H210" s="230"/>
      <c r="I210" s="233"/>
    </row>
    <row r="211" spans="1:9" ht="15.75" thickBot="1" x14ac:dyDescent="0.3">
      <c r="A211" s="84" t="s">
        <v>443</v>
      </c>
      <c r="C211" s="85" t="s">
        <v>1982</v>
      </c>
      <c r="D211" s="230"/>
      <c r="E211" s="231"/>
      <c r="F211" s="232"/>
      <c r="G211" s="230"/>
      <c r="H211" s="230"/>
      <c r="I211" s="234"/>
    </row>
    <row r="212" spans="1:9" ht="50.25" thickBot="1" x14ac:dyDescent="0.3">
      <c r="A212" s="88" t="s">
        <v>444</v>
      </c>
      <c r="B212" s="89" t="s">
        <v>445</v>
      </c>
      <c r="C212" s="89" t="s">
        <v>446</v>
      </c>
      <c r="D212" s="89" t="s">
        <v>447</v>
      </c>
      <c r="E212" s="89" t="s">
        <v>448</v>
      </c>
      <c r="F212" s="90" t="s">
        <v>1516</v>
      </c>
      <c r="G212" s="91" t="s">
        <v>518</v>
      </c>
      <c r="H212" s="89" t="s">
        <v>449</v>
      </c>
      <c r="I212" s="92" t="s">
        <v>1692</v>
      </c>
    </row>
    <row r="213" spans="1:9" x14ac:dyDescent="0.25">
      <c r="A213" s="235">
        <v>146</v>
      </c>
      <c r="B213" s="236" t="s">
        <v>604</v>
      </c>
      <c r="C213" s="237" t="s">
        <v>605</v>
      </c>
      <c r="D213" s="238">
        <v>2</v>
      </c>
      <c r="E213" s="238">
        <v>15</v>
      </c>
      <c r="F213" s="6"/>
      <c r="G213" s="175">
        <f>ROUND(SUM(D213*E213*F213),2)</f>
        <v>0</v>
      </c>
      <c r="H213" s="45" t="s">
        <v>606</v>
      </c>
      <c r="I213" s="23"/>
    </row>
    <row r="214" spans="1:9" x14ac:dyDescent="0.25">
      <c r="A214" s="239">
        <v>147</v>
      </c>
      <c r="B214" s="240" t="s">
        <v>604</v>
      </c>
      <c r="C214" s="241" t="s">
        <v>454</v>
      </c>
      <c r="D214" s="242">
        <v>2</v>
      </c>
      <c r="E214" s="242">
        <v>15</v>
      </c>
      <c r="F214" s="7"/>
      <c r="G214" s="179">
        <f t="shared" ref="G214:G248" si="10">ROUND(SUM(D214*E214*F214),2)</f>
        <v>0</v>
      </c>
      <c r="H214" s="44" t="s">
        <v>606</v>
      </c>
      <c r="I214" s="25"/>
    </row>
    <row r="215" spans="1:9" x14ac:dyDescent="0.25">
      <c r="A215" s="239">
        <v>148</v>
      </c>
      <c r="B215" s="240" t="s">
        <v>604</v>
      </c>
      <c r="C215" s="241" t="s">
        <v>607</v>
      </c>
      <c r="D215" s="242">
        <v>2</v>
      </c>
      <c r="E215" s="242">
        <v>15</v>
      </c>
      <c r="F215" s="7"/>
      <c r="G215" s="179">
        <f t="shared" si="10"/>
        <v>0</v>
      </c>
      <c r="H215" s="44" t="s">
        <v>606</v>
      </c>
      <c r="I215" s="25"/>
    </row>
    <row r="216" spans="1:9" ht="25.5" x14ac:dyDescent="0.25">
      <c r="A216" s="239">
        <v>149</v>
      </c>
      <c r="B216" s="240" t="s">
        <v>604</v>
      </c>
      <c r="C216" s="182" t="s">
        <v>608</v>
      </c>
      <c r="D216" s="242">
        <v>2</v>
      </c>
      <c r="E216" s="242">
        <v>15</v>
      </c>
      <c r="F216" s="7"/>
      <c r="G216" s="179">
        <f t="shared" si="10"/>
        <v>0</v>
      </c>
      <c r="H216" s="44" t="s">
        <v>606</v>
      </c>
      <c r="I216" s="25"/>
    </row>
    <row r="217" spans="1:9" ht="26.25" x14ac:dyDescent="0.25">
      <c r="A217" s="239">
        <v>150</v>
      </c>
      <c r="B217" s="240" t="s">
        <v>604</v>
      </c>
      <c r="C217" s="241" t="s">
        <v>609</v>
      </c>
      <c r="D217" s="242">
        <v>2</v>
      </c>
      <c r="E217" s="242">
        <v>15</v>
      </c>
      <c r="F217" s="7"/>
      <c r="G217" s="179">
        <f t="shared" si="10"/>
        <v>0</v>
      </c>
      <c r="H217" s="44" t="s">
        <v>606</v>
      </c>
      <c r="I217" s="25"/>
    </row>
    <row r="218" spans="1:9" ht="25.5" x14ac:dyDescent="0.25">
      <c r="A218" s="239">
        <v>151</v>
      </c>
      <c r="B218" s="240" t="s">
        <v>604</v>
      </c>
      <c r="C218" s="182" t="s">
        <v>610</v>
      </c>
      <c r="D218" s="242">
        <v>2</v>
      </c>
      <c r="E218" s="242">
        <v>15</v>
      </c>
      <c r="F218" s="7"/>
      <c r="G218" s="179">
        <f t="shared" si="10"/>
        <v>0</v>
      </c>
      <c r="H218" s="44" t="s">
        <v>606</v>
      </c>
      <c r="I218" s="25"/>
    </row>
    <row r="219" spans="1:9" x14ac:dyDescent="0.25">
      <c r="A219" s="239">
        <v>152</v>
      </c>
      <c r="B219" s="240" t="s">
        <v>604</v>
      </c>
      <c r="C219" s="241" t="s">
        <v>611</v>
      </c>
      <c r="D219" s="242">
        <v>2</v>
      </c>
      <c r="E219" s="242">
        <v>15</v>
      </c>
      <c r="F219" s="7"/>
      <c r="G219" s="179">
        <f t="shared" si="10"/>
        <v>0</v>
      </c>
      <c r="H219" s="43" t="s">
        <v>606</v>
      </c>
      <c r="I219" s="25"/>
    </row>
    <row r="220" spans="1:9" x14ac:dyDescent="0.25">
      <c r="A220" s="239">
        <v>153</v>
      </c>
      <c r="B220" s="240" t="s">
        <v>604</v>
      </c>
      <c r="C220" s="241" t="s">
        <v>612</v>
      </c>
      <c r="D220" s="242">
        <v>2</v>
      </c>
      <c r="E220" s="242">
        <v>15</v>
      </c>
      <c r="F220" s="7"/>
      <c r="G220" s="179">
        <f t="shared" si="10"/>
        <v>0</v>
      </c>
      <c r="H220" s="44" t="s">
        <v>606</v>
      </c>
      <c r="I220" s="25"/>
    </row>
    <row r="221" spans="1:9" x14ac:dyDescent="0.25">
      <c r="A221" s="239">
        <v>154</v>
      </c>
      <c r="B221" s="240" t="s">
        <v>604</v>
      </c>
      <c r="C221" s="241" t="s">
        <v>458</v>
      </c>
      <c r="D221" s="242">
        <v>1</v>
      </c>
      <c r="E221" s="242">
        <v>15</v>
      </c>
      <c r="F221" s="7"/>
      <c r="G221" s="179">
        <f t="shared" si="10"/>
        <v>0</v>
      </c>
      <c r="H221" s="43" t="s">
        <v>613</v>
      </c>
      <c r="I221" s="25"/>
    </row>
    <row r="222" spans="1:9" ht="25.5" x14ac:dyDescent="0.25">
      <c r="A222" s="239">
        <v>155</v>
      </c>
      <c r="B222" s="240" t="s">
        <v>604</v>
      </c>
      <c r="C222" s="182" t="s">
        <v>614</v>
      </c>
      <c r="D222" s="242">
        <v>1</v>
      </c>
      <c r="E222" s="242">
        <v>15</v>
      </c>
      <c r="F222" s="7"/>
      <c r="G222" s="179">
        <f t="shared" si="10"/>
        <v>0</v>
      </c>
      <c r="H222" s="43" t="s">
        <v>613</v>
      </c>
      <c r="I222" s="25"/>
    </row>
    <row r="223" spans="1:9" x14ac:dyDescent="0.25">
      <c r="A223" s="239">
        <v>156</v>
      </c>
      <c r="B223" s="240" t="s">
        <v>604</v>
      </c>
      <c r="C223" s="241" t="s">
        <v>615</v>
      </c>
      <c r="D223" s="242">
        <v>1</v>
      </c>
      <c r="E223" s="242">
        <v>15</v>
      </c>
      <c r="F223" s="7"/>
      <c r="G223" s="179">
        <f t="shared" si="10"/>
        <v>0</v>
      </c>
      <c r="H223" s="43" t="s">
        <v>613</v>
      </c>
      <c r="I223" s="25"/>
    </row>
    <row r="224" spans="1:9" x14ac:dyDescent="0.25">
      <c r="A224" s="239">
        <v>157</v>
      </c>
      <c r="B224" s="240" t="s">
        <v>604</v>
      </c>
      <c r="C224" s="241" t="s">
        <v>457</v>
      </c>
      <c r="D224" s="242">
        <v>2</v>
      </c>
      <c r="E224" s="242">
        <v>15</v>
      </c>
      <c r="F224" s="7"/>
      <c r="G224" s="179">
        <f t="shared" si="10"/>
        <v>0</v>
      </c>
      <c r="H224" s="44" t="s">
        <v>606</v>
      </c>
      <c r="I224" s="25"/>
    </row>
    <row r="225" spans="1:9" x14ac:dyDescent="0.25">
      <c r="A225" s="239">
        <v>158</v>
      </c>
      <c r="B225" s="240" t="s">
        <v>604</v>
      </c>
      <c r="C225" s="241" t="s">
        <v>616</v>
      </c>
      <c r="D225" s="242">
        <v>1</v>
      </c>
      <c r="E225" s="242">
        <v>15</v>
      </c>
      <c r="F225" s="7"/>
      <c r="G225" s="179">
        <f t="shared" si="10"/>
        <v>0</v>
      </c>
      <c r="H225" s="44" t="s">
        <v>613</v>
      </c>
      <c r="I225" s="25"/>
    </row>
    <row r="226" spans="1:9" x14ac:dyDescent="0.25">
      <c r="A226" s="239">
        <v>159</v>
      </c>
      <c r="B226" s="240" t="s">
        <v>604</v>
      </c>
      <c r="C226" s="241" t="s">
        <v>617</v>
      </c>
      <c r="D226" s="242">
        <v>2</v>
      </c>
      <c r="E226" s="242">
        <v>15</v>
      </c>
      <c r="F226" s="7"/>
      <c r="G226" s="179">
        <f t="shared" si="10"/>
        <v>0</v>
      </c>
      <c r="H226" s="44" t="s">
        <v>606</v>
      </c>
      <c r="I226" s="25"/>
    </row>
    <row r="227" spans="1:9" x14ac:dyDescent="0.25">
      <c r="A227" s="239">
        <v>160</v>
      </c>
      <c r="B227" s="240" t="s">
        <v>604</v>
      </c>
      <c r="C227" s="241" t="s">
        <v>618</v>
      </c>
      <c r="D227" s="242">
        <v>1</v>
      </c>
      <c r="E227" s="242">
        <v>15</v>
      </c>
      <c r="F227" s="7"/>
      <c r="G227" s="179">
        <f t="shared" si="10"/>
        <v>0</v>
      </c>
      <c r="H227" s="43" t="s">
        <v>613</v>
      </c>
      <c r="I227" s="25"/>
    </row>
    <row r="228" spans="1:9" x14ac:dyDescent="0.25">
      <c r="A228" s="239">
        <v>161</v>
      </c>
      <c r="B228" s="240" t="s">
        <v>604</v>
      </c>
      <c r="C228" s="241" t="s">
        <v>619</v>
      </c>
      <c r="D228" s="242">
        <v>2</v>
      </c>
      <c r="E228" s="242">
        <v>15</v>
      </c>
      <c r="F228" s="7"/>
      <c r="G228" s="179">
        <f t="shared" si="10"/>
        <v>0</v>
      </c>
      <c r="H228" s="43" t="s">
        <v>606</v>
      </c>
      <c r="I228" s="25"/>
    </row>
    <row r="229" spans="1:9" x14ac:dyDescent="0.25">
      <c r="A229" s="239">
        <v>162</v>
      </c>
      <c r="B229" s="240" t="s">
        <v>604</v>
      </c>
      <c r="C229" s="241" t="s">
        <v>455</v>
      </c>
      <c r="D229" s="242">
        <v>1</v>
      </c>
      <c r="E229" s="242">
        <v>15</v>
      </c>
      <c r="F229" s="7"/>
      <c r="G229" s="179">
        <f t="shared" si="10"/>
        <v>0</v>
      </c>
      <c r="H229" s="43" t="s">
        <v>613</v>
      </c>
      <c r="I229" s="25"/>
    </row>
    <row r="230" spans="1:9" x14ac:dyDescent="0.25">
      <c r="A230" s="239">
        <v>163</v>
      </c>
      <c r="B230" s="240" t="s">
        <v>604</v>
      </c>
      <c r="C230" s="241" t="s">
        <v>456</v>
      </c>
      <c r="D230" s="242">
        <v>1</v>
      </c>
      <c r="E230" s="242">
        <v>15</v>
      </c>
      <c r="F230" s="7"/>
      <c r="G230" s="179">
        <f t="shared" si="10"/>
        <v>0</v>
      </c>
      <c r="H230" s="43" t="s">
        <v>613</v>
      </c>
      <c r="I230" s="25"/>
    </row>
    <row r="231" spans="1:9" x14ac:dyDescent="0.25">
      <c r="A231" s="239">
        <v>164</v>
      </c>
      <c r="B231" s="240" t="s">
        <v>604</v>
      </c>
      <c r="C231" s="241" t="s">
        <v>620</v>
      </c>
      <c r="D231" s="242">
        <v>2</v>
      </c>
      <c r="E231" s="242">
        <v>15</v>
      </c>
      <c r="F231" s="7"/>
      <c r="G231" s="179">
        <f t="shared" si="10"/>
        <v>0</v>
      </c>
      <c r="H231" s="44" t="s">
        <v>606</v>
      </c>
      <c r="I231" s="25"/>
    </row>
    <row r="232" spans="1:9" x14ac:dyDescent="0.25">
      <c r="A232" s="239">
        <v>165</v>
      </c>
      <c r="B232" s="240" t="s">
        <v>604</v>
      </c>
      <c r="C232" s="241" t="s">
        <v>459</v>
      </c>
      <c r="D232" s="242">
        <v>2</v>
      </c>
      <c r="E232" s="242">
        <v>15</v>
      </c>
      <c r="F232" s="7"/>
      <c r="G232" s="179">
        <f t="shared" si="10"/>
        <v>0</v>
      </c>
      <c r="H232" s="43" t="s">
        <v>606</v>
      </c>
      <c r="I232" s="25"/>
    </row>
    <row r="233" spans="1:9" x14ac:dyDescent="0.25">
      <c r="A233" s="239">
        <v>166</v>
      </c>
      <c r="B233" s="240" t="s">
        <v>604</v>
      </c>
      <c r="C233" s="241" t="s">
        <v>460</v>
      </c>
      <c r="D233" s="242">
        <v>2</v>
      </c>
      <c r="E233" s="242">
        <v>15</v>
      </c>
      <c r="F233" s="7"/>
      <c r="G233" s="179">
        <f t="shared" si="10"/>
        <v>0</v>
      </c>
      <c r="H233" s="44" t="s">
        <v>606</v>
      </c>
      <c r="I233" s="25"/>
    </row>
    <row r="234" spans="1:9" x14ac:dyDescent="0.25">
      <c r="A234" s="239">
        <v>167</v>
      </c>
      <c r="B234" s="240" t="s">
        <v>604</v>
      </c>
      <c r="C234" s="241" t="s">
        <v>621</v>
      </c>
      <c r="D234" s="242">
        <v>2</v>
      </c>
      <c r="E234" s="242">
        <v>15</v>
      </c>
      <c r="F234" s="7"/>
      <c r="G234" s="179">
        <f t="shared" si="10"/>
        <v>0</v>
      </c>
      <c r="H234" s="43" t="s">
        <v>606</v>
      </c>
      <c r="I234" s="25"/>
    </row>
    <row r="235" spans="1:9" x14ac:dyDescent="0.25">
      <c r="A235" s="239">
        <v>168</v>
      </c>
      <c r="B235" s="240" t="s">
        <v>604</v>
      </c>
      <c r="C235" s="241" t="s">
        <v>622</v>
      </c>
      <c r="D235" s="242">
        <v>1</v>
      </c>
      <c r="E235" s="242">
        <v>15</v>
      </c>
      <c r="F235" s="7"/>
      <c r="G235" s="179">
        <f t="shared" si="10"/>
        <v>0</v>
      </c>
      <c r="H235" s="43" t="s">
        <v>613</v>
      </c>
      <c r="I235" s="25"/>
    </row>
    <row r="236" spans="1:9" x14ac:dyDescent="0.25">
      <c r="A236" s="239">
        <v>169</v>
      </c>
      <c r="B236" s="240" t="s">
        <v>604</v>
      </c>
      <c r="C236" s="241" t="s">
        <v>623</v>
      </c>
      <c r="D236" s="242">
        <v>2</v>
      </c>
      <c r="E236" s="242">
        <v>15</v>
      </c>
      <c r="F236" s="7"/>
      <c r="G236" s="179">
        <f t="shared" si="10"/>
        <v>0</v>
      </c>
      <c r="H236" s="44" t="s">
        <v>606</v>
      </c>
      <c r="I236" s="25"/>
    </row>
    <row r="237" spans="1:9" x14ac:dyDescent="0.25">
      <c r="A237" s="239">
        <v>170</v>
      </c>
      <c r="B237" s="240" t="s">
        <v>625</v>
      </c>
      <c r="C237" s="241" t="s">
        <v>626</v>
      </c>
      <c r="D237" s="242">
        <v>2</v>
      </c>
      <c r="E237" s="243">
        <v>15</v>
      </c>
      <c r="F237" s="7"/>
      <c r="G237" s="179">
        <f t="shared" si="10"/>
        <v>0</v>
      </c>
      <c r="H237" s="43" t="s">
        <v>606</v>
      </c>
      <c r="I237" s="25"/>
    </row>
    <row r="238" spans="1:9" x14ac:dyDescent="0.25">
      <c r="A238" s="239">
        <v>171</v>
      </c>
      <c r="B238" s="240" t="s">
        <v>625</v>
      </c>
      <c r="C238" s="241" t="s">
        <v>627</v>
      </c>
      <c r="D238" s="242">
        <v>2</v>
      </c>
      <c r="E238" s="243">
        <v>15</v>
      </c>
      <c r="F238" s="7"/>
      <c r="G238" s="179">
        <f t="shared" si="10"/>
        <v>0</v>
      </c>
      <c r="H238" s="43" t="s">
        <v>606</v>
      </c>
      <c r="I238" s="25"/>
    </row>
    <row r="239" spans="1:9" x14ac:dyDescent="0.25">
      <c r="A239" s="239">
        <v>172</v>
      </c>
      <c r="B239" s="240" t="s">
        <v>625</v>
      </c>
      <c r="C239" s="241" t="s">
        <v>628</v>
      </c>
      <c r="D239" s="242">
        <v>2</v>
      </c>
      <c r="E239" s="243">
        <v>15</v>
      </c>
      <c r="F239" s="7"/>
      <c r="G239" s="179">
        <f t="shared" si="10"/>
        <v>0</v>
      </c>
      <c r="H239" s="43" t="s">
        <v>606</v>
      </c>
      <c r="I239" s="25"/>
    </row>
    <row r="240" spans="1:9" x14ac:dyDescent="0.25">
      <c r="A240" s="239">
        <v>173</v>
      </c>
      <c r="B240" s="240" t="s">
        <v>625</v>
      </c>
      <c r="C240" s="241" t="s">
        <v>629</v>
      </c>
      <c r="D240" s="242">
        <v>2</v>
      </c>
      <c r="E240" s="243">
        <v>15</v>
      </c>
      <c r="F240" s="7"/>
      <c r="G240" s="179">
        <f t="shared" si="10"/>
        <v>0</v>
      </c>
      <c r="H240" s="43" t="s">
        <v>606</v>
      </c>
      <c r="I240" s="25"/>
    </row>
    <row r="241" spans="1:9" x14ac:dyDescent="0.25">
      <c r="A241" s="239">
        <v>174</v>
      </c>
      <c r="B241" s="240" t="s">
        <v>625</v>
      </c>
      <c r="C241" s="241" t="s">
        <v>630</v>
      </c>
      <c r="D241" s="242">
        <v>2</v>
      </c>
      <c r="E241" s="243">
        <v>15</v>
      </c>
      <c r="F241" s="7"/>
      <c r="G241" s="179">
        <f t="shared" si="10"/>
        <v>0</v>
      </c>
      <c r="H241" s="43" t="s">
        <v>606</v>
      </c>
      <c r="I241" s="25"/>
    </row>
    <row r="242" spans="1:9" x14ac:dyDescent="0.25">
      <c r="A242" s="239">
        <v>175</v>
      </c>
      <c r="B242" s="240" t="s">
        <v>625</v>
      </c>
      <c r="C242" s="241" t="s">
        <v>451</v>
      </c>
      <c r="D242" s="242">
        <v>1</v>
      </c>
      <c r="E242" s="243">
        <v>15</v>
      </c>
      <c r="F242" s="7"/>
      <c r="G242" s="179">
        <f t="shared" si="10"/>
        <v>0</v>
      </c>
      <c r="H242" s="43" t="s">
        <v>613</v>
      </c>
      <c r="I242" s="25"/>
    </row>
    <row r="243" spans="1:9" ht="15.75" customHeight="1" x14ac:dyDescent="0.25">
      <c r="A243" s="239">
        <v>176</v>
      </c>
      <c r="B243" s="240" t="s">
        <v>625</v>
      </c>
      <c r="C243" s="241" t="s">
        <v>631</v>
      </c>
      <c r="D243" s="242">
        <v>1</v>
      </c>
      <c r="E243" s="243">
        <v>15</v>
      </c>
      <c r="F243" s="7"/>
      <c r="G243" s="179">
        <f t="shared" si="10"/>
        <v>0</v>
      </c>
      <c r="H243" s="43" t="s">
        <v>613</v>
      </c>
      <c r="I243" s="25"/>
    </row>
    <row r="244" spans="1:9" x14ac:dyDescent="0.25">
      <c r="A244" s="239">
        <v>177</v>
      </c>
      <c r="B244" s="240" t="s">
        <v>625</v>
      </c>
      <c r="C244" s="241" t="s">
        <v>632</v>
      </c>
      <c r="D244" s="242">
        <v>1</v>
      </c>
      <c r="E244" s="243">
        <v>15</v>
      </c>
      <c r="F244" s="7"/>
      <c r="G244" s="179">
        <f t="shared" si="10"/>
        <v>0</v>
      </c>
      <c r="H244" s="43" t="s">
        <v>613</v>
      </c>
      <c r="I244" s="25"/>
    </row>
    <row r="245" spans="1:9" ht="25.5" x14ac:dyDescent="0.25">
      <c r="A245" s="239">
        <v>178</v>
      </c>
      <c r="B245" s="240" t="s">
        <v>625</v>
      </c>
      <c r="C245" s="182" t="s">
        <v>633</v>
      </c>
      <c r="D245" s="242">
        <v>1</v>
      </c>
      <c r="E245" s="243">
        <v>15</v>
      </c>
      <c r="F245" s="7"/>
      <c r="G245" s="179">
        <f t="shared" si="10"/>
        <v>0</v>
      </c>
      <c r="H245" s="43" t="s">
        <v>613</v>
      </c>
      <c r="I245" s="25"/>
    </row>
    <row r="246" spans="1:9" x14ac:dyDescent="0.25">
      <c r="A246" s="239">
        <v>179</v>
      </c>
      <c r="B246" s="240" t="s">
        <v>625</v>
      </c>
      <c r="C246" s="241" t="s">
        <v>634</v>
      </c>
      <c r="D246" s="242">
        <v>1</v>
      </c>
      <c r="E246" s="243">
        <v>15</v>
      </c>
      <c r="F246" s="7"/>
      <c r="G246" s="179">
        <f t="shared" si="10"/>
        <v>0</v>
      </c>
      <c r="H246" s="43" t="s">
        <v>613</v>
      </c>
      <c r="I246" s="25"/>
    </row>
    <row r="247" spans="1:9" x14ac:dyDescent="0.25">
      <c r="A247" s="239">
        <v>180</v>
      </c>
      <c r="B247" s="240" t="s">
        <v>25</v>
      </c>
      <c r="C247" s="244" t="s">
        <v>624</v>
      </c>
      <c r="D247" s="242">
        <v>0.25</v>
      </c>
      <c r="E247" s="242">
        <v>1</v>
      </c>
      <c r="F247" s="7"/>
      <c r="G247" s="179">
        <f t="shared" si="10"/>
        <v>0</v>
      </c>
      <c r="H247" s="43" t="s">
        <v>613</v>
      </c>
      <c r="I247" s="25"/>
    </row>
    <row r="248" spans="1:9" ht="15.75" thickBot="1" x14ac:dyDescent="0.3">
      <c r="A248" s="245">
        <v>181</v>
      </c>
      <c r="B248" s="246" t="s">
        <v>25</v>
      </c>
      <c r="C248" s="247" t="s">
        <v>1025</v>
      </c>
      <c r="D248" s="248">
        <v>1</v>
      </c>
      <c r="E248" s="248">
        <v>1</v>
      </c>
      <c r="F248" s="7"/>
      <c r="G248" s="221">
        <f t="shared" si="10"/>
        <v>0</v>
      </c>
      <c r="H248" s="57" t="s">
        <v>613</v>
      </c>
      <c r="I248" s="28"/>
    </row>
    <row r="249" spans="1:9" ht="15" customHeight="1" thickBot="1" x14ac:dyDescent="0.3">
      <c r="A249" s="726" t="s">
        <v>1701</v>
      </c>
      <c r="B249" s="727"/>
      <c r="C249" s="727"/>
      <c r="D249" s="531"/>
      <c r="E249" s="531"/>
      <c r="F249" s="556"/>
      <c r="G249" s="106">
        <f>SUM(G213:G248)</f>
        <v>0</v>
      </c>
      <c r="H249" s="724"/>
      <c r="I249" s="724"/>
    </row>
    <row r="250" spans="1:9" x14ac:dyDescent="0.25">
      <c r="G250" s="676"/>
    </row>
  </sheetData>
  <sheetProtection algorithmName="SHA-512" hashValue="VnubyNNMmLzaZVB4LldsRYL08wh0LM0ImTWvksNPM3SsW46ROt5mj5FMT8IS0vsc2QbfHtkX6t3h45k0a+N14A==" saltValue="B5JyqwKnckzm4HgnbzddxA==" spinCount="100000" sheet="1" sort="0" autoFilter="0" pivotTables="0"/>
  <mergeCells count="39">
    <mergeCell ref="B56:B60"/>
    <mergeCell ref="B42:B50"/>
    <mergeCell ref="H15:I15"/>
    <mergeCell ref="H51:I51"/>
    <mergeCell ref="B20:B23"/>
    <mergeCell ref="H24:I24"/>
    <mergeCell ref="B29:B35"/>
    <mergeCell ref="H36:I36"/>
    <mergeCell ref="A15:C15"/>
    <mergeCell ref="A24:C24"/>
    <mergeCell ref="A36:C36"/>
    <mergeCell ref="A41:C41"/>
    <mergeCell ref="A51:C51"/>
    <mergeCell ref="A2:I2"/>
    <mergeCell ref="A3:I3"/>
    <mergeCell ref="A5:I5"/>
    <mergeCell ref="D1:I1"/>
    <mergeCell ref="A4:I4"/>
    <mergeCell ref="H72:I72"/>
    <mergeCell ref="B77:B80"/>
    <mergeCell ref="H81:I81"/>
    <mergeCell ref="H61:I61"/>
    <mergeCell ref="B66:B71"/>
    <mergeCell ref="A61:C61"/>
    <mergeCell ref="A72:C72"/>
    <mergeCell ref="A81:C81"/>
    <mergeCell ref="H208:I208"/>
    <mergeCell ref="H249:I249"/>
    <mergeCell ref="B86:B89"/>
    <mergeCell ref="B105:B115"/>
    <mergeCell ref="H116:I116"/>
    <mergeCell ref="H90:I90"/>
    <mergeCell ref="B95:B104"/>
    <mergeCell ref="H165:I165"/>
    <mergeCell ref="A116:C116"/>
    <mergeCell ref="A165:C165"/>
    <mergeCell ref="A208:C208"/>
    <mergeCell ref="A249:C249"/>
    <mergeCell ref="A90:C90"/>
  </mergeCells>
  <pageMargins left="0.7" right="0.7" top="0.75" bottom="0.75" header="0.3" footer="0.3"/>
  <pageSetup paperSize="9" scale="47" fitToHeight="0" orientation="portrait" horizontalDpi="200" verticalDpi="200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tabColor theme="9" tint="0.39997558519241921"/>
    <pageSetUpPr fitToPage="1"/>
  </sheetPr>
  <dimension ref="A1:I56"/>
  <sheetViews>
    <sheetView workbookViewId="0">
      <selection activeCell="B12" sqref="B12"/>
    </sheetView>
  </sheetViews>
  <sheetFormatPr defaultColWidth="8.5" defaultRowHeight="15" x14ac:dyDescent="0.25"/>
  <cols>
    <col min="1" max="1" width="90.5" style="670" customWidth="1"/>
    <col min="2" max="2" width="30.75" style="670" customWidth="1"/>
    <col min="3" max="16384" width="8.5" style="670"/>
  </cols>
  <sheetData>
    <row r="1" spans="1:2" s="80" customFormat="1" ht="82.5" customHeight="1" x14ac:dyDescent="0.25">
      <c r="A1" s="79"/>
      <c r="B1" s="580" t="s">
        <v>2635</v>
      </c>
    </row>
    <row r="2" spans="1:2" s="80" customFormat="1" ht="15.75" x14ac:dyDescent="0.25">
      <c r="A2" s="746"/>
      <c r="B2" s="746"/>
    </row>
    <row r="3" spans="1:2" s="80" customFormat="1" ht="33.75" customHeight="1" x14ac:dyDescent="0.25">
      <c r="A3" s="747" t="s">
        <v>2613</v>
      </c>
      <c r="B3" s="747"/>
    </row>
    <row r="4" spans="1:2" s="80" customFormat="1" ht="15.75" x14ac:dyDescent="0.25">
      <c r="A4" s="581" t="s">
        <v>2706</v>
      </c>
      <c r="B4" s="581"/>
    </row>
    <row r="5" spans="1:2" s="80" customFormat="1" ht="15.75" thickBot="1" x14ac:dyDescent="0.3">
      <c r="A5" s="748"/>
      <c r="B5" s="748"/>
    </row>
    <row r="6" spans="1:2" ht="16.5" thickTop="1" thickBot="1" x14ac:dyDescent="0.3"/>
    <row r="7" spans="1:2" s="80" customFormat="1" ht="15.75" thickBot="1" x14ac:dyDescent="0.3">
      <c r="A7" s="189"/>
      <c r="B7" s="190" t="s">
        <v>2592</v>
      </c>
    </row>
    <row r="8" spans="1:2" s="80" customFormat="1" ht="15.75" thickBot="1" x14ac:dyDescent="0.3">
      <c r="A8" s="749" t="s">
        <v>2698</v>
      </c>
      <c r="B8" s="750"/>
    </row>
    <row r="9" spans="1:2" s="80" customFormat="1" x14ac:dyDescent="0.25">
      <c r="A9" s="250" t="s">
        <v>23</v>
      </c>
      <c r="B9" s="251">
        <f>'Pr. 3 - Servis ISD D2, D4'!G15</f>
        <v>0</v>
      </c>
    </row>
    <row r="10" spans="1:2" s="80" customFormat="1" x14ac:dyDescent="0.25">
      <c r="A10" s="191" t="s">
        <v>726</v>
      </c>
      <c r="B10" s="192">
        <f>'Pr. 3 - Servis ISD D2, D4'!G24</f>
        <v>0</v>
      </c>
    </row>
    <row r="11" spans="1:2" s="80" customFormat="1" x14ac:dyDescent="0.25">
      <c r="A11" s="191" t="s">
        <v>1974</v>
      </c>
      <c r="B11" s="192">
        <f>'Pr. 3 - Servis ISD D2, D4'!G36</f>
        <v>0</v>
      </c>
    </row>
    <row r="12" spans="1:2" s="80" customFormat="1" x14ac:dyDescent="0.25">
      <c r="A12" s="191" t="s">
        <v>1966</v>
      </c>
      <c r="B12" s="192">
        <f>'Pr. 3 - Servis ISD D2, D4'!G51</f>
        <v>0</v>
      </c>
    </row>
    <row r="13" spans="1:2" s="80" customFormat="1" x14ac:dyDescent="0.25">
      <c r="A13" s="191" t="s">
        <v>1955</v>
      </c>
      <c r="B13" s="192">
        <f>'Pr. 3 - Servis ISD D2, D4'!G61</f>
        <v>0</v>
      </c>
    </row>
    <row r="14" spans="1:2" s="80" customFormat="1" x14ac:dyDescent="0.25">
      <c r="A14" s="191" t="s">
        <v>1953</v>
      </c>
      <c r="B14" s="192">
        <f>'Pr. 3 - Servis ISD D2, D4'!G72</f>
        <v>0</v>
      </c>
    </row>
    <row r="15" spans="1:2" s="80" customFormat="1" x14ac:dyDescent="0.25">
      <c r="A15" s="191" t="s">
        <v>1944</v>
      </c>
      <c r="B15" s="192">
        <f>'Pr. 3 - Servis ISD D2, D4'!G81</f>
        <v>0</v>
      </c>
    </row>
    <row r="16" spans="1:2" s="80" customFormat="1" x14ac:dyDescent="0.25">
      <c r="A16" s="191" t="s">
        <v>1937</v>
      </c>
      <c r="B16" s="192">
        <f>'Pr. 3 - Servis ISD D2, D4'!G90</f>
        <v>0</v>
      </c>
    </row>
    <row r="17" spans="1:2" s="80" customFormat="1" x14ac:dyDescent="0.25">
      <c r="A17" s="191" t="s">
        <v>963</v>
      </c>
      <c r="B17" s="192">
        <f>'Pr. 3 - Servis ISD D2, D4'!G116</f>
        <v>0</v>
      </c>
    </row>
    <row r="18" spans="1:2" s="80" customFormat="1" x14ac:dyDescent="0.25">
      <c r="A18" s="191" t="s">
        <v>2755</v>
      </c>
      <c r="B18" s="192">
        <f>'Pr. 3 - Servis ISD D2, D4'!G165</f>
        <v>0</v>
      </c>
    </row>
    <row r="19" spans="1:2" s="80" customFormat="1" x14ac:dyDescent="0.25">
      <c r="A19" s="191" t="s">
        <v>2756</v>
      </c>
      <c r="B19" s="192">
        <f>'Pr. 3 - Servis ISD D2, D4'!G208</f>
        <v>0</v>
      </c>
    </row>
    <row r="20" spans="1:2" s="80" customFormat="1" ht="15.75" thickBot="1" x14ac:dyDescent="0.3">
      <c r="A20" s="193" t="s">
        <v>2636</v>
      </c>
      <c r="B20" s="194">
        <f>'Pr. 3 - Servis ISD D2, D4'!G249</f>
        <v>0</v>
      </c>
    </row>
    <row r="21" spans="1:2" s="80" customFormat="1" ht="15.75" thickBot="1" x14ac:dyDescent="0.3">
      <c r="A21" s="195"/>
      <c r="B21" s="195"/>
    </row>
    <row r="22" spans="1:2" s="80" customFormat="1" ht="16.5" thickTop="1" thickBot="1" x14ac:dyDescent="0.3"/>
    <row r="23" spans="1:2" s="80" customFormat="1" ht="15.75" thickBot="1" x14ac:dyDescent="0.3">
      <c r="B23" s="196" t="s">
        <v>2592</v>
      </c>
    </row>
    <row r="24" spans="1:2" s="80" customFormat="1" ht="15.75" thickBot="1" x14ac:dyDescent="0.3">
      <c r="A24" s="197" t="s">
        <v>2631</v>
      </c>
      <c r="B24" s="198">
        <f>SUM(B9:B20)</f>
        <v>0</v>
      </c>
    </row>
    <row r="25" spans="1:2" s="80" customFormat="1" ht="15.75" thickBot="1" x14ac:dyDescent="0.3"/>
    <row r="26" spans="1:2" s="80" customFormat="1" ht="15.75" thickBot="1" x14ac:dyDescent="0.3">
      <c r="A26" s="199" t="s">
        <v>2632</v>
      </c>
      <c r="B26" s="200">
        <f>SUM(B24*4)</f>
        <v>0</v>
      </c>
    </row>
    <row r="27" spans="1:2" s="80" customFormat="1" ht="15.75" thickBot="1" x14ac:dyDescent="0.3"/>
    <row r="28" spans="1:2" s="80" customFormat="1" ht="15.75" thickBot="1" x14ac:dyDescent="0.3">
      <c r="A28" s="201" t="s">
        <v>2514</v>
      </c>
      <c r="B28" s="198">
        <f>SUM(B26*0.23)</f>
        <v>0</v>
      </c>
    </row>
    <row r="29" spans="1:2" s="80" customFormat="1" ht="15.75" thickBot="1" x14ac:dyDescent="0.3"/>
    <row r="30" spans="1:2" s="80" customFormat="1" ht="15.75" thickBot="1" x14ac:dyDescent="0.3">
      <c r="A30" s="201" t="s">
        <v>2633</v>
      </c>
      <c r="B30" s="198">
        <f>SUM(B26,B28)</f>
        <v>0</v>
      </c>
    </row>
    <row r="36" spans="1:2" x14ac:dyDescent="0.25">
      <c r="A36" s="202"/>
    </row>
    <row r="39" spans="1:2" x14ac:dyDescent="0.25">
      <c r="B39" s="86"/>
    </row>
    <row r="40" spans="1:2" x14ac:dyDescent="0.25">
      <c r="B40" s="86"/>
    </row>
    <row r="41" spans="1:2" x14ac:dyDescent="0.25">
      <c r="B41" s="86"/>
    </row>
    <row r="42" spans="1:2" x14ac:dyDescent="0.25">
      <c r="B42" s="86"/>
    </row>
    <row r="43" spans="1:2" x14ac:dyDescent="0.25">
      <c r="B43" s="86"/>
    </row>
    <row r="44" spans="1:2" x14ac:dyDescent="0.25">
      <c r="B44" s="86"/>
    </row>
    <row r="45" spans="1:2" x14ac:dyDescent="0.25">
      <c r="B45" s="86"/>
    </row>
    <row r="46" spans="1:2" x14ac:dyDescent="0.25">
      <c r="B46" s="86"/>
    </row>
    <row r="47" spans="1:2" x14ac:dyDescent="0.25">
      <c r="B47" s="86"/>
    </row>
    <row r="48" spans="1:2" x14ac:dyDescent="0.25">
      <c r="B48" s="86"/>
    </row>
    <row r="52" spans="1:9" x14ac:dyDescent="0.25">
      <c r="A52" s="203"/>
      <c r="B52" s="203"/>
      <c r="C52" s="203"/>
      <c r="D52" s="203"/>
      <c r="E52" s="203"/>
      <c r="F52" s="203"/>
      <c r="G52" s="203"/>
      <c r="H52" s="203"/>
      <c r="I52" s="203"/>
    </row>
    <row r="56" spans="1:9" x14ac:dyDescent="0.25">
      <c r="A56" s="202"/>
    </row>
  </sheetData>
  <sheetProtection algorithmName="SHA-512" hashValue="Yty0KYi++oJbDI328WA0PSsVGu62p3CE9Jo7aMn4MC8kZnygjd7q1SIKsozbLHefj8CVzdtFRpb5pvc6g8GuEw==" saltValue="wdmfY04cCkmuBd5PzpshIg==" spinCount="100000" sheet="1" sort="0" autoFilter="0" pivotTables="0"/>
  <mergeCells count="4">
    <mergeCell ref="A2:B2"/>
    <mergeCell ref="A3:B3"/>
    <mergeCell ref="A5:B5"/>
    <mergeCell ref="A8:B8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200" verticalDpi="200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tabColor theme="9" tint="0.79998168889431442"/>
    <pageSetUpPr fitToPage="1"/>
  </sheetPr>
  <dimension ref="A1:I289"/>
  <sheetViews>
    <sheetView workbookViewId="0">
      <selection activeCell="A3" sqref="A3:I3"/>
    </sheetView>
  </sheetViews>
  <sheetFormatPr defaultColWidth="8.5" defaultRowHeight="16.5" x14ac:dyDescent="0.3"/>
  <cols>
    <col min="1" max="1" width="15.625" style="259" customWidth="1"/>
    <col min="2" max="2" width="35.25" style="259" customWidth="1"/>
    <col min="3" max="3" width="86.75" style="259" customWidth="1"/>
    <col min="4" max="4" width="11.75" style="259" customWidth="1"/>
    <col min="5" max="6" width="9.75" style="259" customWidth="1"/>
    <col min="7" max="7" width="13.25" style="259" customWidth="1"/>
    <col min="8" max="9" width="9.75" style="259" customWidth="1"/>
    <col min="10" max="16384" width="8.5" style="259"/>
  </cols>
  <sheetData>
    <row r="1" spans="1:9" s="80" customFormat="1" ht="82.5" customHeight="1" x14ac:dyDescent="0.25">
      <c r="A1" s="79"/>
      <c r="B1" s="79"/>
      <c r="C1" s="79"/>
      <c r="D1" s="740" t="s">
        <v>2638</v>
      </c>
      <c r="E1" s="741"/>
      <c r="F1" s="741"/>
      <c r="G1" s="741"/>
      <c r="H1" s="741"/>
      <c r="I1" s="741"/>
    </row>
    <row r="2" spans="1:9" s="80" customFormat="1" ht="15.75" x14ac:dyDescent="0.25">
      <c r="A2" s="746"/>
      <c r="B2" s="746"/>
      <c r="C2" s="746"/>
      <c r="D2" s="746"/>
      <c r="E2" s="746"/>
      <c r="F2" s="746"/>
      <c r="G2" s="746"/>
      <c r="H2" s="746"/>
      <c r="I2" s="746"/>
    </row>
    <row r="3" spans="1:9" s="80" customFormat="1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</row>
    <row r="4" spans="1:9" s="80" customFormat="1" ht="15.75" x14ac:dyDescent="0.25">
      <c r="A4" s="742" t="s">
        <v>2708</v>
      </c>
      <c r="B4" s="742"/>
      <c r="C4" s="742"/>
      <c r="D4" s="742"/>
      <c r="E4" s="742"/>
      <c r="F4" s="742"/>
      <c r="G4" s="742"/>
      <c r="H4" s="742"/>
      <c r="I4" s="742"/>
    </row>
    <row r="5" spans="1:9" s="511" customFormat="1" ht="15.75" thickBot="1" x14ac:dyDescent="0.3">
      <c r="A5" s="748"/>
      <c r="B5" s="748"/>
      <c r="C5" s="748"/>
      <c r="D5" s="748"/>
      <c r="E5" s="748"/>
      <c r="F5" s="748"/>
      <c r="G5" s="748"/>
      <c r="H5" s="748"/>
      <c r="I5" s="748"/>
    </row>
    <row r="6" spans="1:9" s="511" customFormat="1" ht="15.75" thickTop="1" x14ac:dyDescent="0.25">
      <c r="A6" s="252"/>
      <c r="B6" s="252"/>
      <c r="C6" s="252"/>
      <c r="D6" s="252"/>
      <c r="E6" s="252"/>
      <c r="F6" s="252"/>
      <c r="G6" s="252"/>
      <c r="H6" s="252"/>
      <c r="I6" s="252"/>
    </row>
    <row r="7" spans="1:9" s="511" customFormat="1" ht="15" x14ac:dyDescent="0.25">
      <c r="A7" s="84" t="s">
        <v>442</v>
      </c>
      <c r="C7" s="86" t="s">
        <v>2066</v>
      </c>
      <c r="F7" s="108"/>
    </row>
    <row r="8" spans="1:9" s="511" customFormat="1" ht="15.75" thickBot="1" x14ac:dyDescent="0.3">
      <c r="A8" s="84" t="s">
        <v>443</v>
      </c>
      <c r="C8" s="85" t="s">
        <v>669</v>
      </c>
      <c r="F8" s="108"/>
    </row>
    <row r="9" spans="1:9" s="511" customFormat="1" ht="50.25" thickBot="1" x14ac:dyDescent="0.3">
      <c r="A9" s="88" t="s">
        <v>444</v>
      </c>
      <c r="B9" s="89" t="s">
        <v>445</v>
      </c>
      <c r="C9" s="89" t="s">
        <v>446</v>
      </c>
      <c r="D9" s="89" t="s">
        <v>447</v>
      </c>
      <c r="E9" s="89" t="s">
        <v>448</v>
      </c>
      <c r="F9" s="90" t="s">
        <v>1516</v>
      </c>
      <c r="G9" s="91" t="s">
        <v>518</v>
      </c>
      <c r="H9" s="89" t="s">
        <v>449</v>
      </c>
      <c r="I9" s="92" t="s">
        <v>1692</v>
      </c>
    </row>
    <row r="10" spans="1:9" s="511" customFormat="1" ht="15" x14ac:dyDescent="0.25">
      <c r="A10" s="253">
        <v>1</v>
      </c>
      <c r="B10" s="731" t="s">
        <v>962</v>
      </c>
      <c r="C10" s="254" t="s">
        <v>2065</v>
      </c>
      <c r="D10" s="143">
        <v>26</v>
      </c>
      <c r="E10" s="144">
        <v>5</v>
      </c>
      <c r="F10" s="6"/>
      <c r="G10" s="97">
        <f>ROUND(SUM(D10*E10*F10),2)</f>
        <v>0</v>
      </c>
      <c r="H10" s="22" t="s">
        <v>1556</v>
      </c>
      <c r="I10" s="23"/>
    </row>
    <row r="11" spans="1:9" s="511" customFormat="1" ht="15" x14ac:dyDescent="0.25">
      <c r="A11" s="255">
        <v>2</v>
      </c>
      <c r="B11" s="729"/>
      <c r="C11" s="217" t="s">
        <v>2064</v>
      </c>
      <c r="D11" s="147">
        <v>26</v>
      </c>
      <c r="E11" s="148">
        <v>5</v>
      </c>
      <c r="F11" s="7"/>
      <c r="G11" s="101">
        <f t="shared" ref="G11:G25" si="0">ROUND(SUM(D11*E11*F11),2)</f>
        <v>0</v>
      </c>
      <c r="H11" s="24" t="s">
        <v>1556</v>
      </c>
      <c r="I11" s="25"/>
    </row>
    <row r="12" spans="1:9" s="511" customFormat="1" ht="15" x14ac:dyDescent="0.25">
      <c r="A12" s="255">
        <v>3</v>
      </c>
      <c r="B12" s="729"/>
      <c r="C12" s="217" t="s">
        <v>2063</v>
      </c>
      <c r="D12" s="147">
        <v>26</v>
      </c>
      <c r="E12" s="148">
        <v>5</v>
      </c>
      <c r="F12" s="7"/>
      <c r="G12" s="101">
        <f t="shared" si="0"/>
        <v>0</v>
      </c>
      <c r="H12" s="24" t="s">
        <v>1556</v>
      </c>
      <c r="I12" s="25"/>
    </row>
    <row r="13" spans="1:9" s="511" customFormat="1" ht="15" x14ac:dyDescent="0.25">
      <c r="A13" s="255">
        <v>4</v>
      </c>
      <c r="B13" s="729"/>
      <c r="C13" s="256" t="s">
        <v>2062</v>
      </c>
      <c r="D13" s="147">
        <v>2</v>
      </c>
      <c r="E13" s="148">
        <v>7</v>
      </c>
      <c r="F13" s="7"/>
      <c r="G13" s="101">
        <f t="shared" si="0"/>
        <v>0</v>
      </c>
      <c r="H13" s="24" t="s">
        <v>606</v>
      </c>
      <c r="I13" s="25"/>
    </row>
    <row r="14" spans="1:9" s="511" customFormat="1" ht="15" x14ac:dyDescent="0.25">
      <c r="A14" s="255">
        <v>5</v>
      </c>
      <c r="B14" s="729"/>
      <c r="C14" s="217" t="s">
        <v>2061</v>
      </c>
      <c r="D14" s="147">
        <v>2</v>
      </c>
      <c r="E14" s="148">
        <v>2</v>
      </c>
      <c r="F14" s="7"/>
      <c r="G14" s="101">
        <f t="shared" si="0"/>
        <v>0</v>
      </c>
      <c r="H14" s="24" t="s">
        <v>606</v>
      </c>
      <c r="I14" s="25"/>
    </row>
    <row r="15" spans="1:9" s="511" customFormat="1" ht="15" x14ac:dyDescent="0.25">
      <c r="A15" s="255">
        <v>6</v>
      </c>
      <c r="B15" s="729"/>
      <c r="C15" s="217" t="s">
        <v>2060</v>
      </c>
      <c r="D15" s="147">
        <v>2</v>
      </c>
      <c r="E15" s="148">
        <v>4</v>
      </c>
      <c r="F15" s="7"/>
      <c r="G15" s="101">
        <f t="shared" si="0"/>
        <v>0</v>
      </c>
      <c r="H15" s="24" t="s">
        <v>606</v>
      </c>
      <c r="I15" s="25"/>
    </row>
    <row r="16" spans="1:9" s="511" customFormat="1" ht="15" x14ac:dyDescent="0.25">
      <c r="A16" s="255">
        <v>7</v>
      </c>
      <c r="B16" s="729"/>
      <c r="C16" s="217" t="s">
        <v>2059</v>
      </c>
      <c r="D16" s="147">
        <v>2</v>
      </c>
      <c r="E16" s="148">
        <v>2</v>
      </c>
      <c r="F16" s="7"/>
      <c r="G16" s="101">
        <f t="shared" si="0"/>
        <v>0</v>
      </c>
      <c r="H16" s="24" t="s">
        <v>606</v>
      </c>
      <c r="I16" s="25"/>
    </row>
    <row r="17" spans="1:9" s="511" customFormat="1" ht="15" x14ac:dyDescent="0.25">
      <c r="A17" s="255">
        <v>8</v>
      </c>
      <c r="B17" s="729"/>
      <c r="C17" s="217" t="s">
        <v>2058</v>
      </c>
      <c r="D17" s="147">
        <v>2</v>
      </c>
      <c r="E17" s="148">
        <v>1</v>
      </c>
      <c r="F17" s="7"/>
      <c r="G17" s="101">
        <f t="shared" si="0"/>
        <v>0</v>
      </c>
      <c r="H17" s="24" t="s">
        <v>606</v>
      </c>
      <c r="I17" s="25"/>
    </row>
    <row r="18" spans="1:9" s="511" customFormat="1" ht="15" x14ac:dyDescent="0.25">
      <c r="A18" s="255">
        <v>9</v>
      </c>
      <c r="B18" s="729"/>
      <c r="C18" s="217" t="s">
        <v>2057</v>
      </c>
      <c r="D18" s="147">
        <v>2</v>
      </c>
      <c r="E18" s="148">
        <v>5</v>
      </c>
      <c r="F18" s="7"/>
      <c r="G18" s="101">
        <f t="shared" si="0"/>
        <v>0</v>
      </c>
      <c r="H18" s="24" t="s">
        <v>606</v>
      </c>
      <c r="I18" s="25"/>
    </row>
    <row r="19" spans="1:9" s="511" customFormat="1" ht="15" x14ac:dyDescent="0.25">
      <c r="A19" s="255">
        <v>10</v>
      </c>
      <c r="B19" s="729"/>
      <c r="C19" s="217" t="s">
        <v>2056</v>
      </c>
      <c r="D19" s="147">
        <v>2</v>
      </c>
      <c r="E19" s="148">
        <v>4</v>
      </c>
      <c r="F19" s="7"/>
      <c r="G19" s="101">
        <f t="shared" si="0"/>
        <v>0</v>
      </c>
      <c r="H19" s="24" t="s">
        <v>606</v>
      </c>
      <c r="I19" s="25"/>
    </row>
    <row r="20" spans="1:9" s="511" customFormat="1" ht="15" x14ac:dyDescent="0.25">
      <c r="A20" s="255">
        <v>11</v>
      </c>
      <c r="B20" s="729"/>
      <c r="C20" s="256" t="s">
        <v>2055</v>
      </c>
      <c r="D20" s="147">
        <v>2</v>
      </c>
      <c r="E20" s="148">
        <v>5</v>
      </c>
      <c r="F20" s="7"/>
      <c r="G20" s="101">
        <f t="shared" si="0"/>
        <v>0</v>
      </c>
      <c r="H20" s="24" t="s">
        <v>606</v>
      </c>
      <c r="I20" s="25"/>
    </row>
    <row r="21" spans="1:9" s="511" customFormat="1" ht="15" x14ac:dyDescent="0.25">
      <c r="A21" s="255">
        <v>12</v>
      </c>
      <c r="B21" s="729"/>
      <c r="C21" s="217" t="s">
        <v>2054</v>
      </c>
      <c r="D21" s="147">
        <v>2</v>
      </c>
      <c r="E21" s="148">
        <v>7</v>
      </c>
      <c r="F21" s="7"/>
      <c r="G21" s="101">
        <f t="shared" si="0"/>
        <v>0</v>
      </c>
      <c r="H21" s="24" t="s">
        <v>606</v>
      </c>
      <c r="I21" s="25"/>
    </row>
    <row r="22" spans="1:9" s="511" customFormat="1" ht="15" x14ac:dyDescent="0.25">
      <c r="A22" s="255">
        <v>13</v>
      </c>
      <c r="B22" s="729"/>
      <c r="C22" s="217" t="s">
        <v>2053</v>
      </c>
      <c r="D22" s="147">
        <v>2</v>
      </c>
      <c r="E22" s="148">
        <v>8</v>
      </c>
      <c r="F22" s="7"/>
      <c r="G22" s="101">
        <f t="shared" si="0"/>
        <v>0</v>
      </c>
      <c r="H22" s="24" t="s">
        <v>606</v>
      </c>
      <c r="I22" s="25"/>
    </row>
    <row r="23" spans="1:9" s="511" customFormat="1" ht="15" x14ac:dyDescent="0.25">
      <c r="A23" s="255">
        <v>14</v>
      </c>
      <c r="B23" s="729"/>
      <c r="C23" s="217" t="s">
        <v>2052</v>
      </c>
      <c r="D23" s="147">
        <v>2</v>
      </c>
      <c r="E23" s="148">
        <v>3</v>
      </c>
      <c r="F23" s="7"/>
      <c r="G23" s="101">
        <f t="shared" si="0"/>
        <v>0</v>
      </c>
      <c r="H23" s="24" t="s">
        <v>606</v>
      </c>
      <c r="I23" s="25"/>
    </row>
    <row r="24" spans="1:9" s="511" customFormat="1" ht="15" x14ac:dyDescent="0.25">
      <c r="A24" s="255">
        <v>15</v>
      </c>
      <c r="B24" s="729"/>
      <c r="C24" s="217" t="s">
        <v>2051</v>
      </c>
      <c r="D24" s="147">
        <v>26</v>
      </c>
      <c r="E24" s="148">
        <v>1</v>
      </c>
      <c r="F24" s="7"/>
      <c r="G24" s="101">
        <f t="shared" si="0"/>
        <v>0</v>
      </c>
      <c r="H24" s="26" t="s">
        <v>1556</v>
      </c>
      <c r="I24" s="25"/>
    </row>
    <row r="25" spans="1:9" s="511" customFormat="1" ht="15.75" thickBot="1" x14ac:dyDescent="0.3">
      <c r="A25" s="257">
        <v>16</v>
      </c>
      <c r="B25" s="730"/>
      <c r="C25" s="258" t="s">
        <v>2050</v>
      </c>
      <c r="D25" s="152">
        <v>26</v>
      </c>
      <c r="E25" s="153">
        <v>1</v>
      </c>
      <c r="F25" s="8"/>
      <c r="G25" s="105">
        <f t="shared" si="0"/>
        <v>0</v>
      </c>
      <c r="H25" s="30" t="s">
        <v>1556</v>
      </c>
      <c r="I25" s="28"/>
    </row>
    <row r="26" spans="1:9" ht="14.65" customHeight="1" thickBot="1" x14ac:dyDescent="0.35">
      <c r="A26" s="726" t="s">
        <v>1699</v>
      </c>
      <c r="B26" s="727"/>
      <c r="C26" s="727"/>
      <c r="D26" s="531"/>
      <c r="E26" s="531"/>
      <c r="F26" s="531"/>
      <c r="G26" s="106">
        <f>SUM(G10:G25)</f>
        <v>0</v>
      </c>
      <c r="H26" s="724"/>
      <c r="I26" s="724"/>
    </row>
    <row r="28" spans="1:9" x14ac:dyDescent="0.3">
      <c r="A28" s="84" t="s">
        <v>442</v>
      </c>
      <c r="B28" s="511"/>
      <c r="C28" s="86" t="s">
        <v>2049</v>
      </c>
      <c r="D28" s="511"/>
      <c r="E28" s="511"/>
      <c r="F28" s="108"/>
      <c r="G28" s="511"/>
      <c r="H28" s="511"/>
      <c r="I28" s="511"/>
    </row>
    <row r="29" spans="1:9" ht="17.25" thickBot="1" x14ac:dyDescent="0.35">
      <c r="A29" s="84" t="s">
        <v>443</v>
      </c>
      <c r="B29" s="511"/>
      <c r="C29" s="85" t="s">
        <v>669</v>
      </c>
      <c r="D29" s="511"/>
      <c r="E29" s="511"/>
      <c r="F29" s="108"/>
      <c r="G29" s="511"/>
      <c r="H29" s="511"/>
      <c r="I29" s="511"/>
    </row>
    <row r="30" spans="1:9" ht="50.25" thickBot="1" x14ac:dyDescent="0.35">
      <c r="A30" s="88" t="s">
        <v>444</v>
      </c>
      <c r="B30" s="89" t="s">
        <v>445</v>
      </c>
      <c r="C30" s="89" t="s">
        <v>446</v>
      </c>
      <c r="D30" s="89" t="s">
        <v>447</v>
      </c>
      <c r="E30" s="89" t="s">
        <v>448</v>
      </c>
      <c r="F30" s="90" t="s">
        <v>1516</v>
      </c>
      <c r="G30" s="91" t="s">
        <v>518</v>
      </c>
      <c r="H30" s="89" t="s">
        <v>449</v>
      </c>
      <c r="I30" s="92" t="s">
        <v>1692</v>
      </c>
    </row>
    <row r="31" spans="1:9" ht="25.5" x14ac:dyDescent="0.3">
      <c r="A31" s="253">
        <v>17</v>
      </c>
      <c r="B31" s="731" t="s">
        <v>2048</v>
      </c>
      <c r="C31" s="254" t="s">
        <v>2047</v>
      </c>
      <c r="D31" s="143">
        <v>26</v>
      </c>
      <c r="E31" s="144">
        <v>2</v>
      </c>
      <c r="F31" s="6"/>
      <c r="G31" s="97">
        <f>ROUND(SUM(D31*E31*F31),2)</f>
        <v>0</v>
      </c>
      <c r="H31" s="22" t="s">
        <v>1556</v>
      </c>
      <c r="I31" s="23"/>
    </row>
    <row r="32" spans="1:9" ht="25.5" x14ac:dyDescent="0.3">
      <c r="A32" s="255">
        <v>18</v>
      </c>
      <c r="B32" s="729"/>
      <c r="C32" s="217" t="s">
        <v>2034</v>
      </c>
      <c r="D32" s="147">
        <v>2</v>
      </c>
      <c r="E32" s="148">
        <v>2</v>
      </c>
      <c r="F32" s="7"/>
      <c r="G32" s="101">
        <f t="shared" ref="G32:G69" si="1">ROUND(SUM(D32*E32*F32),2)</f>
        <v>0</v>
      </c>
      <c r="H32" s="24" t="s">
        <v>606</v>
      </c>
      <c r="I32" s="25"/>
    </row>
    <row r="33" spans="1:9" x14ac:dyDescent="0.3">
      <c r="A33" s="255">
        <v>19</v>
      </c>
      <c r="B33" s="729"/>
      <c r="C33" s="217" t="s">
        <v>2042</v>
      </c>
      <c r="D33" s="147">
        <v>2</v>
      </c>
      <c r="E33" s="148">
        <v>2</v>
      </c>
      <c r="F33" s="7"/>
      <c r="G33" s="101">
        <f t="shared" si="1"/>
        <v>0</v>
      </c>
      <c r="H33" s="24" t="s">
        <v>606</v>
      </c>
      <c r="I33" s="25"/>
    </row>
    <row r="34" spans="1:9" x14ac:dyDescent="0.3">
      <c r="A34" s="255">
        <v>20</v>
      </c>
      <c r="B34" s="729"/>
      <c r="C34" s="217" t="s">
        <v>2046</v>
      </c>
      <c r="D34" s="147">
        <v>1</v>
      </c>
      <c r="E34" s="148">
        <v>2</v>
      </c>
      <c r="F34" s="7"/>
      <c r="G34" s="101">
        <f t="shared" si="1"/>
        <v>0</v>
      </c>
      <c r="H34" s="24" t="s">
        <v>606</v>
      </c>
      <c r="I34" s="25"/>
    </row>
    <row r="35" spans="1:9" ht="25.5" x14ac:dyDescent="0.3">
      <c r="A35" s="255">
        <v>21</v>
      </c>
      <c r="B35" s="729" t="s">
        <v>2045</v>
      </c>
      <c r="C35" s="217" t="s">
        <v>2044</v>
      </c>
      <c r="D35" s="147">
        <v>26</v>
      </c>
      <c r="E35" s="148">
        <v>1</v>
      </c>
      <c r="F35" s="7"/>
      <c r="G35" s="101">
        <f t="shared" si="1"/>
        <v>0</v>
      </c>
      <c r="H35" s="24" t="s">
        <v>1556</v>
      </c>
      <c r="I35" s="25"/>
    </row>
    <row r="36" spans="1:9" x14ac:dyDescent="0.3">
      <c r="A36" s="255">
        <v>22</v>
      </c>
      <c r="B36" s="729"/>
      <c r="C36" s="217" t="s">
        <v>2043</v>
      </c>
      <c r="D36" s="147">
        <v>26</v>
      </c>
      <c r="E36" s="148">
        <v>1</v>
      </c>
      <c r="F36" s="7"/>
      <c r="G36" s="101">
        <f t="shared" si="1"/>
        <v>0</v>
      </c>
      <c r="H36" s="24" t="s">
        <v>1556</v>
      </c>
      <c r="I36" s="25"/>
    </row>
    <row r="37" spans="1:9" ht="25.5" x14ac:dyDescent="0.3">
      <c r="A37" s="255">
        <v>23</v>
      </c>
      <c r="B37" s="729"/>
      <c r="C37" s="217" t="s">
        <v>2034</v>
      </c>
      <c r="D37" s="147">
        <v>2</v>
      </c>
      <c r="E37" s="148">
        <v>1</v>
      </c>
      <c r="F37" s="7"/>
      <c r="G37" s="101">
        <f t="shared" si="1"/>
        <v>0</v>
      </c>
      <c r="H37" s="24" t="s">
        <v>606</v>
      </c>
      <c r="I37" s="25"/>
    </row>
    <row r="38" spans="1:9" x14ac:dyDescent="0.3">
      <c r="A38" s="255">
        <v>24</v>
      </c>
      <c r="B38" s="729"/>
      <c r="C38" s="217" t="s">
        <v>2042</v>
      </c>
      <c r="D38" s="147">
        <v>2</v>
      </c>
      <c r="E38" s="148">
        <v>1</v>
      </c>
      <c r="F38" s="7"/>
      <c r="G38" s="101">
        <f t="shared" si="1"/>
        <v>0</v>
      </c>
      <c r="H38" s="24" t="s">
        <v>606</v>
      </c>
      <c r="I38" s="25"/>
    </row>
    <row r="39" spans="1:9" x14ac:dyDescent="0.3">
      <c r="A39" s="255">
        <v>25</v>
      </c>
      <c r="B39" s="729" t="s">
        <v>2041</v>
      </c>
      <c r="C39" s="217" t="s">
        <v>2040</v>
      </c>
      <c r="D39" s="147">
        <v>26</v>
      </c>
      <c r="E39" s="148">
        <v>2</v>
      </c>
      <c r="F39" s="7"/>
      <c r="G39" s="101">
        <f t="shared" si="1"/>
        <v>0</v>
      </c>
      <c r="H39" s="24" t="s">
        <v>1556</v>
      </c>
      <c r="I39" s="25"/>
    </row>
    <row r="40" spans="1:9" x14ac:dyDescent="0.3">
      <c r="A40" s="255">
        <v>26</v>
      </c>
      <c r="B40" s="729"/>
      <c r="C40" s="217" t="s">
        <v>2039</v>
      </c>
      <c r="D40" s="147">
        <v>2</v>
      </c>
      <c r="E40" s="148">
        <v>2</v>
      </c>
      <c r="F40" s="7"/>
      <c r="G40" s="101">
        <f t="shared" si="1"/>
        <v>0</v>
      </c>
      <c r="H40" s="24" t="s">
        <v>606</v>
      </c>
      <c r="I40" s="25"/>
    </row>
    <row r="41" spans="1:9" ht="25.5" x14ac:dyDescent="0.3">
      <c r="A41" s="255">
        <v>27</v>
      </c>
      <c r="B41" s="729"/>
      <c r="C41" s="217" t="s">
        <v>2038</v>
      </c>
      <c r="D41" s="147">
        <v>1</v>
      </c>
      <c r="E41" s="148">
        <v>2</v>
      </c>
      <c r="F41" s="7"/>
      <c r="G41" s="101">
        <f t="shared" si="1"/>
        <v>0</v>
      </c>
      <c r="H41" s="24" t="s">
        <v>606</v>
      </c>
      <c r="I41" s="25"/>
    </row>
    <row r="42" spans="1:9" ht="25.5" x14ac:dyDescent="0.3">
      <c r="A42" s="255">
        <v>28</v>
      </c>
      <c r="B42" s="729" t="s">
        <v>2037</v>
      </c>
      <c r="C42" s="217" t="s">
        <v>2036</v>
      </c>
      <c r="D42" s="147">
        <v>26</v>
      </c>
      <c r="E42" s="148">
        <v>64</v>
      </c>
      <c r="F42" s="7"/>
      <c r="G42" s="101">
        <f t="shared" si="1"/>
        <v>0</v>
      </c>
      <c r="H42" s="24" t="s">
        <v>1556</v>
      </c>
      <c r="I42" s="25"/>
    </row>
    <row r="43" spans="1:9" x14ac:dyDescent="0.3">
      <c r="A43" s="255">
        <v>29</v>
      </c>
      <c r="B43" s="729"/>
      <c r="C43" s="217" t="s">
        <v>2035</v>
      </c>
      <c r="D43" s="147">
        <v>2</v>
      </c>
      <c r="E43" s="148">
        <v>64</v>
      </c>
      <c r="F43" s="7"/>
      <c r="G43" s="101">
        <f t="shared" si="1"/>
        <v>0</v>
      </c>
      <c r="H43" s="24" t="s">
        <v>606</v>
      </c>
      <c r="I43" s="25"/>
    </row>
    <row r="44" spans="1:9" ht="25.5" x14ac:dyDescent="0.3">
      <c r="A44" s="255">
        <v>30</v>
      </c>
      <c r="B44" s="729"/>
      <c r="C44" s="217" t="s">
        <v>2034</v>
      </c>
      <c r="D44" s="147">
        <v>2</v>
      </c>
      <c r="E44" s="148">
        <v>64</v>
      </c>
      <c r="F44" s="7"/>
      <c r="G44" s="101">
        <f t="shared" si="1"/>
        <v>0</v>
      </c>
      <c r="H44" s="24" t="s">
        <v>606</v>
      </c>
      <c r="I44" s="25"/>
    </row>
    <row r="45" spans="1:9" ht="25.5" x14ac:dyDescent="0.3">
      <c r="A45" s="255">
        <v>31</v>
      </c>
      <c r="B45" s="729" t="s">
        <v>2501</v>
      </c>
      <c r="C45" s="217" t="s">
        <v>2032</v>
      </c>
      <c r="D45" s="147">
        <v>26</v>
      </c>
      <c r="E45" s="148">
        <v>31</v>
      </c>
      <c r="F45" s="7"/>
      <c r="G45" s="101">
        <f t="shared" si="1"/>
        <v>0</v>
      </c>
      <c r="H45" s="24" t="s">
        <v>1556</v>
      </c>
      <c r="I45" s="25"/>
    </row>
    <row r="46" spans="1:9" x14ac:dyDescent="0.3">
      <c r="A46" s="255">
        <v>32</v>
      </c>
      <c r="B46" s="729"/>
      <c r="C46" s="217" t="s">
        <v>2028</v>
      </c>
      <c r="D46" s="147">
        <v>2</v>
      </c>
      <c r="E46" s="148">
        <v>31</v>
      </c>
      <c r="F46" s="7"/>
      <c r="G46" s="101">
        <f t="shared" si="1"/>
        <v>0</v>
      </c>
      <c r="H46" s="24" t="s">
        <v>606</v>
      </c>
      <c r="I46" s="25"/>
    </row>
    <row r="47" spans="1:9" ht="25.5" x14ac:dyDescent="0.3">
      <c r="A47" s="255">
        <v>33</v>
      </c>
      <c r="B47" s="729"/>
      <c r="C47" s="217" t="s">
        <v>2033</v>
      </c>
      <c r="D47" s="147">
        <v>2</v>
      </c>
      <c r="E47" s="148">
        <v>31</v>
      </c>
      <c r="F47" s="7"/>
      <c r="G47" s="101">
        <f t="shared" si="1"/>
        <v>0</v>
      </c>
      <c r="H47" s="24" t="s">
        <v>606</v>
      </c>
      <c r="I47" s="25"/>
    </row>
    <row r="48" spans="1:9" ht="25.5" x14ac:dyDescent="0.3">
      <c r="A48" s="255">
        <v>34</v>
      </c>
      <c r="B48" s="729" t="s">
        <v>2502</v>
      </c>
      <c r="C48" s="217" t="s">
        <v>2032</v>
      </c>
      <c r="D48" s="147">
        <v>26</v>
      </c>
      <c r="E48" s="148">
        <v>14</v>
      </c>
      <c r="F48" s="7"/>
      <c r="G48" s="101">
        <f t="shared" si="1"/>
        <v>0</v>
      </c>
      <c r="H48" s="24" t="s">
        <v>1556</v>
      </c>
      <c r="I48" s="25"/>
    </row>
    <row r="49" spans="1:9" ht="25.5" x14ac:dyDescent="0.3">
      <c r="A49" s="255">
        <v>35</v>
      </c>
      <c r="B49" s="729"/>
      <c r="C49" s="217" t="s">
        <v>2031</v>
      </c>
      <c r="D49" s="147">
        <v>2</v>
      </c>
      <c r="E49" s="148">
        <v>14</v>
      </c>
      <c r="F49" s="7"/>
      <c r="G49" s="101">
        <f t="shared" si="1"/>
        <v>0</v>
      </c>
      <c r="H49" s="24" t="s">
        <v>606</v>
      </c>
      <c r="I49" s="25"/>
    </row>
    <row r="50" spans="1:9" ht="25.5" x14ac:dyDescent="0.3">
      <c r="A50" s="255">
        <v>36</v>
      </c>
      <c r="B50" s="729" t="s">
        <v>2503</v>
      </c>
      <c r="C50" s="217" t="s">
        <v>2029</v>
      </c>
      <c r="D50" s="147">
        <v>26</v>
      </c>
      <c r="E50" s="148">
        <v>9</v>
      </c>
      <c r="F50" s="7"/>
      <c r="G50" s="101">
        <f t="shared" si="1"/>
        <v>0</v>
      </c>
      <c r="H50" s="24" t="s">
        <v>1556</v>
      </c>
      <c r="I50" s="25"/>
    </row>
    <row r="51" spans="1:9" x14ac:dyDescent="0.3">
      <c r="A51" s="255">
        <v>37</v>
      </c>
      <c r="B51" s="729"/>
      <c r="C51" s="217" t="s">
        <v>2028</v>
      </c>
      <c r="D51" s="147">
        <v>2</v>
      </c>
      <c r="E51" s="148">
        <v>9</v>
      </c>
      <c r="F51" s="7"/>
      <c r="G51" s="101">
        <f t="shared" si="1"/>
        <v>0</v>
      </c>
      <c r="H51" s="24" t="s">
        <v>606</v>
      </c>
      <c r="I51" s="25"/>
    </row>
    <row r="52" spans="1:9" ht="25.5" x14ac:dyDescent="0.3">
      <c r="A52" s="255">
        <v>38</v>
      </c>
      <c r="B52" s="729"/>
      <c r="C52" s="217" t="s">
        <v>2027</v>
      </c>
      <c r="D52" s="147">
        <v>2</v>
      </c>
      <c r="E52" s="148">
        <v>9</v>
      </c>
      <c r="F52" s="7"/>
      <c r="G52" s="101">
        <f t="shared" si="1"/>
        <v>0</v>
      </c>
      <c r="H52" s="24" t="s">
        <v>606</v>
      </c>
      <c r="I52" s="25"/>
    </row>
    <row r="53" spans="1:9" ht="25.5" x14ac:dyDescent="0.3">
      <c r="A53" s="255">
        <v>39</v>
      </c>
      <c r="B53" s="729" t="s">
        <v>2030</v>
      </c>
      <c r="C53" s="217" t="s">
        <v>2029</v>
      </c>
      <c r="D53" s="147">
        <v>26</v>
      </c>
      <c r="E53" s="148">
        <v>1</v>
      </c>
      <c r="F53" s="7"/>
      <c r="G53" s="101">
        <f t="shared" si="1"/>
        <v>0</v>
      </c>
      <c r="H53" s="24" t="s">
        <v>1556</v>
      </c>
      <c r="I53" s="25"/>
    </row>
    <row r="54" spans="1:9" x14ac:dyDescent="0.3">
      <c r="A54" s="255">
        <v>40</v>
      </c>
      <c r="B54" s="729"/>
      <c r="C54" s="217" t="s">
        <v>2028</v>
      </c>
      <c r="D54" s="147">
        <v>2</v>
      </c>
      <c r="E54" s="148">
        <v>1</v>
      </c>
      <c r="F54" s="7"/>
      <c r="G54" s="101">
        <f t="shared" si="1"/>
        <v>0</v>
      </c>
      <c r="H54" s="24" t="s">
        <v>606</v>
      </c>
      <c r="I54" s="25"/>
    </row>
    <row r="55" spans="1:9" ht="25.5" x14ac:dyDescent="0.3">
      <c r="A55" s="255">
        <v>41</v>
      </c>
      <c r="B55" s="729"/>
      <c r="C55" s="217" t="s">
        <v>2027</v>
      </c>
      <c r="D55" s="147">
        <v>2</v>
      </c>
      <c r="E55" s="148">
        <v>1</v>
      </c>
      <c r="F55" s="7"/>
      <c r="G55" s="101">
        <f t="shared" si="1"/>
        <v>0</v>
      </c>
      <c r="H55" s="24" t="s">
        <v>606</v>
      </c>
      <c r="I55" s="25"/>
    </row>
    <row r="56" spans="1:9" ht="25.5" x14ac:dyDescent="0.3">
      <c r="A56" s="255">
        <v>42</v>
      </c>
      <c r="B56" s="729" t="s">
        <v>2504</v>
      </c>
      <c r="C56" s="260" t="s">
        <v>2025</v>
      </c>
      <c r="D56" s="147">
        <v>26</v>
      </c>
      <c r="E56" s="148">
        <v>42</v>
      </c>
      <c r="F56" s="7"/>
      <c r="G56" s="101">
        <f t="shared" si="1"/>
        <v>0</v>
      </c>
      <c r="H56" s="24" t="s">
        <v>1556</v>
      </c>
      <c r="I56" s="25"/>
    </row>
    <row r="57" spans="1:9" x14ac:dyDescent="0.3">
      <c r="A57" s="255">
        <v>43</v>
      </c>
      <c r="B57" s="729"/>
      <c r="C57" s="260" t="s">
        <v>2020</v>
      </c>
      <c r="D57" s="147">
        <v>2</v>
      </c>
      <c r="E57" s="148">
        <v>42</v>
      </c>
      <c r="F57" s="7"/>
      <c r="G57" s="101">
        <f t="shared" si="1"/>
        <v>0</v>
      </c>
      <c r="H57" s="24" t="s">
        <v>606</v>
      </c>
      <c r="I57" s="25"/>
    </row>
    <row r="58" spans="1:9" ht="25.5" x14ac:dyDescent="0.3">
      <c r="A58" s="255">
        <v>44</v>
      </c>
      <c r="B58" s="729"/>
      <c r="C58" s="260" t="s">
        <v>2024</v>
      </c>
      <c r="D58" s="147">
        <v>2</v>
      </c>
      <c r="E58" s="148">
        <v>42</v>
      </c>
      <c r="F58" s="7"/>
      <c r="G58" s="101">
        <f t="shared" si="1"/>
        <v>0</v>
      </c>
      <c r="H58" s="24" t="s">
        <v>606</v>
      </c>
      <c r="I58" s="25"/>
    </row>
    <row r="59" spans="1:9" ht="25.5" x14ac:dyDescent="0.3">
      <c r="A59" s="255">
        <v>45</v>
      </c>
      <c r="B59" s="729" t="s">
        <v>2505</v>
      </c>
      <c r="C59" s="217" t="s">
        <v>2026</v>
      </c>
      <c r="D59" s="147">
        <v>26</v>
      </c>
      <c r="E59" s="148">
        <v>8</v>
      </c>
      <c r="F59" s="7"/>
      <c r="G59" s="101">
        <f t="shared" si="1"/>
        <v>0</v>
      </c>
      <c r="H59" s="24" t="s">
        <v>1556</v>
      </c>
      <c r="I59" s="25"/>
    </row>
    <row r="60" spans="1:9" x14ac:dyDescent="0.3">
      <c r="A60" s="255">
        <v>46</v>
      </c>
      <c r="B60" s="729"/>
      <c r="C60" s="217" t="s">
        <v>2020</v>
      </c>
      <c r="D60" s="147">
        <v>2</v>
      </c>
      <c r="E60" s="148">
        <v>8</v>
      </c>
      <c r="F60" s="7"/>
      <c r="G60" s="101">
        <f t="shared" si="1"/>
        <v>0</v>
      </c>
      <c r="H60" s="24" t="s">
        <v>606</v>
      </c>
      <c r="I60" s="25"/>
    </row>
    <row r="61" spans="1:9" ht="25.5" x14ac:dyDescent="0.3">
      <c r="A61" s="255">
        <v>47</v>
      </c>
      <c r="B61" s="729"/>
      <c r="C61" s="217" t="s">
        <v>2024</v>
      </c>
      <c r="D61" s="147">
        <v>2</v>
      </c>
      <c r="E61" s="148">
        <v>8</v>
      </c>
      <c r="F61" s="7"/>
      <c r="G61" s="101">
        <f t="shared" si="1"/>
        <v>0</v>
      </c>
      <c r="H61" s="24" t="s">
        <v>606</v>
      </c>
      <c r="I61" s="25"/>
    </row>
    <row r="62" spans="1:9" ht="25.5" x14ac:dyDescent="0.3">
      <c r="A62" s="255">
        <v>48</v>
      </c>
      <c r="B62" s="729" t="s">
        <v>2506</v>
      </c>
      <c r="C62" s="261" t="s">
        <v>2025</v>
      </c>
      <c r="D62" s="147">
        <v>26</v>
      </c>
      <c r="E62" s="148">
        <v>10</v>
      </c>
      <c r="F62" s="7"/>
      <c r="G62" s="101">
        <f t="shared" si="1"/>
        <v>0</v>
      </c>
      <c r="H62" s="24" t="s">
        <v>1556</v>
      </c>
      <c r="I62" s="25"/>
    </row>
    <row r="63" spans="1:9" x14ac:dyDescent="0.3">
      <c r="A63" s="255">
        <v>49</v>
      </c>
      <c r="B63" s="729"/>
      <c r="C63" s="261" t="s">
        <v>2020</v>
      </c>
      <c r="D63" s="147">
        <v>2</v>
      </c>
      <c r="E63" s="148">
        <v>10</v>
      </c>
      <c r="F63" s="7"/>
      <c r="G63" s="101">
        <f t="shared" si="1"/>
        <v>0</v>
      </c>
      <c r="H63" s="24" t="s">
        <v>606</v>
      </c>
      <c r="I63" s="25"/>
    </row>
    <row r="64" spans="1:9" ht="25.5" x14ac:dyDescent="0.3">
      <c r="A64" s="255">
        <v>50</v>
      </c>
      <c r="B64" s="729"/>
      <c r="C64" s="261" t="s">
        <v>2024</v>
      </c>
      <c r="D64" s="147">
        <v>2</v>
      </c>
      <c r="E64" s="148">
        <v>10</v>
      </c>
      <c r="F64" s="7"/>
      <c r="G64" s="101">
        <f t="shared" si="1"/>
        <v>0</v>
      </c>
      <c r="H64" s="24" t="s">
        <v>606</v>
      </c>
      <c r="I64" s="25"/>
    </row>
    <row r="65" spans="1:9" ht="25.5" x14ac:dyDescent="0.3">
      <c r="A65" s="255">
        <v>51</v>
      </c>
      <c r="B65" s="729" t="s">
        <v>2507</v>
      </c>
      <c r="C65" s="260" t="s">
        <v>2023</v>
      </c>
      <c r="D65" s="147">
        <v>26</v>
      </c>
      <c r="E65" s="148">
        <v>4</v>
      </c>
      <c r="F65" s="7"/>
      <c r="G65" s="101">
        <f t="shared" si="1"/>
        <v>0</v>
      </c>
      <c r="H65" s="24" t="s">
        <v>1556</v>
      </c>
      <c r="I65" s="25"/>
    </row>
    <row r="66" spans="1:9" x14ac:dyDescent="0.3">
      <c r="A66" s="255">
        <v>52</v>
      </c>
      <c r="B66" s="729"/>
      <c r="C66" s="260" t="s">
        <v>2020</v>
      </c>
      <c r="D66" s="147">
        <v>2</v>
      </c>
      <c r="E66" s="148">
        <v>4</v>
      </c>
      <c r="F66" s="7"/>
      <c r="G66" s="101">
        <f t="shared" si="1"/>
        <v>0</v>
      </c>
      <c r="H66" s="24" t="s">
        <v>606</v>
      </c>
      <c r="I66" s="25"/>
    </row>
    <row r="67" spans="1:9" ht="25.5" x14ac:dyDescent="0.3">
      <c r="A67" s="255">
        <v>53</v>
      </c>
      <c r="B67" s="729"/>
      <c r="C67" s="260" t="s">
        <v>2022</v>
      </c>
      <c r="D67" s="147">
        <v>2</v>
      </c>
      <c r="E67" s="148">
        <v>4</v>
      </c>
      <c r="F67" s="7"/>
      <c r="G67" s="101">
        <f t="shared" si="1"/>
        <v>0</v>
      </c>
      <c r="H67" s="24" t="s">
        <v>606</v>
      </c>
      <c r="I67" s="25"/>
    </row>
    <row r="68" spans="1:9" x14ac:dyDescent="0.3">
      <c r="A68" s="255">
        <v>54</v>
      </c>
      <c r="B68" s="729" t="s">
        <v>2021</v>
      </c>
      <c r="C68" s="260" t="s">
        <v>2020</v>
      </c>
      <c r="D68" s="147">
        <v>2</v>
      </c>
      <c r="E68" s="148">
        <v>1</v>
      </c>
      <c r="F68" s="7"/>
      <c r="G68" s="101">
        <f t="shared" si="1"/>
        <v>0</v>
      </c>
      <c r="H68" s="24" t="s">
        <v>606</v>
      </c>
      <c r="I68" s="25"/>
    </row>
    <row r="69" spans="1:9" ht="26.25" thickBot="1" x14ac:dyDescent="0.35">
      <c r="A69" s="257">
        <v>55</v>
      </c>
      <c r="B69" s="730"/>
      <c r="C69" s="262" t="s">
        <v>2019</v>
      </c>
      <c r="D69" s="152">
        <v>2</v>
      </c>
      <c r="E69" s="153">
        <v>1</v>
      </c>
      <c r="F69" s="8"/>
      <c r="G69" s="105">
        <f t="shared" si="1"/>
        <v>0</v>
      </c>
      <c r="H69" s="27" t="s">
        <v>606</v>
      </c>
      <c r="I69" s="28"/>
    </row>
    <row r="70" spans="1:9" ht="14.65" customHeight="1" thickBot="1" x14ac:dyDescent="0.35">
      <c r="A70" s="726" t="s">
        <v>1699</v>
      </c>
      <c r="B70" s="727"/>
      <c r="C70" s="727"/>
      <c r="D70" s="531"/>
      <c r="E70" s="531"/>
      <c r="F70" s="531"/>
      <c r="G70" s="106">
        <f>SUM(G31:G69)</f>
        <v>0</v>
      </c>
      <c r="H70" s="724"/>
      <c r="I70" s="724"/>
    </row>
    <row r="72" spans="1:9" x14ac:dyDescent="0.3">
      <c r="A72" s="84" t="s">
        <v>442</v>
      </c>
      <c r="B72" s="511"/>
      <c r="C72" s="86" t="s">
        <v>453</v>
      </c>
      <c r="D72" s="168"/>
      <c r="E72" s="169"/>
      <c r="F72" s="170"/>
      <c r="G72" s="168"/>
      <c r="H72" s="168"/>
      <c r="I72" s="171"/>
    </row>
    <row r="73" spans="1:9" ht="17.25" thickBot="1" x14ac:dyDescent="0.35">
      <c r="A73" s="84" t="s">
        <v>443</v>
      </c>
      <c r="B73" s="511"/>
      <c r="C73" s="548" t="s">
        <v>2018</v>
      </c>
      <c r="D73" s="168"/>
      <c r="E73" s="169"/>
      <c r="F73" s="170"/>
      <c r="G73" s="168"/>
      <c r="H73" s="168"/>
      <c r="I73" s="172"/>
    </row>
    <row r="74" spans="1:9" ht="50.25" thickBot="1" x14ac:dyDescent="0.35">
      <c r="A74" s="88" t="s">
        <v>444</v>
      </c>
      <c r="B74" s="89" t="s">
        <v>445</v>
      </c>
      <c r="C74" s="89" t="s">
        <v>446</v>
      </c>
      <c r="D74" s="89" t="s">
        <v>447</v>
      </c>
      <c r="E74" s="89" t="s">
        <v>448</v>
      </c>
      <c r="F74" s="90" t="s">
        <v>1516</v>
      </c>
      <c r="G74" s="91" t="s">
        <v>518</v>
      </c>
      <c r="H74" s="89" t="s">
        <v>449</v>
      </c>
      <c r="I74" s="92" t="s">
        <v>1692</v>
      </c>
    </row>
    <row r="75" spans="1:9" x14ac:dyDescent="0.3">
      <c r="A75" s="263">
        <v>56</v>
      </c>
      <c r="B75" s="213" t="s">
        <v>984</v>
      </c>
      <c r="C75" s="142" t="s">
        <v>626</v>
      </c>
      <c r="D75" s="174">
        <v>2</v>
      </c>
      <c r="E75" s="174">
        <v>2</v>
      </c>
      <c r="F75" s="6"/>
      <c r="G75" s="175">
        <f>ROUND(SUM(D75*E75*F75),2)</f>
        <v>0</v>
      </c>
      <c r="H75" s="58" t="s">
        <v>606</v>
      </c>
      <c r="I75" s="23"/>
    </row>
    <row r="76" spans="1:9" x14ac:dyDescent="0.3">
      <c r="A76" s="264">
        <v>57</v>
      </c>
      <c r="B76" s="215" t="s">
        <v>984</v>
      </c>
      <c r="C76" s="146" t="s">
        <v>627</v>
      </c>
      <c r="D76" s="178">
        <v>2</v>
      </c>
      <c r="E76" s="178">
        <v>2</v>
      </c>
      <c r="F76" s="7"/>
      <c r="G76" s="179">
        <f t="shared" ref="G76:G139" si="2">ROUND(SUM(D76*E76*F76),2)</f>
        <v>0</v>
      </c>
      <c r="H76" s="26" t="s">
        <v>606</v>
      </c>
      <c r="I76" s="25"/>
    </row>
    <row r="77" spans="1:9" x14ac:dyDescent="0.3">
      <c r="A77" s="264">
        <v>58</v>
      </c>
      <c r="B77" s="215" t="s">
        <v>984</v>
      </c>
      <c r="C77" s="146" t="s">
        <v>628</v>
      </c>
      <c r="D77" s="178">
        <v>2</v>
      </c>
      <c r="E77" s="178">
        <v>2</v>
      </c>
      <c r="F77" s="7"/>
      <c r="G77" s="179">
        <f t="shared" si="2"/>
        <v>0</v>
      </c>
      <c r="H77" s="26" t="s">
        <v>606</v>
      </c>
      <c r="I77" s="25"/>
    </row>
    <row r="78" spans="1:9" x14ac:dyDescent="0.3">
      <c r="A78" s="264">
        <v>59</v>
      </c>
      <c r="B78" s="215" t="s">
        <v>984</v>
      </c>
      <c r="C78" s="146" t="s">
        <v>629</v>
      </c>
      <c r="D78" s="178">
        <v>2</v>
      </c>
      <c r="E78" s="178">
        <v>2</v>
      </c>
      <c r="F78" s="7"/>
      <c r="G78" s="179">
        <f t="shared" si="2"/>
        <v>0</v>
      </c>
      <c r="H78" s="26" t="s">
        <v>606</v>
      </c>
      <c r="I78" s="25"/>
    </row>
    <row r="79" spans="1:9" x14ac:dyDescent="0.3">
      <c r="A79" s="264">
        <v>60</v>
      </c>
      <c r="B79" s="215" t="s">
        <v>984</v>
      </c>
      <c r="C79" s="146" t="s">
        <v>630</v>
      </c>
      <c r="D79" s="178">
        <v>2</v>
      </c>
      <c r="E79" s="178">
        <v>2</v>
      </c>
      <c r="F79" s="7"/>
      <c r="G79" s="179">
        <f t="shared" si="2"/>
        <v>0</v>
      </c>
      <c r="H79" s="26" t="s">
        <v>606</v>
      </c>
      <c r="I79" s="25"/>
    </row>
    <row r="80" spans="1:9" x14ac:dyDescent="0.3">
      <c r="A80" s="264">
        <v>61</v>
      </c>
      <c r="B80" s="215" t="s">
        <v>984</v>
      </c>
      <c r="C80" s="146" t="s">
        <v>451</v>
      </c>
      <c r="D80" s="178">
        <v>1</v>
      </c>
      <c r="E80" s="178">
        <v>2</v>
      </c>
      <c r="F80" s="7"/>
      <c r="G80" s="179">
        <f t="shared" si="2"/>
        <v>0</v>
      </c>
      <c r="H80" s="26" t="s">
        <v>613</v>
      </c>
      <c r="I80" s="25"/>
    </row>
    <row r="81" spans="1:9" x14ac:dyDescent="0.3">
      <c r="A81" s="264">
        <v>62</v>
      </c>
      <c r="B81" s="215" t="s">
        <v>984</v>
      </c>
      <c r="C81" s="146" t="s">
        <v>631</v>
      </c>
      <c r="D81" s="178">
        <v>1</v>
      </c>
      <c r="E81" s="178">
        <v>2</v>
      </c>
      <c r="F81" s="7"/>
      <c r="G81" s="179">
        <f t="shared" si="2"/>
        <v>0</v>
      </c>
      <c r="H81" s="26" t="s">
        <v>613</v>
      </c>
      <c r="I81" s="25"/>
    </row>
    <row r="82" spans="1:9" x14ac:dyDescent="0.3">
      <c r="A82" s="264">
        <v>63</v>
      </c>
      <c r="B82" s="215" t="s">
        <v>984</v>
      </c>
      <c r="C82" s="146" t="s">
        <v>632</v>
      </c>
      <c r="D82" s="178">
        <v>1</v>
      </c>
      <c r="E82" s="178">
        <v>2</v>
      </c>
      <c r="F82" s="7"/>
      <c r="G82" s="179">
        <f t="shared" si="2"/>
        <v>0</v>
      </c>
      <c r="H82" s="26" t="s">
        <v>613</v>
      </c>
      <c r="I82" s="25"/>
    </row>
    <row r="83" spans="1:9" x14ac:dyDescent="0.3">
      <c r="A83" s="264">
        <v>64</v>
      </c>
      <c r="B83" s="215" t="s">
        <v>984</v>
      </c>
      <c r="C83" s="146" t="s">
        <v>2006</v>
      </c>
      <c r="D83" s="178">
        <v>1</v>
      </c>
      <c r="E83" s="178">
        <v>2</v>
      </c>
      <c r="F83" s="7"/>
      <c r="G83" s="179">
        <f t="shared" si="2"/>
        <v>0</v>
      </c>
      <c r="H83" s="26" t="s">
        <v>613</v>
      </c>
      <c r="I83" s="25"/>
    </row>
    <row r="84" spans="1:9" x14ac:dyDescent="0.3">
      <c r="A84" s="264">
        <v>65</v>
      </c>
      <c r="B84" s="215" t="s">
        <v>984</v>
      </c>
      <c r="C84" s="146" t="s">
        <v>970</v>
      </c>
      <c r="D84" s="178">
        <v>1</v>
      </c>
      <c r="E84" s="178">
        <v>2</v>
      </c>
      <c r="F84" s="7"/>
      <c r="G84" s="179">
        <f t="shared" si="2"/>
        <v>0</v>
      </c>
      <c r="H84" s="26" t="s">
        <v>613</v>
      </c>
      <c r="I84" s="25"/>
    </row>
    <row r="85" spans="1:9" x14ac:dyDescent="0.3">
      <c r="A85" s="264">
        <v>66</v>
      </c>
      <c r="B85" s="215" t="s">
        <v>984</v>
      </c>
      <c r="C85" s="146" t="s">
        <v>634</v>
      </c>
      <c r="D85" s="178">
        <v>1</v>
      </c>
      <c r="E85" s="178">
        <v>2</v>
      </c>
      <c r="F85" s="7"/>
      <c r="G85" s="179">
        <f t="shared" si="2"/>
        <v>0</v>
      </c>
      <c r="H85" s="26" t="s">
        <v>613</v>
      </c>
      <c r="I85" s="25"/>
    </row>
    <row r="86" spans="1:9" x14ac:dyDescent="0.3">
      <c r="A86" s="264">
        <v>67</v>
      </c>
      <c r="B86" s="215" t="s">
        <v>984</v>
      </c>
      <c r="C86" s="146" t="s">
        <v>971</v>
      </c>
      <c r="D86" s="178">
        <v>2</v>
      </c>
      <c r="E86" s="178">
        <v>2</v>
      </c>
      <c r="F86" s="7"/>
      <c r="G86" s="179">
        <f t="shared" si="2"/>
        <v>0</v>
      </c>
      <c r="H86" s="26" t="s">
        <v>606</v>
      </c>
      <c r="I86" s="25"/>
    </row>
    <row r="87" spans="1:9" x14ac:dyDescent="0.3">
      <c r="A87" s="264">
        <v>68</v>
      </c>
      <c r="B87" s="215" t="s">
        <v>985</v>
      </c>
      <c r="C87" s="146" t="s">
        <v>626</v>
      </c>
      <c r="D87" s="178">
        <v>2</v>
      </c>
      <c r="E87" s="178">
        <v>1</v>
      </c>
      <c r="F87" s="7"/>
      <c r="G87" s="179">
        <f t="shared" si="2"/>
        <v>0</v>
      </c>
      <c r="H87" s="26" t="s">
        <v>606</v>
      </c>
      <c r="I87" s="25"/>
    </row>
    <row r="88" spans="1:9" x14ac:dyDescent="0.3">
      <c r="A88" s="264">
        <v>69</v>
      </c>
      <c r="B88" s="215" t="s">
        <v>985</v>
      </c>
      <c r="C88" s="146" t="s">
        <v>627</v>
      </c>
      <c r="D88" s="178">
        <v>2</v>
      </c>
      <c r="E88" s="178">
        <v>1</v>
      </c>
      <c r="F88" s="7"/>
      <c r="G88" s="179">
        <f t="shared" si="2"/>
        <v>0</v>
      </c>
      <c r="H88" s="26" t="s">
        <v>606</v>
      </c>
      <c r="I88" s="25"/>
    </row>
    <row r="89" spans="1:9" x14ac:dyDescent="0.3">
      <c r="A89" s="264">
        <v>70</v>
      </c>
      <c r="B89" s="215" t="s">
        <v>985</v>
      </c>
      <c r="C89" s="146" t="s">
        <v>628</v>
      </c>
      <c r="D89" s="178">
        <v>2</v>
      </c>
      <c r="E89" s="178">
        <v>1</v>
      </c>
      <c r="F89" s="7"/>
      <c r="G89" s="179">
        <f t="shared" si="2"/>
        <v>0</v>
      </c>
      <c r="H89" s="26" t="s">
        <v>606</v>
      </c>
      <c r="I89" s="25"/>
    </row>
    <row r="90" spans="1:9" x14ac:dyDescent="0.3">
      <c r="A90" s="264">
        <v>71</v>
      </c>
      <c r="B90" s="215" t="s">
        <v>985</v>
      </c>
      <c r="C90" s="146" t="s">
        <v>629</v>
      </c>
      <c r="D90" s="178">
        <v>2</v>
      </c>
      <c r="E90" s="178">
        <v>1</v>
      </c>
      <c r="F90" s="7"/>
      <c r="G90" s="179">
        <f t="shared" si="2"/>
        <v>0</v>
      </c>
      <c r="H90" s="26" t="s">
        <v>606</v>
      </c>
      <c r="I90" s="25"/>
    </row>
    <row r="91" spans="1:9" x14ac:dyDescent="0.3">
      <c r="A91" s="264">
        <v>72</v>
      </c>
      <c r="B91" s="215" t="s">
        <v>985</v>
      </c>
      <c r="C91" s="146" t="s">
        <v>630</v>
      </c>
      <c r="D91" s="178">
        <v>1</v>
      </c>
      <c r="E91" s="178">
        <v>1</v>
      </c>
      <c r="F91" s="7"/>
      <c r="G91" s="179">
        <f t="shared" si="2"/>
        <v>0</v>
      </c>
      <c r="H91" s="26" t="s">
        <v>613</v>
      </c>
      <c r="I91" s="25"/>
    </row>
    <row r="92" spans="1:9" x14ac:dyDescent="0.3">
      <c r="A92" s="264">
        <v>73</v>
      </c>
      <c r="B92" s="215" t="s">
        <v>985</v>
      </c>
      <c r="C92" s="146" t="s">
        <v>451</v>
      </c>
      <c r="D92" s="178">
        <v>1</v>
      </c>
      <c r="E92" s="178">
        <v>1</v>
      </c>
      <c r="F92" s="7"/>
      <c r="G92" s="179">
        <f t="shared" si="2"/>
        <v>0</v>
      </c>
      <c r="H92" s="26" t="s">
        <v>613</v>
      </c>
      <c r="I92" s="25"/>
    </row>
    <row r="93" spans="1:9" x14ac:dyDescent="0.3">
      <c r="A93" s="264">
        <v>74</v>
      </c>
      <c r="B93" s="215" t="s">
        <v>985</v>
      </c>
      <c r="C93" s="146" t="s">
        <v>972</v>
      </c>
      <c r="D93" s="178">
        <v>1</v>
      </c>
      <c r="E93" s="178">
        <v>1</v>
      </c>
      <c r="F93" s="7"/>
      <c r="G93" s="179">
        <f t="shared" si="2"/>
        <v>0</v>
      </c>
      <c r="H93" s="26" t="s">
        <v>613</v>
      </c>
      <c r="I93" s="25"/>
    </row>
    <row r="94" spans="1:9" x14ac:dyDescent="0.3">
      <c r="A94" s="264">
        <v>75</v>
      </c>
      <c r="B94" s="215" t="s">
        <v>985</v>
      </c>
      <c r="C94" s="146" t="s">
        <v>973</v>
      </c>
      <c r="D94" s="178">
        <v>1</v>
      </c>
      <c r="E94" s="178">
        <v>1</v>
      </c>
      <c r="F94" s="7"/>
      <c r="G94" s="179">
        <f t="shared" si="2"/>
        <v>0</v>
      </c>
      <c r="H94" s="26" t="s">
        <v>613</v>
      </c>
      <c r="I94" s="25"/>
    </row>
    <row r="95" spans="1:9" x14ac:dyDescent="0.3">
      <c r="A95" s="264">
        <v>76</v>
      </c>
      <c r="B95" s="215" t="s">
        <v>985</v>
      </c>
      <c r="C95" s="146" t="s">
        <v>974</v>
      </c>
      <c r="D95" s="178">
        <v>1</v>
      </c>
      <c r="E95" s="178">
        <v>1</v>
      </c>
      <c r="F95" s="7"/>
      <c r="G95" s="179">
        <f t="shared" si="2"/>
        <v>0</v>
      </c>
      <c r="H95" s="26" t="s">
        <v>613</v>
      </c>
      <c r="I95" s="25"/>
    </row>
    <row r="96" spans="1:9" x14ac:dyDescent="0.3">
      <c r="A96" s="264">
        <v>77</v>
      </c>
      <c r="B96" s="215" t="s">
        <v>985</v>
      </c>
      <c r="C96" s="146" t="s">
        <v>2006</v>
      </c>
      <c r="D96" s="178">
        <v>1</v>
      </c>
      <c r="E96" s="178">
        <v>1</v>
      </c>
      <c r="F96" s="7"/>
      <c r="G96" s="179">
        <f t="shared" si="2"/>
        <v>0</v>
      </c>
      <c r="H96" s="26" t="s">
        <v>613</v>
      </c>
      <c r="I96" s="25"/>
    </row>
    <row r="97" spans="1:9" x14ac:dyDescent="0.3">
      <c r="A97" s="264">
        <v>78</v>
      </c>
      <c r="B97" s="215" t="s">
        <v>2017</v>
      </c>
      <c r="C97" s="146" t="s">
        <v>975</v>
      </c>
      <c r="D97" s="178">
        <v>4</v>
      </c>
      <c r="E97" s="178">
        <v>4</v>
      </c>
      <c r="F97" s="7"/>
      <c r="G97" s="179">
        <f t="shared" si="2"/>
        <v>0</v>
      </c>
      <c r="H97" s="26" t="s">
        <v>1012</v>
      </c>
      <c r="I97" s="25"/>
    </row>
    <row r="98" spans="1:9" x14ac:dyDescent="0.3">
      <c r="A98" s="264">
        <v>79</v>
      </c>
      <c r="B98" s="215" t="s">
        <v>2017</v>
      </c>
      <c r="C98" s="146" t="s">
        <v>976</v>
      </c>
      <c r="D98" s="178">
        <v>4</v>
      </c>
      <c r="E98" s="178">
        <v>4</v>
      </c>
      <c r="F98" s="7"/>
      <c r="G98" s="179">
        <f t="shared" si="2"/>
        <v>0</v>
      </c>
      <c r="H98" s="26" t="s">
        <v>1012</v>
      </c>
      <c r="I98" s="25"/>
    </row>
    <row r="99" spans="1:9" x14ac:dyDescent="0.3">
      <c r="A99" s="264">
        <v>80</v>
      </c>
      <c r="B99" s="215" t="s">
        <v>2017</v>
      </c>
      <c r="C99" s="146" t="s">
        <v>977</v>
      </c>
      <c r="D99" s="178">
        <v>4</v>
      </c>
      <c r="E99" s="178">
        <v>4</v>
      </c>
      <c r="F99" s="7"/>
      <c r="G99" s="179">
        <f t="shared" si="2"/>
        <v>0</v>
      </c>
      <c r="H99" s="26" t="s">
        <v>1012</v>
      </c>
      <c r="I99" s="25"/>
    </row>
    <row r="100" spans="1:9" x14ac:dyDescent="0.3">
      <c r="A100" s="264">
        <v>81</v>
      </c>
      <c r="B100" s="215" t="s">
        <v>2017</v>
      </c>
      <c r="C100" s="146" t="s">
        <v>978</v>
      </c>
      <c r="D100" s="178">
        <v>2</v>
      </c>
      <c r="E100" s="178">
        <v>4</v>
      </c>
      <c r="F100" s="7"/>
      <c r="G100" s="179">
        <f t="shared" si="2"/>
        <v>0</v>
      </c>
      <c r="H100" s="26" t="s">
        <v>606</v>
      </c>
      <c r="I100" s="25"/>
    </row>
    <row r="101" spans="1:9" x14ac:dyDescent="0.3">
      <c r="A101" s="264">
        <v>82</v>
      </c>
      <c r="B101" s="215" t="s">
        <v>2017</v>
      </c>
      <c r="C101" s="146" t="s">
        <v>979</v>
      </c>
      <c r="D101" s="178">
        <v>1</v>
      </c>
      <c r="E101" s="178">
        <v>4</v>
      </c>
      <c r="F101" s="7"/>
      <c r="G101" s="179">
        <f t="shared" si="2"/>
        <v>0</v>
      </c>
      <c r="H101" s="26" t="s">
        <v>613</v>
      </c>
      <c r="I101" s="25"/>
    </row>
    <row r="102" spans="1:9" x14ac:dyDescent="0.3">
      <c r="A102" s="264">
        <v>83</v>
      </c>
      <c r="B102" s="215" t="s">
        <v>2017</v>
      </c>
      <c r="C102" s="146" t="s">
        <v>980</v>
      </c>
      <c r="D102" s="178">
        <v>2</v>
      </c>
      <c r="E102" s="178">
        <v>4</v>
      </c>
      <c r="F102" s="7"/>
      <c r="G102" s="179">
        <f t="shared" si="2"/>
        <v>0</v>
      </c>
      <c r="H102" s="26" t="s">
        <v>606</v>
      </c>
      <c r="I102" s="25"/>
    </row>
    <row r="103" spans="1:9" x14ac:dyDescent="0.3">
      <c r="A103" s="264">
        <v>84</v>
      </c>
      <c r="B103" s="215" t="s">
        <v>2017</v>
      </c>
      <c r="C103" s="146" t="s">
        <v>981</v>
      </c>
      <c r="D103" s="178">
        <v>2</v>
      </c>
      <c r="E103" s="178">
        <v>4</v>
      </c>
      <c r="F103" s="7"/>
      <c r="G103" s="179">
        <f t="shared" si="2"/>
        <v>0</v>
      </c>
      <c r="H103" s="26" t="s">
        <v>606</v>
      </c>
      <c r="I103" s="25"/>
    </row>
    <row r="104" spans="1:9" x14ac:dyDescent="0.3">
      <c r="A104" s="264">
        <v>85</v>
      </c>
      <c r="B104" s="215" t="s">
        <v>2017</v>
      </c>
      <c r="C104" s="146" t="s">
        <v>982</v>
      </c>
      <c r="D104" s="178">
        <v>4</v>
      </c>
      <c r="E104" s="178">
        <v>4</v>
      </c>
      <c r="F104" s="7"/>
      <c r="G104" s="179">
        <f t="shared" si="2"/>
        <v>0</v>
      </c>
      <c r="H104" s="26" t="s">
        <v>1012</v>
      </c>
      <c r="I104" s="25"/>
    </row>
    <row r="105" spans="1:9" x14ac:dyDescent="0.3">
      <c r="A105" s="264">
        <v>86</v>
      </c>
      <c r="B105" s="215" t="s">
        <v>2017</v>
      </c>
      <c r="C105" s="146" t="s">
        <v>983</v>
      </c>
      <c r="D105" s="178">
        <v>4</v>
      </c>
      <c r="E105" s="178">
        <v>4</v>
      </c>
      <c r="F105" s="7"/>
      <c r="G105" s="179">
        <f t="shared" si="2"/>
        <v>0</v>
      </c>
      <c r="H105" s="26" t="s">
        <v>1012</v>
      </c>
      <c r="I105" s="25"/>
    </row>
    <row r="106" spans="1:9" x14ac:dyDescent="0.3">
      <c r="A106" s="264">
        <v>87</v>
      </c>
      <c r="B106" s="215" t="s">
        <v>2017</v>
      </c>
      <c r="C106" s="146" t="s">
        <v>2016</v>
      </c>
      <c r="D106" s="178">
        <v>4</v>
      </c>
      <c r="E106" s="178">
        <v>4</v>
      </c>
      <c r="F106" s="7"/>
      <c r="G106" s="179">
        <f t="shared" si="2"/>
        <v>0</v>
      </c>
      <c r="H106" s="26" t="s">
        <v>1012</v>
      </c>
      <c r="I106" s="25"/>
    </row>
    <row r="107" spans="1:9" ht="25.5" x14ac:dyDescent="0.3">
      <c r="A107" s="264">
        <v>88</v>
      </c>
      <c r="B107" s="265" t="s">
        <v>2009</v>
      </c>
      <c r="C107" s="146" t="s">
        <v>2015</v>
      </c>
      <c r="D107" s="178">
        <v>2</v>
      </c>
      <c r="E107" s="178">
        <v>4</v>
      </c>
      <c r="F107" s="7"/>
      <c r="G107" s="179">
        <f t="shared" si="2"/>
        <v>0</v>
      </c>
      <c r="H107" s="26" t="s">
        <v>606</v>
      </c>
      <c r="I107" s="25"/>
    </row>
    <row r="108" spans="1:9" x14ac:dyDescent="0.3">
      <c r="A108" s="264">
        <v>89</v>
      </c>
      <c r="B108" s="265" t="s">
        <v>2009</v>
      </c>
      <c r="C108" s="146" t="s">
        <v>2014</v>
      </c>
      <c r="D108" s="178">
        <v>2</v>
      </c>
      <c r="E108" s="178">
        <v>4</v>
      </c>
      <c r="F108" s="7"/>
      <c r="G108" s="179">
        <f t="shared" si="2"/>
        <v>0</v>
      </c>
      <c r="H108" s="26" t="s">
        <v>606</v>
      </c>
      <c r="I108" s="25"/>
    </row>
    <row r="109" spans="1:9" x14ac:dyDescent="0.3">
      <c r="A109" s="264">
        <v>90</v>
      </c>
      <c r="B109" s="265" t="s">
        <v>2009</v>
      </c>
      <c r="C109" s="146" t="s">
        <v>2013</v>
      </c>
      <c r="D109" s="178">
        <v>2</v>
      </c>
      <c r="E109" s="178">
        <v>4</v>
      </c>
      <c r="F109" s="7"/>
      <c r="G109" s="179">
        <f t="shared" si="2"/>
        <v>0</v>
      </c>
      <c r="H109" s="26" t="s">
        <v>606</v>
      </c>
      <c r="I109" s="25"/>
    </row>
    <row r="110" spans="1:9" x14ac:dyDescent="0.3">
      <c r="A110" s="264">
        <v>91</v>
      </c>
      <c r="B110" s="265" t="s">
        <v>2009</v>
      </c>
      <c r="C110" s="146" t="s">
        <v>2012</v>
      </c>
      <c r="D110" s="178">
        <v>2</v>
      </c>
      <c r="E110" s="178">
        <v>4</v>
      </c>
      <c r="F110" s="7"/>
      <c r="G110" s="179">
        <f t="shared" si="2"/>
        <v>0</v>
      </c>
      <c r="H110" s="26" t="s">
        <v>606</v>
      </c>
      <c r="I110" s="25"/>
    </row>
    <row r="111" spans="1:9" x14ac:dyDescent="0.3">
      <c r="A111" s="264">
        <v>92</v>
      </c>
      <c r="B111" s="265" t="s">
        <v>2009</v>
      </c>
      <c r="C111" s="146" t="s">
        <v>2011</v>
      </c>
      <c r="D111" s="178">
        <v>2</v>
      </c>
      <c r="E111" s="178">
        <v>4</v>
      </c>
      <c r="F111" s="7"/>
      <c r="G111" s="179">
        <f t="shared" si="2"/>
        <v>0</v>
      </c>
      <c r="H111" s="26" t="s">
        <v>606</v>
      </c>
      <c r="I111" s="25"/>
    </row>
    <row r="112" spans="1:9" x14ac:dyDescent="0.3">
      <c r="A112" s="264">
        <v>93</v>
      </c>
      <c r="B112" s="265" t="s">
        <v>2009</v>
      </c>
      <c r="C112" s="146" t="s">
        <v>2010</v>
      </c>
      <c r="D112" s="178">
        <v>2</v>
      </c>
      <c r="E112" s="178">
        <v>4</v>
      </c>
      <c r="F112" s="7"/>
      <c r="G112" s="179">
        <f t="shared" si="2"/>
        <v>0</v>
      </c>
      <c r="H112" s="26" t="s">
        <v>606</v>
      </c>
      <c r="I112" s="25"/>
    </row>
    <row r="113" spans="1:9" x14ac:dyDescent="0.3">
      <c r="A113" s="264">
        <v>94</v>
      </c>
      <c r="B113" s="265" t="s">
        <v>2009</v>
      </c>
      <c r="C113" s="146" t="s">
        <v>2008</v>
      </c>
      <c r="D113" s="178">
        <v>1</v>
      </c>
      <c r="E113" s="178">
        <v>4</v>
      </c>
      <c r="F113" s="7"/>
      <c r="G113" s="179">
        <f t="shared" si="2"/>
        <v>0</v>
      </c>
      <c r="H113" s="26" t="s">
        <v>613</v>
      </c>
      <c r="I113" s="25"/>
    </row>
    <row r="114" spans="1:9" x14ac:dyDescent="0.3">
      <c r="A114" s="264">
        <v>95</v>
      </c>
      <c r="B114" s="265" t="s">
        <v>2007</v>
      </c>
      <c r="C114" s="146" t="s">
        <v>976</v>
      </c>
      <c r="D114" s="178">
        <v>1</v>
      </c>
      <c r="E114" s="178">
        <v>1</v>
      </c>
      <c r="F114" s="7"/>
      <c r="G114" s="179">
        <f t="shared" si="2"/>
        <v>0</v>
      </c>
      <c r="H114" s="26" t="s">
        <v>613</v>
      </c>
      <c r="I114" s="25"/>
    </row>
    <row r="115" spans="1:9" x14ac:dyDescent="0.3">
      <c r="A115" s="264">
        <v>96</v>
      </c>
      <c r="B115" s="265" t="s">
        <v>2007</v>
      </c>
      <c r="C115" s="146" t="s">
        <v>980</v>
      </c>
      <c r="D115" s="178">
        <v>1</v>
      </c>
      <c r="E115" s="178">
        <v>1</v>
      </c>
      <c r="F115" s="7"/>
      <c r="G115" s="179">
        <f t="shared" si="2"/>
        <v>0</v>
      </c>
      <c r="H115" s="26" t="s">
        <v>613</v>
      </c>
      <c r="I115" s="25"/>
    </row>
    <row r="116" spans="1:9" x14ac:dyDescent="0.3">
      <c r="A116" s="264">
        <v>97</v>
      </c>
      <c r="B116" s="265" t="s">
        <v>2007</v>
      </c>
      <c r="C116" s="146" t="s">
        <v>981</v>
      </c>
      <c r="D116" s="178">
        <v>1</v>
      </c>
      <c r="E116" s="178">
        <v>1</v>
      </c>
      <c r="F116" s="7"/>
      <c r="G116" s="179">
        <f t="shared" si="2"/>
        <v>0</v>
      </c>
      <c r="H116" s="26" t="s">
        <v>613</v>
      </c>
      <c r="I116" s="25"/>
    </row>
    <row r="117" spans="1:9" x14ac:dyDescent="0.3">
      <c r="A117" s="264">
        <v>98</v>
      </c>
      <c r="B117" s="215" t="s">
        <v>1011</v>
      </c>
      <c r="C117" s="146" t="s">
        <v>626</v>
      </c>
      <c r="D117" s="178">
        <v>4</v>
      </c>
      <c r="E117" s="178">
        <v>2</v>
      </c>
      <c r="F117" s="7"/>
      <c r="G117" s="179">
        <f t="shared" si="2"/>
        <v>0</v>
      </c>
      <c r="H117" s="26" t="s">
        <v>1012</v>
      </c>
      <c r="I117" s="25"/>
    </row>
    <row r="118" spans="1:9" x14ac:dyDescent="0.3">
      <c r="A118" s="264">
        <v>99</v>
      </c>
      <c r="B118" s="215" t="s">
        <v>1020</v>
      </c>
      <c r="C118" s="146" t="s">
        <v>1013</v>
      </c>
      <c r="D118" s="178">
        <v>2</v>
      </c>
      <c r="E118" s="178">
        <v>2</v>
      </c>
      <c r="F118" s="7"/>
      <c r="G118" s="179">
        <f t="shared" si="2"/>
        <v>0</v>
      </c>
      <c r="H118" s="26" t="s">
        <v>606</v>
      </c>
      <c r="I118" s="25"/>
    </row>
    <row r="119" spans="1:9" x14ac:dyDescent="0.3">
      <c r="A119" s="264">
        <v>100</v>
      </c>
      <c r="B119" s="215" t="s">
        <v>1020</v>
      </c>
      <c r="C119" s="146" t="s">
        <v>1014</v>
      </c>
      <c r="D119" s="178">
        <v>2</v>
      </c>
      <c r="E119" s="178">
        <v>2</v>
      </c>
      <c r="F119" s="7"/>
      <c r="G119" s="179">
        <f t="shared" si="2"/>
        <v>0</v>
      </c>
      <c r="H119" s="26" t="s">
        <v>606</v>
      </c>
      <c r="I119" s="25"/>
    </row>
    <row r="120" spans="1:9" x14ac:dyDescent="0.3">
      <c r="A120" s="264">
        <v>101</v>
      </c>
      <c r="B120" s="215" t="s">
        <v>1020</v>
      </c>
      <c r="C120" s="146" t="s">
        <v>632</v>
      </c>
      <c r="D120" s="178">
        <v>2</v>
      </c>
      <c r="E120" s="178">
        <v>2</v>
      </c>
      <c r="F120" s="7"/>
      <c r="G120" s="179">
        <f t="shared" si="2"/>
        <v>0</v>
      </c>
      <c r="H120" s="26" t="s">
        <v>606</v>
      </c>
      <c r="I120" s="25"/>
    </row>
    <row r="121" spans="1:9" x14ac:dyDescent="0.3">
      <c r="A121" s="264">
        <v>102</v>
      </c>
      <c r="B121" s="215" t="s">
        <v>984</v>
      </c>
      <c r="C121" s="146" t="s">
        <v>626</v>
      </c>
      <c r="D121" s="178">
        <v>2</v>
      </c>
      <c r="E121" s="178">
        <v>2</v>
      </c>
      <c r="F121" s="7"/>
      <c r="G121" s="179">
        <f t="shared" si="2"/>
        <v>0</v>
      </c>
      <c r="H121" s="26" t="s">
        <v>606</v>
      </c>
      <c r="I121" s="25"/>
    </row>
    <row r="122" spans="1:9" x14ac:dyDescent="0.3">
      <c r="A122" s="264">
        <v>103</v>
      </c>
      <c r="B122" s="215" t="s">
        <v>984</v>
      </c>
      <c r="C122" s="146" t="s">
        <v>627</v>
      </c>
      <c r="D122" s="178">
        <v>2</v>
      </c>
      <c r="E122" s="178">
        <v>2</v>
      </c>
      <c r="F122" s="7"/>
      <c r="G122" s="179">
        <f t="shared" si="2"/>
        <v>0</v>
      </c>
      <c r="H122" s="26" t="s">
        <v>606</v>
      </c>
      <c r="I122" s="25"/>
    </row>
    <row r="123" spans="1:9" x14ac:dyDescent="0.3">
      <c r="A123" s="264">
        <v>104</v>
      </c>
      <c r="B123" s="215" t="s">
        <v>984</v>
      </c>
      <c r="C123" s="146" t="s">
        <v>628</v>
      </c>
      <c r="D123" s="178">
        <v>2</v>
      </c>
      <c r="E123" s="178">
        <v>2</v>
      </c>
      <c r="F123" s="7"/>
      <c r="G123" s="179">
        <f t="shared" si="2"/>
        <v>0</v>
      </c>
      <c r="H123" s="26" t="s">
        <v>606</v>
      </c>
      <c r="I123" s="25"/>
    </row>
    <row r="124" spans="1:9" x14ac:dyDescent="0.3">
      <c r="A124" s="264">
        <v>105</v>
      </c>
      <c r="B124" s="215" t="s">
        <v>984</v>
      </c>
      <c r="C124" s="146" t="s">
        <v>629</v>
      </c>
      <c r="D124" s="178">
        <v>2</v>
      </c>
      <c r="E124" s="178">
        <v>2</v>
      </c>
      <c r="F124" s="7"/>
      <c r="G124" s="179">
        <f t="shared" si="2"/>
        <v>0</v>
      </c>
      <c r="H124" s="26" t="s">
        <v>606</v>
      </c>
      <c r="I124" s="25"/>
    </row>
    <row r="125" spans="1:9" x14ac:dyDescent="0.3">
      <c r="A125" s="264">
        <v>106</v>
      </c>
      <c r="B125" s="215" t="s">
        <v>984</v>
      </c>
      <c r="C125" s="146" t="s">
        <v>630</v>
      </c>
      <c r="D125" s="178">
        <v>2</v>
      </c>
      <c r="E125" s="178">
        <v>2</v>
      </c>
      <c r="F125" s="7"/>
      <c r="G125" s="179">
        <f t="shared" si="2"/>
        <v>0</v>
      </c>
      <c r="H125" s="26" t="s">
        <v>606</v>
      </c>
      <c r="I125" s="25"/>
    </row>
    <row r="126" spans="1:9" x14ac:dyDescent="0.3">
      <c r="A126" s="264">
        <v>107</v>
      </c>
      <c r="B126" s="215" t="s">
        <v>984</v>
      </c>
      <c r="C126" s="146" t="s">
        <v>451</v>
      </c>
      <c r="D126" s="178">
        <v>1</v>
      </c>
      <c r="E126" s="178">
        <v>2</v>
      </c>
      <c r="F126" s="7"/>
      <c r="G126" s="179">
        <f t="shared" si="2"/>
        <v>0</v>
      </c>
      <c r="H126" s="26" t="s">
        <v>613</v>
      </c>
      <c r="I126" s="25"/>
    </row>
    <row r="127" spans="1:9" x14ac:dyDescent="0.3">
      <c r="A127" s="264">
        <v>108</v>
      </c>
      <c r="B127" s="215" t="s">
        <v>984</v>
      </c>
      <c r="C127" s="146" t="s">
        <v>631</v>
      </c>
      <c r="D127" s="178">
        <v>1</v>
      </c>
      <c r="E127" s="178">
        <v>2</v>
      </c>
      <c r="F127" s="7"/>
      <c r="G127" s="179">
        <f t="shared" si="2"/>
        <v>0</v>
      </c>
      <c r="H127" s="26" t="s">
        <v>613</v>
      </c>
      <c r="I127" s="25"/>
    </row>
    <row r="128" spans="1:9" x14ac:dyDescent="0.3">
      <c r="A128" s="264">
        <v>109</v>
      </c>
      <c r="B128" s="215" t="s">
        <v>984</v>
      </c>
      <c r="C128" s="146" t="s">
        <v>632</v>
      </c>
      <c r="D128" s="178">
        <v>1</v>
      </c>
      <c r="E128" s="178">
        <v>2</v>
      </c>
      <c r="F128" s="7"/>
      <c r="G128" s="179">
        <f t="shared" si="2"/>
        <v>0</v>
      </c>
      <c r="H128" s="26" t="s">
        <v>613</v>
      </c>
      <c r="I128" s="25"/>
    </row>
    <row r="129" spans="1:9" x14ac:dyDescent="0.3">
      <c r="A129" s="264">
        <v>110</v>
      </c>
      <c r="B129" s="215" t="s">
        <v>984</v>
      </c>
      <c r="C129" s="146" t="s">
        <v>2006</v>
      </c>
      <c r="D129" s="178">
        <v>1</v>
      </c>
      <c r="E129" s="178">
        <v>2</v>
      </c>
      <c r="F129" s="7"/>
      <c r="G129" s="179">
        <f t="shared" si="2"/>
        <v>0</v>
      </c>
      <c r="H129" s="26" t="s">
        <v>613</v>
      </c>
      <c r="I129" s="25"/>
    </row>
    <row r="130" spans="1:9" x14ac:dyDescent="0.3">
      <c r="A130" s="264">
        <v>111</v>
      </c>
      <c r="B130" s="215" t="s">
        <v>984</v>
      </c>
      <c r="C130" s="146" t="s">
        <v>970</v>
      </c>
      <c r="D130" s="178">
        <v>1</v>
      </c>
      <c r="E130" s="178">
        <v>2</v>
      </c>
      <c r="F130" s="7"/>
      <c r="G130" s="179">
        <f t="shared" si="2"/>
        <v>0</v>
      </c>
      <c r="H130" s="26" t="s">
        <v>613</v>
      </c>
      <c r="I130" s="25"/>
    </row>
    <row r="131" spans="1:9" x14ac:dyDescent="0.3">
      <c r="A131" s="264">
        <v>112</v>
      </c>
      <c r="B131" s="215" t="s">
        <v>984</v>
      </c>
      <c r="C131" s="146" t="s">
        <v>634</v>
      </c>
      <c r="D131" s="178">
        <v>1</v>
      </c>
      <c r="E131" s="178">
        <v>2</v>
      </c>
      <c r="F131" s="7"/>
      <c r="G131" s="179">
        <f t="shared" si="2"/>
        <v>0</v>
      </c>
      <c r="H131" s="26" t="s">
        <v>613</v>
      </c>
      <c r="I131" s="25"/>
    </row>
    <row r="132" spans="1:9" x14ac:dyDescent="0.3">
      <c r="A132" s="264">
        <v>113</v>
      </c>
      <c r="B132" s="215" t="s">
        <v>984</v>
      </c>
      <c r="C132" s="146" t="s">
        <v>971</v>
      </c>
      <c r="D132" s="178">
        <v>2</v>
      </c>
      <c r="E132" s="178">
        <v>2</v>
      </c>
      <c r="F132" s="7"/>
      <c r="G132" s="179">
        <f t="shared" si="2"/>
        <v>0</v>
      </c>
      <c r="H132" s="26" t="s">
        <v>606</v>
      </c>
      <c r="I132" s="25"/>
    </row>
    <row r="133" spans="1:9" x14ac:dyDescent="0.3">
      <c r="A133" s="264">
        <v>114</v>
      </c>
      <c r="B133" s="215" t="s">
        <v>2005</v>
      </c>
      <c r="C133" s="146" t="s">
        <v>626</v>
      </c>
      <c r="D133" s="178">
        <v>2</v>
      </c>
      <c r="E133" s="178">
        <v>2</v>
      </c>
      <c r="F133" s="7"/>
      <c r="G133" s="179">
        <f t="shared" si="2"/>
        <v>0</v>
      </c>
      <c r="H133" s="26" t="s">
        <v>606</v>
      </c>
      <c r="I133" s="25"/>
    </row>
    <row r="134" spans="1:9" x14ac:dyDescent="0.3">
      <c r="A134" s="264">
        <v>115</v>
      </c>
      <c r="B134" s="215" t="s">
        <v>2005</v>
      </c>
      <c r="C134" s="146" t="s">
        <v>1013</v>
      </c>
      <c r="D134" s="178">
        <v>2</v>
      </c>
      <c r="E134" s="178">
        <v>2</v>
      </c>
      <c r="F134" s="7"/>
      <c r="G134" s="179">
        <f t="shared" si="2"/>
        <v>0</v>
      </c>
      <c r="H134" s="26" t="s">
        <v>606</v>
      </c>
      <c r="I134" s="25"/>
    </row>
    <row r="135" spans="1:9" x14ac:dyDescent="0.3">
      <c r="A135" s="264">
        <v>116</v>
      </c>
      <c r="B135" s="215" t="s">
        <v>2005</v>
      </c>
      <c r="C135" s="146" t="s">
        <v>1014</v>
      </c>
      <c r="D135" s="178">
        <v>2</v>
      </c>
      <c r="E135" s="178">
        <v>2</v>
      </c>
      <c r="F135" s="7"/>
      <c r="G135" s="179">
        <f t="shared" si="2"/>
        <v>0</v>
      </c>
      <c r="H135" s="26" t="s">
        <v>606</v>
      </c>
      <c r="I135" s="25"/>
    </row>
    <row r="136" spans="1:9" x14ac:dyDescent="0.3">
      <c r="A136" s="264">
        <v>117</v>
      </c>
      <c r="B136" s="215" t="s">
        <v>2005</v>
      </c>
      <c r="C136" s="146" t="s">
        <v>632</v>
      </c>
      <c r="D136" s="178">
        <v>2</v>
      </c>
      <c r="E136" s="178">
        <v>2</v>
      </c>
      <c r="F136" s="7"/>
      <c r="G136" s="179">
        <f t="shared" si="2"/>
        <v>0</v>
      </c>
      <c r="H136" s="26" t="s">
        <v>606</v>
      </c>
      <c r="I136" s="25"/>
    </row>
    <row r="137" spans="1:9" x14ac:dyDescent="0.3">
      <c r="A137" s="264">
        <v>118</v>
      </c>
      <c r="B137" s="215" t="s">
        <v>2004</v>
      </c>
      <c r="C137" s="146" t="s">
        <v>626</v>
      </c>
      <c r="D137" s="178">
        <v>4</v>
      </c>
      <c r="E137" s="178">
        <v>1</v>
      </c>
      <c r="F137" s="7"/>
      <c r="G137" s="179">
        <f t="shared" si="2"/>
        <v>0</v>
      </c>
      <c r="H137" s="26" t="s">
        <v>1012</v>
      </c>
      <c r="I137" s="25"/>
    </row>
    <row r="138" spans="1:9" x14ac:dyDescent="0.3">
      <c r="A138" s="264">
        <v>119</v>
      </c>
      <c r="B138" s="215" t="s">
        <v>2004</v>
      </c>
      <c r="C138" s="146" t="s">
        <v>1013</v>
      </c>
      <c r="D138" s="178">
        <v>4</v>
      </c>
      <c r="E138" s="178">
        <v>1</v>
      </c>
      <c r="F138" s="7"/>
      <c r="G138" s="179">
        <f t="shared" si="2"/>
        <v>0</v>
      </c>
      <c r="H138" s="26" t="s">
        <v>1012</v>
      </c>
      <c r="I138" s="25"/>
    </row>
    <row r="139" spans="1:9" x14ac:dyDescent="0.3">
      <c r="A139" s="264">
        <v>120</v>
      </c>
      <c r="B139" s="215" t="s">
        <v>2004</v>
      </c>
      <c r="C139" s="146" t="s">
        <v>1014</v>
      </c>
      <c r="D139" s="178">
        <v>4</v>
      </c>
      <c r="E139" s="178">
        <v>1</v>
      </c>
      <c r="F139" s="7"/>
      <c r="G139" s="179">
        <f t="shared" si="2"/>
        <v>0</v>
      </c>
      <c r="H139" s="26" t="s">
        <v>1012</v>
      </c>
      <c r="I139" s="25"/>
    </row>
    <row r="140" spans="1:9" x14ac:dyDescent="0.3">
      <c r="A140" s="264">
        <v>121</v>
      </c>
      <c r="B140" s="215" t="s">
        <v>2004</v>
      </c>
      <c r="C140" s="146" t="s">
        <v>632</v>
      </c>
      <c r="D140" s="178">
        <v>4</v>
      </c>
      <c r="E140" s="178">
        <v>1</v>
      </c>
      <c r="F140" s="7"/>
      <c r="G140" s="179">
        <f t="shared" ref="G140:G203" si="3">ROUND(SUM(D140*E140*F140),2)</f>
        <v>0</v>
      </c>
      <c r="H140" s="26" t="s">
        <v>1012</v>
      </c>
      <c r="I140" s="25"/>
    </row>
    <row r="141" spans="1:9" x14ac:dyDescent="0.3">
      <c r="A141" s="264">
        <v>122</v>
      </c>
      <c r="B141" s="215" t="s">
        <v>2004</v>
      </c>
      <c r="C141" s="146" t="s">
        <v>626</v>
      </c>
      <c r="D141" s="178">
        <v>2</v>
      </c>
      <c r="E141" s="178">
        <v>1</v>
      </c>
      <c r="F141" s="7"/>
      <c r="G141" s="179">
        <f t="shared" si="3"/>
        <v>0</v>
      </c>
      <c r="H141" s="26" t="s">
        <v>606</v>
      </c>
      <c r="I141" s="25"/>
    </row>
    <row r="142" spans="1:9" x14ac:dyDescent="0.3">
      <c r="A142" s="264">
        <v>123</v>
      </c>
      <c r="B142" s="215" t="s">
        <v>1021</v>
      </c>
      <c r="C142" s="146" t="s">
        <v>1013</v>
      </c>
      <c r="D142" s="178">
        <v>2</v>
      </c>
      <c r="E142" s="178">
        <v>2</v>
      </c>
      <c r="F142" s="7"/>
      <c r="G142" s="179">
        <f t="shared" si="3"/>
        <v>0</v>
      </c>
      <c r="H142" s="26" t="s">
        <v>606</v>
      </c>
      <c r="I142" s="25"/>
    </row>
    <row r="143" spans="1:9" x14ac:dyDescent="0.3">
      <c r="A143" s="264">
        <v>124</v>
      </c>
      <c r="B143" s="215" t="s">
        <v>1021</v>
      </c>
      <c r="C143" s="146" t="s">
        <v>1014</v>
      </c>
      <c r="D143" s="178">
        <v>2</v>
      </c>
      <c r="E143" s="178">
        <v>2</v>
      </c>
      <c r="F143" s="7"/>
      <c r="G143" s="179">
        <f t="shared" si="3"/>
        <v>0</v>
      </c>
      <c r="H143" s="26" t="s">
        <v>606</v>
      </c>
      <c r="I143" s="25"/>
    </row>
    <row r="144" spans="1:9" x14ac:dyDescent="0.3">
      <c r="A144" s="264">
        <v>125</v>
      </c>
      <c r="B144" s="215" t="s">
        <v>1021</v>
      </c>
      <c r="C144" s="146" t="s">
        <v>632</v>
      </c>
      <c r="D144" s="178">
        <v>2</v>
      </c>
      <c r="E144" s="178">
        <v>2</v>
      </c>
      <c r="F144" s="7"/>
      <c r="G144" s="179">
        <f t="shared" si="3"/>
        <v>0</v>
      </c>
      <c r="H144" s="26" t="s">
        <v>606</v>
      </c>
      <c r="I144" s="25"/>
    </row>
    <row r="145" spans="1:9" x14ac:dyDescent="0.3">
      <c r="A145" s="264">
        <v>126</v>
      </c>
      <c r="B145" s="215" t="s">
        <v>637</v>
      </c>
      <c r="C145" s="146" t="s">
        <v>626</v>
      </c>
      <c r="D145" s="178">
        <v>1</v>
      </c>
      <c r="E145" s="178">
        <v>18</v>
      </c>
      <c r="F145" s="7"/>
      <c r="G145" s="179">
        <f t="shared" si="3"/>
        <v>0</v>
      </c>
      <c r="H145" s="26" t="s">
        <v>636</v>
      </c>
      <c r="I145" s="25"/>
    </row>
    <row r="146" spans="1:9" x14ac:dyDescent="0.3">
      <c r="A146" s="264">
        <v>127</v>
      </c>
      <c r="B146" s="215" t="s">
        <v>637</v>
      </c>
      <c r="C146" s="146" t="s">
        <v>635</v>
      </c>
      <c r="D146" s="178">
        <v>1</v>
      </c>
      <c r="E146" s="178">
        <v>18</v>
      </c>
      <c r="F146" s="7"/>
      <c r="G146" s="179">
        <f t="shared" si="3"/>
        <v>0</v>
      </c>
      <c r="H146" s="26" t="s">
        <v>636</v>
      </c>
      <c r="I146" s="25"/>
    </row>
    <row r="147" spans="1:9" x14ac:dyDescent="0.3">
      <c r="A147" s="264">
        <v>128</v>
      </c>
      <c r="B147" s="215" t="s">
        <v>637</v>
      </c>
      <c r="C147" s="146" t="s">
        <v>638</v>
      </c>
      <c r="D147" s="178">
        <v>1</v>
      </c>
      <c r="E147" s="178">
        <v>18</v>
      </c>
      <c r="F147" s="7"/>
      <c r="G147" s="179">
        <f t="shared" si="3"/>
        <v>0</v>
      </c>
      <c r="H147" s="26" t="s">
        <v>636</v>
      </c>
      <c r="I147" s="25"/>
    </row>
    <row r="148" spans="1:9" ht="25.5" x14ac:dyDescent="0.3">
      <c r="A148" s="264">
        <v>129</v>
      </c>
      <c r="B148" s="215" t="s">
        <v>639</v>
      </c>
      <c r="C148" s="146" t="s">
        <v>640</v>
      </c>
      <c r="D148" s="178">
        <v>2</v>
      </c>
      <c r="E148" s="216">
        <v>1</v>
      </c>
      <c r="F148" s="7"/>
      <c r="G148" s="179">
        <f t="shared" si="3"/>
        <v>0</v>
      </c>
      <c r="H148" s="24" t="s">
        <v>606</v>
      </c>
      <c r="I148" s="25"/>
    </row>
    <row r="149" spans="1:9" ht="25.5" x14ac:dyDescent="0.3">
      <c r="A149" s="264">
        <v>130</v>
      </c>
      <c r="B149" s="215" t="s">
        <v>639</v>
      </c>
      <c r="C149" s="146" t="s">
        <v>641</v>
      </c>
      <c r="D149" s="178">
        <v>2</v>
      </c>
      <c r="E149" s="216">
        <v>1</v>
      </c>
      <c r="F149" s="7"/>
      <c r="G149" s="179">
        <f t="shared" si="3"/>
        <v>0</v>
      </c>
      <c r="H149" s="24" t="s">
        <v>606</v>
      </c>
      <c r="I149" s="25"/>
    </row>
    <row r="150" spans="1:9" ht="25.5" x14ac:dyDescent="0.3">
      <c r="A150" s="264">
        <v>131</v>
      </c>
      <c r="B150" s="215" t="s">
        <v>639</v>
      </c>
      <c r="C150" s="146" t="s">
        <v>629</v>
      </c>
      <c r="D150" s="178">
        <v>2</v>
      </c>
      <c r="E150" s="216">
        <v>1</v>
      </c>
      <c r="F150" s="7"/>
      <c r="G150" s="179">
        <f t="shared" si="3"/>
        <v>0</v>
      </c>
      <c r="H150" s="24" t="s">
        <v>606</v>
      </c>
      <c r="I150" s="25"/>
    </row>
    <row r="151" spans="1:9" x14ac:dyDescent="0.3">
      <c r="A151" s="264">
        <v>132</v>
      </c>
      <c r="B151" s="215" t="s">
        <v>642</v>
      </c>
      <c r="C151" s="146" t="s">
        <v>1523</v>
      </c>
      <c r="D151" s="178">
        <v>1</v>
      </c>
      <c r="E151" s="216">
        <v>1</v>
      </c>
      <c r="F151" s="7"/>
      <c r="G151" s="179">
        <f t="shared" si="3"/>
        <v>0</v>
      </c>
      <c r="H151" s="24" t="s">
        <v>636</v>
      </c>
      <c r="I151" s="25"/>
    </row>
    <row r="152" spans="1:9" x14ac:dyDescent="0.3">
      <c r="A152" s="264">
        <v>133</v>
      </c>
      <c r="B152" s="215" t="s">
        <v>642</v>
      </c>
      <c r="C152" s="146" t="s">
        <v>1524</v>
      </c>
      <c r="D152" s="178">
        <v>1</v>
      </c>
      <c r="E152" s="216">
        <v>1</v>
      </c>
      <c r="F152" s="7"/>
      <c r="G152" s="179">
        <f t="shared" si="3"/>
        <v>0</v>
      </c>
      <c r="H152" s="24" t="s">
        <v>636</v>
      </c>
      <c r="I152" s="25"/>
    </row>
    <row r="153" spans="1:9" x14ac:dyDescent="0.3">
      <c r="A153" s="264">
        <v>134</v>
      </c>
      <c r="B153" s="215" t="s">
        <v>642</v>
      </c>
      <c r="C153" s="146" t="s">
        <v>643</v>
      </c>
      <c r="D153" s="178">
        <v>2</v>
      </c>
      <c r="E153" s="216">
        <v>15</v>
      </c>
      <c r="F153" s="7"/>
      <c r="G153" s="179">
        <f t="shared" si="3"/>
        <v>0</v>
      </c>
      <c r="H153" s="24" t="s">
        <v>606</v>
      </c>
      <c r="I153" s="25"/>
    </row>
    <row r="154" spans="1:9" x14ac:dyDescent="0.3">
      <c r="A154" s="264">
        <v>135</v>
      </c>
      <c r="B154" s="215" t="s">
        <v>642</v>
      </c>
      <c r="C154" s="146" t="s">
        <v>644</v>
      </c>
      <c r="D154" s="178">
        <v>2</v>
      </c>
      <c r="E154" s="216">
        <v>15</v>
      </c>
      <c r="F154" s="7"/>
      <c r="G154" s="179">
        <f t="shared" si="3"/>
        <v>0</v>
      </c>
      <c r="H154" s="24" t="s">
        <v>606</v>
      </c>
      <c r="I154" s="25"/>
    </row>
    <row r="155" spans="1:9" x14ac:dyDescent="0.3">
      <c r="A155" s="264">
        <v>136</v>
      </c>
      <c r="B155" s="215" t="s">
        <v>642</v>
      </c>
      <c r="C155" s="146" t="s">
        <v>1525</v>
      </c>
      <c r="D155" s="178">
        <v>2</v>
      </c>
      <c r="E155" s="216">
        <v>15</v>
      </c>
      <c r="F155" s="7"/>
      <c r="G155" s="179">
        <f t="shared" si="3"/>
        <v>0</v>
      </c>
      <c r="H155" s="24" t="s">
        <v>606</v>
      </c>
      <c r="I155" s="25"/>
    </row>
    <row r="156" spans="1:9" x14ac:dyDescent="0.3">
      <c r="A156" s="264">
        <v>137</v>
      </c>
      <c r="B156" s="215" t="s">
        <v>642</v>
      </c>
      <c r="C156" s="146" t="s">
        <v>1526</v>
      </c>
      <c r="D156" s="178">
        <v>2</v>
      </c>
      <c r="E156" s="216">
        <v>15</v>
      </c>
      <c r="F156" s="7"/>
      <c r="G156" s="179">
        <f t="shared" si="3"/>
        <v>0</v>
      </c>
      <c r="H156" s="24" t="s">
        <v>606</v>
      </c>
      <c r="I156" s="25"/>
    </row>
    <row r="157" spans="1:9" x14ac:dyDescent="0.3">
      <c r="A157" s="264">
        <v>138</v>
      </c>
      <c r="B157" s="215" t="s">
        <v>642</v>
      </c>
      <c r="C157" s="146" t="s">
        <v>1527</v>
      </c>
      <c r="D157" s="178">
        <v>2</v>
      </c>
      <c r="E157" s="216">
        <v>15</v>
      </c>
      <c r="F157" s="7"/>
      <c r="G157" s="179">
        <f t="shared" si="3"/>
        <v>0</v>
      </c>
      <c r="H157" s="24" t="s">
        <v>606</v>
      </c>
      <c r="I157" s="25"/>
    </row>
    <row r="158" spans="1:9" x14ac:dyDescent="0.3">
      <c r="A158" s="264">
        <v>139</v>
      </c>
      <c r="B158" s="215" t="s">
        <v>642</v>
      </c>
      <c r="C158" s="146" t="s">
        <v>1528</v>
      </c>
      <c r="D158" s="178">
        <v>2</v>
      </c>
      <c r="E158" s="216">
        <v>15</v>
      </c>
      <c r="F158" s="7"/>
      <c r="G158" s="179">
        <f t="shared" si="3"/>
        <v>0</v>
      </c>
      <c r="H158" s="24" t="s">
        <v>606</v>
      </c>
      <c r="I158" s="25"/>
    </row>
    <row r="159" spans="1:9" x14ac:dyDescent="0.3">
      <c r="A159" s="264">
        <v>140</v>
      </c>
      <c r="B159" s="215" t="s">
        <v>642</v>
      </c>
      <c r="C159" s="146" t="s">
        <v>1529</v>
      </c>
      <c r="D159" s="178">
        <v>2</v>
      </c>
      <c r="E159" s="216">
        <v>15</v>
      </c>
      <c r="F159" s="7"/>
      <c r="G159" s="179">
        <f t="shared" si="3"/>
        <v>0</v>
      </c>
      <c r="H159" s="24" t="s">
        <v>606</v>
      </c>
      <c r="I159" s="25"/>
    </row>
    <row r="160" spans="1:9" x14ac:dyDescent="0.3">
      <c r="A160" s="264">
        <v>141</v>
      </c>
      <c r="B160" s="215" t="s">
        <v>642</v>
      </c>
      <c r="C160" s="146" t="s">
        <v>1530</v>
      </c>
      <c r="D160" s="178">
        <v>2</v>
      </c>
      <c r="E160" s="216">
        <v>15</v>
      </c>
      <c r="F160" s="7"/>
      <c r="G160" s="179">
        <f t="shared" si="3"/>
        <v>0</v>
      </c>
      <c r="H160" s="24" t="s">
        <v>606</v>
      </c>
      <c r="I160" s="25"/>
    </row>
    <row r="161" spans="1:9" x14ac:dyDescent="0.3">
      <c r="A161" s="264">
        <v>142</v>
      </c>
      <c r="B161" s="215" t="s">
        <v>642</v>
      </c>
      <c r="C161" s="146" t="s">
        <v>1531</v>
      </c>
      <c r="D161" s="178">
        <v>2</v>
      </c>
      <c r="E161" s="216">
        <v>15</v>
      </c>
      <c r="F161" s="7"/>
      <c r="G161" s="179">
        <f t="shared" si="3"/>
        <v>0</v>
      </c>
      <c r="H161" s="24" t="s">
        <v>606</v>
      </c>
      <c r="I161" s="25"/>
    </row>
    <row r="162" spans="1:9" x14ac:dyDescent="0.3">
      <c r="A162" s="264">
        <v>143</v>
      </c>
      <c r="B162" s="215" t="s">
        <v>642</v>
      </c>
      <c r="C162" s="146" t="s">
        <v>1532</v>
      </c>
      <c r="D162" s="178">
        <v>2</v>
      </c>
      <c r="E162" s="216">
        <v>15</v>
      </c>
      <c r="F162" s="7"/>
      <c r="G162" s="179">
        <f t="shared" si="3"/>
        <v>0</v>
      </c>
      <c r="H162" s="24" t="s">
        <v>606</v>
      </c>
      <c r="I162" s="25"/>
    </row>
    <row r="163" spans="1:9" x14ac:dyDescent="0.3">
      <c r="A163" s="264">
        <v>144</v>
      </c>
      <c r="B163" s="215" t="s">
        <v>642</v>
      </c>
      <c r="C163" s="146" t="s">
        <v>1533</v>
      </c>
      <c r="D163" s="178">
        <v>2</v>
      </c>
      <c r="E163" s="216">
        <v>15</v>
      </c>
      <c r="F163" s="7"/>
      <c r="G163" s="179">
        <f t="shared" si="3"/>
        <v>0</v>
      </c>
      <c r="H163" s="24" t="s">
        <v>606</v>
      </c>
      <c r="I163" s="25"/>
    </row>
    <row r="164" spans="1:9" x14ac:dyDescent="0.3">
      <c r="A164" s="264">
        <v>145</v>
      </c>
      <c r="B164" s="215" t="s">
        <v>642</v>
      </c>
      <c r="C164" s="146" t="s">
        <v>1534</v>
      </c>
      <c r="D164" s="178">
        <v>2</v>
      </c>
      <c r="E164" s="216">
        <v>15</v>
      </c>
      <c r="F164" s="7"/>
      <c r="G164" s="179">
        <f t="shared" si="3"/>
        <v>0</v>
      </c>
      <c r="H164" s="24" t="s">
        <v>606</v>
      </c>
      <c r="I164" s="25"/>
    </row>
    <row r="165" spans="1:9" x14ac:dyDescent="0.3">
      <c r="A165" s="264">
        <v>146</v>
      </c>
      <c r="B165" s="215" t="s">
        <v>642</v>
      </c>
      <c r="C165" s="146" t="s">
        <v>1535</v>
      </c>
      <c r="D165" s="178">
        <v>2</v>
      </c>
      <c r="E165" s="216">
        <v>15</v>
      </c>
      <c r="F165" s="7"/>
      <c r="G165" s="179">
        <f t="shared" si="3"/>
        <v>0</v>
      </c>
      <c r="H165" s="24" t="s">
        <v>606</v>
      </c>
      <c r="I165" s="25"/>
    </row>
    <row r="166" spans="1:9" x14ac:dyDescent="0.3">
      <c r="A166" s="264">
        <v>147</v>
      </c>
      <c r="B166" s="215" t="s">
        <v>642</v>
      </c>
      <c r="C166" s="146" t="s">
        <v>645</v>
      </c>
      <c r="D166" s="178">
        <v>1</v>
      </c>
      <c r="E166" s="216">
        <v>15</v>
      </c>
      <c r="F166" s="7"/>
      <c r="G166" s="179">
        <f t="shared" si="3"/>
        <v>0</v>
      </c>
      <c r="H166" s="24" t="s">
        <v>636</v>
      </c>
      <c r="I166" s="25"/>
    </row>
    <row r="167" spans="1:9" x14ac:dyDescent="0.3">
      <c r="A167" s="264">
        <v>148</v>
      </c>
      <c r="B167" s="215" t="s">
        <v>646</v>
      </c>
      <c r="C167" s="146" t="s">
        <v>1536</v>
      </c>
      <c r="D167" s="178">
        <v>1</v>
      </c>
      <c r="E167" s="216">
        <v>1</v>
      </c>
      <c r="F167" s="7"/>
      <c r="G167" s="179">
        <f t="shared" si="3"/>
        <v>0</v>
      </c>
      <c r="H167" s="24" t="s">
        <v>636</v>
      </c>
      <c r="I167" s="25"/>
    </row>
    <row r="168" spans="1:9" x14ac:dyDescent="0.3">
      <c r="A168" s="264">
        <v>149</v>
      </c>
      <c r="B168" s="215" t="s">
        <v>646</v>
      </c>
      <c r="C168" s="146" t="s">
        <v>1537</v>
      </c>
      <c r="D168" s="178">
        <v>1</v>
      </c>
      <c r="E168" s="216">
        <v>1</v>
      </c>
      <c r="F168" s="7"/>
      <c r="G168" s="179">
        <f t="shared" si="3"/>
        <v>0</v>
      </c>
      <c r="H168" s="24" t="s">
        <v>636</v>
      </c>
      <c r="I168" s="25"/>
    </row>
    <row r="169" spans="1:9" x14ac:dyDescent="0.3">
      <c r="A169" s="264">
        <v>150</v>
      </c>
      <c r="B169" s="215" t="s">
        <v>646</v>
      </c>
      <c r="C169" s="146" t="s">
        <v>1538</v>
      </c>
      <c r="D169" s="178">
        <v>1</v>
      </c>
      <c r="E169" s="216">
        <v>1</v>
      </c>
      <c r="F169" s="7"/>
      <c r="G169" s="179">
        <f t="shared" si="3"/>
        <v>0</v>
      </c>
      <c r="H169" s="24" t="s">
        <v>636</v>
      </c>
      <c r="I169" s="25"/>
    </row>
    <row r="170" spans="1:9" x14ac:dyDescent="0.3">
      <c r="A170" s="264">
        <v>151</v>
      </c>
      <c r="B170" s="215" t="s">
        <v>646</v>
      </c>
      <c r="C170" s="146" t="s">
        <v>1539</v>
      </c>
      <c r="D170" s="178">
        <v>1</v>
      </c>
      <c r="E170" s="216">
        <v>1</v>
      </c>
      <c r="F170" s="7"/>
      <c r="G170" s="179">
        <f t="shared" si="3"/>
        <v>0</v>
      </c>
      <c r="H170" s="24" t="s">
        <v>636</v>
      </c>
      <c r="I170" s="25"/>
    </row>
    <row r="171" spans="1:9" x14ac:dyDescent="0.3">
      <c r="A171" s="264">
        <v>152</v>
      </c>
      <c r="B171" s="215" t="s">
        <v>646</v>
      </c>
      <c r="C171" s="146" t="s">
        <v>1540</v>
      </c>
      <c r="D171" s="178">
        <v>1</v>
      </c>
      <c r="E171" s="216">
        <v>1</v>
      </c>
      <c r="F171" s="7"/>
      <c r="G171" s="179">
        <f t="shared" si="3"/>
        <v>0</v>
      </c>
      <c r="H171" s="24" t="s">
        <v>636</v>
      </c>
      <c r="I171" s="25"/>
    </row>
    <row r="172" spans="1:9" x14ac:dyDescent="0.3">
      <c r="A172" s="264">
        <v>153</v>
      </c>
      <c r="B172" s="215" t="s">
        <v>646</v>
      </c>
      <c r="C172" s="146" t="s">
        <v>1541</v>
      </c>
      <c r="D172" s="178">
        <v>1</v>
      </c>
      <c r="E172" s="216">
        <v>1</v>
      </c>
      <c r="F172" s="7"/>
      <c r="G172" s="179">
        <f t="shared" si="3"/>
        <v>0</v>
      </c>
      <c r="H172" s="24" t="s">
        <v>636</v>
      </c>
      <c r="I172" s="25"/>
    </row>
    <row r="173" spans="1:9" x14ac:dyDescent="0.3">
      <c r="A173" s="264">
        <v>154</v>
      </c>
      <c r="B173" s="215" t="s">
        <v>646</v>
      </c>
      <c r="C173" s="146" t="s">
        <v>1542</v>
      </c>
      <c r="D173" s="178">
        <v>1</v>
      </c>
      <c r="E173" s="216">
        <v>1</v>
      </c>
      <c r="F173" s="7"/>
      <c r="G173" s="179">
        <f t="shared" si="3"/>
        <v>0</v>
      </c>
      <c r="H173" s="24" t="s">
        <v>636</v>
      </c>
      <c r="I173" s="25"/>
    </row>
    <row r="174" spans="1:9" x14ac:dyDescent="0.3">
      <c r="A174" s="264">
        <v>155</v>
      </c>
      <c r="B174" s="215" t="s">
        <v>646</v>
      </c>
      <c r="C174" s="146" t="s">
        <v>1543</v>
      </c>
      <c r="D174" s="178">
        <v>1</v>
      </c>
      <c r="E174" s="216">
        <v>1</v>
      </c>
      <c r="F174" s="7"/>
      <c r="G174" s="179">
        <f t="shared" si="3"/>
        <v>0</v>
      </c>
      <c r="H174" s="24" t="s">
        <v>636</v>
      </c>
      <c r="I174" s="25"/>
    </row>
    <row r="175" spans="1:9" x14ac:dyDescent="0.3">
      <c r="A175" s="264">
        <v>156</v>
      </c>
      <c r="B175" s="215" t="s">
        <v>646</v>
      </c>
      <c r="C175" s="146" t="s">
        <v>647</v>
      </c>
      <c r="D175" s="178">
        <v>1</v>
      </c>
      <c r="E175" s="216">
        <v>1</v>
      </c>
      <c r="F175" s="7"/>
      <c r="G175" s="179">
        <f t="shared" si="3"/>
        <v>0</v>
      </c>
      <c r="H175" s="24" t="s">
        <v>636</v>
      </c>
      <c r="I175" s="25"/>
    </row>
    <row r="176" spans="1:9" x14ac:dyDescent="0.3">
      <c r="A176" s="264">
        <v>157</v>
      </c>
      <c r="B176" s="215" t="s">
        <v>646</v>
      </c>
      <c r="C176" s="146" t="s">
        <v>648</v>
      </c>
      <c r="D176" s="178">
        <v>1</v>
      </c>
      <c r="E176" s="216">
        <v>1</v>
      </c>
      <c r="F176" s="7"/>
      <c r="G176" s="179">
        <f t="shared" si="3"/>
        <v>0</v>
      </c>
      <c r="H176" s="24" t="s">
        <v>636</v>
      </c>
      <c r="I176" s="25"/>
    </row>
    <row r="177" spans="1:9" x14ac:dyDescent="0.3">
      <c r="A177" s="264">
        <v>158</v>
      </c>
      <c r="B177" s="215" t="s">
        <v>646</v>
      </c>
      <c r="C177" s="146" t="s">
        <v>649</v>
      </c>
      <c r="D177" s="178">
        <v>1</v>
      </c>
      <c r="E177" s="216">
        <v>1</v>
      </c>
      <c r="F177" s="7"/>
      <c r="G177" s="179">
        <f t="shared" si="3"/>
        <v>0</v>
      </c>
      <c r="H177" s="24" t="s">
        <v>636</v>
      </c>
      <c r="I177" s="25"/>
    </row>
    <row r="178" spans="1:9" x14ac:dyDescent="0.3">
      <c r="A178" s="264">
        <v>159</v>
      </c>
      <c r="B178" s="215" t="s">
        <v>646</v>
      </c>
      <c r="C178" s="146" t="s">
        <v>650</v>
      </c>
      <c r="D178" s="178">
        <v>1</v>
      </c>
      <c r="E178" s="216">
        <v>1</v>
      </c>
      <c r="F178" s="7"/>
      <c r="G178" s="179">
        <f t="shared" si="3"/>
        <v>0</v>
      </c>
      <c r="H178" s="24" t="s">
        <v>636</v>
      </c>
      <c r="I178" s="25"/>
    </row>
    <row r="179" spans="1:9" x14ac:dyDescent="0.3">
      <c r="A179" s="264">
        <v>160</v>
      </c>
      <c r="B179" s="215" t="s">
        <v>646</v>
      </c>
      <c r="C179" s="146" t="s">
        <v>651</v>
      </c>
      <c r="D179" s="178">
        <v>1</v>
      </c>
      <c r="E179" s="216">
        <v>1</v>
      </c>
      <c r="F179" s="7"/>
      <c r="G179" s="179">
        <f t="shared" si="3"/>
        <v>0</v>
      </c>
      <c r="H179" s="24" t="s">
        <v>636</v>
      </c>
      <c r="I179" s="25"/>
    </row>
    <row r="180" spans="1:9" x14ac:dyDescent="0.3">
      <c r="A180" s="264">
        <v>161</v>
      </c>
      <c r="B180" s="215" t="s">
        <v>646</v>
      </c>
      <c r="C180" s="146" t="s">
        <v>652</v>
      </c>
      <c r="D180" s="178">
        <v>1</v>
      </c>
      <c r="E180" s="216">
        <v>1</v>
      </c>
      <c r="F180" s="7"/>
      <c r="G180" s="179">
        <f t="shared" si="3"/>
        <v>0</v>
      </c>
      <c r="H180" s="24" t="s">
        <v>636</v>
      </c>
      <c r="I180" s="25"/>
    </row>
    <row r="181" spans="1:9" x14ac:dyDescent="0.3">
      <c r="A181" s="264">
        <v>162</v>
      </c>
      <c r="B181" s="215" t="s">
        <v>653</v>
      </c>
      <c r="C181" s="146" t="s">
        <v>1527</v>
      </c>
      <c r="D181" s="178">
        <v>1</v>
      </c>
      <c r="E181" s="216">
        <v>1</v>
      </c>
      <c r="F181" s="7"/>
      <c r="G181" s="179">
        <f t="shared" si="3"/>
        <v>0</v>
      </c>
      <c r="H181" s="24" t="s">
        <v>636</v>
      </c>
      <c r="I181" s="25"/>
    </row>
    <row r="182" spans="1:9" x14ac:dyDescent="0.3">
      <c r="A182" s="264">
        <v>163</v>
      </c>
      <c r="B182" s="215" t="s">
        <v>653</v>
      </c>
      <c r="C182" s="146" t="s">
        <v>1537</v>
      </c>
      <c r="D182" s="178">
        <v>1</v>
      </c>
      <c r="E182" s="216">
        <v>1</v>
      </c>
      <c r="F182" s="7"/>
      <c r="G182" s="179">
        <f t="shared" si="3"/>
        <v>0</v>
      </c>
      <c r="H182" s="24" t="s">
        <v>636</v>
      </c>
      <c r="I182" s="25"/>
    </row>
    <row r="183" spans="1:9" x14ac:dyDescent="0.3">
      <c r="A183" s="264">
        <v>164</v>
      </c>
      <c r="B183" s="215" t="s">
        <v>653</v>
      </c>
      <c r="C183" s="146" t="s">
        <v>1538</v>
      </c>
      <c r="D183" s="178">
        <v>1</v>
      </c>
      <c r="E183" s="216">
        <v>1</v>
      </c>
      <c r="F183" s="7"/>
      <c r="G183" s="179">
        <f t="shared" si="3"/>
        <v>0</v>
      </c>
      <c r="H183" s="24" t="s">
        <v>636</v>
      </c>
      <c r="I183" s="25"/>
    </row>
    <row r="184" spans="1:9" x14ac:dyDescent="0.3">
      <c r="A184" s="264">
        <v>165</v>
      </c>
      <c r="B184" s="215" t="s">
        <v>653</v>
      </c>
      <c r="C184" s="146" t="s">
        <v>1539</v>
      </c>
      <c r="D184" s="178">
        <v>1</v>
      </c>
      <c r="E184" s="216">
        <v>1</v>
      </c>
      <c r="F184" s="7"/>
      <c r="G184" s="179">
        <f t="shared" si="3"/>
        <v>0</v>
      </c>
      <c r="H184" s="24" t="s">
        <v>636</v>
      </c>
      <c r="I184" s="25"/>
    </row>
    <row r="185" spans="1:9" x14ac:dyDescent="0.3">
      <c r="A185" s="264">
        <v>166</v>
      </c>
      <c r="B185" s="215" t="s">
        <v>653</v>
      </c>
      <c r="C185" s="146" t="s">
        <v>1540</v>
      </c>
      <c r="D185" s="178">
        <v>1</v>
      </c>
      <c r="E185" s="216">
        <v>1</v>
      </c>
      <c r="F185" s="7"/>
      <c r="G185" s="179">
        <f t="shared" si="3"/>
        <v>0</v>
      </c>
      <c r="H185" s="24" t="s">
        <v>636</v>
      </c>
      <c r="I185" s="25"/>
    </row>
    <row r="186" spans="1:9" x14ac:dyDescent="0.3">
      <c r="A186" s="264">
        <v>167</v>
      </c>
      <c r="B186" s="215" t="s">
        <v>653</v>
      </c>
      <c r="C186" s="146" t="s">
        <v>1541</v>
      </c>
      <c r="D186" s="178">
        <v>1</v>
      </c>
      <c r="E186" s="216">
        <v>1</v>
      </c>
      <c r="F186" s="7"/>
      <c r="G186" s="179">
        <f t="shared" si="3"/>
        <v>0</v>
      </c>
      <c r="H186" s="24" t="s">
        <v>636</v>
      </c>
      <c r="I186" s="25"/>
    </row>
    <row r="187" spans="1:9" x14ac:dyDescent="0.3">
      <c r="A187" s="264">
        <v>168</v>
      </c>
      <c r="B187" s="215" t="s">
        <v>653</v>
      </c>
      <c r="C187" s="146" t="s">
        <v>1542</v>
      </c>
      <c r="D187" s="178">
        <v>1</v>
      </c>
      <c r="E187" s="216">
        <v>1</v>
      </c>
      <c r="F187" s="7"/>
      <c r="G187" s="179">
        <f t="shared" si="3"/>
        <v>0</v>
      </c>
      <c r="H187" s="24" t="s">
        <v>636</v>
      </c>
      <c r="I187" s="25"/>
    </row>
    <row r="188" spans="1:9" x14ac:dyDescent="0.3">
      <c r="A188" s="264">
        <v>169</v>
      </c>
      <c r="B188" s="215" t="s">
        <v>653</v>
      </c>
      <c r="C188" s="146" t="s">
        <v>654</v>
      </c>
      <c r="D188" s="178">
        <v>1</v>
      </c>
      <c r="E188" s="216">
        <v>1</v>
      </c>
      <c r="F188" s="7"/>
      <c r="G188" s="179">
        <f t="shared" si="3"/>
        <v>0</v>
      </c>
      <c r="H188" s="24" t="s">
        <v>636</v>
      </c>
      <c r="I188" s="25"/>
    </row>
    <row r="189" spans="1:9" x14ac:dyDescent="0.3">
      <c r="A189" s="264">
        <v>170</v>
      </c>
      <c r="B189" s="215" t="s">
        <v>653</v>
      </c>
      <c r="C189" s="146" t="s">
        <v>652</v>
      </c>
      <c r="D189" s="178">
        <v>1</v>
      </c>
      <c r="E189" s="216">
        <v>1</v>
      </c>
      <c r="F189" s="7"/>
      <c r="G189" s="179">
        <f t="shared" si="3"/>
        <v>0</v>
      </c>
      <c r="H189" s="24" t="s">
        <v>636</v>
      </c>
      <c r="I189" s="25"/>
    </row>
    <row r="190" spans="1:9" x14ac:dyDescent="0.3">
      <c r="A190" s="264">
        <v>171</v>
      </c>
      <c r="B190" s="215" t="s">
        <v>655</v>
      </c>
      <c r="C190" s="146" t="s">
        <v>1525</v>
      </c>
      <c r="D190" s="178">
        <v>1</v>
      </c>
      <c r="E190" s="216">
        <v>1</v>
      </c>
      <c r="F190" s="7"/>
      <c r="G190" s="179">
        <f t="shared" si="3"/>
        <v>0</v>
      </c>
      <c r="H190" s="24" t="s">
        <v>636</v>
      </c>
      <c r="I190" s="25"/>
    </row>
    <row r="191" spans="1:9" x14ac:dyDescent="0.3">
      <c r="A191" s="264">
        <v>172</v>
      </c>
      <c r="B191" s="215" t="s">
        <v>655</v>
      </c>
      <c r="C191" s="146" t="s">
        <v>1541</v>
      </c>
      <c r="D191" s="178">
        <v>1</v>
      </c>
      <c r="E191" s="216">
        <v>1</v>
      </c>
      <c r="F191" s="7"/>
      <c r="G191" s="179">
        <f t="shared" si="3"/>
        <v>0</v>
      </c>
      <c r="H191" s="24" t="s">
        <v>636</v>
      </c>
      <c r="I191" s="25"/>
    </row>
    <row r="192" spans="1:9" x14ac:dyDescent="0.3">
      <c r="A192" s="264">
        <v>173</v>
      </c>
      <c r="B192" s="215" t="s">
        <v>655</v>
      </c>
      <c r="C192" s="146" t="s">
        <v>1542</v>
      </c>
      <c r="D192" s="178">
        <v>1</v>
      </c>
      <c r="E192" s="216">
        <v>1</v>
      </c>
      <c r="F192" s="7"/>
      <c r="G192" s="179">
        <f t="shared" si="3"/>
        <v>0</v>
      </c>
      <c r="H192" s="24" t="s">
        <v>636</v>
      </c>
      <c r="I192" s="25"/>
    </row>
    <row r="193" spans="1:9" x14ac:dyDescent="0.3">
      <c r="A193" s="264">
        <v>174</v>
      </c>
      <c r="B193" s="215" t="s">
        <v>655</v>
      </c>
      <c r="C193" s="146" t="s">
        <v>1527</v>
      </c>
      <c r="D193" s="178">
        <v>1</v>
      </c>
      <c r="E193" s="216">
        <v>1</v>
      </c>
      <c r="F193" s="7"/>
      <c r="G193" s="179">
        <f t="shared" si="3"/>
        <v>0</v>
      </c>
      <c r="H193" s="24" t="s">
        <v>636</v>
      </c>
      <c r="I193" s="25"/>
    </row>
    <row r="194" spans="1:9" x14ac:dyDescent="0.3">
      <c r="A194" s="264">
        <v>175</v>
      </c>
      <c r="B194" s="215" t="s">
        <v>655</v>
      </c>
      <c r="C194" s="146" t="s">
        <v>1544</v>
      </c>
      <c r="D194" s="178">
        <v>1</v>
      </c>
      <c r="E194" s="216">
        <v>1</v>
      </c>
      <c r="F194" s="7"/>
      <c r="G194" s="179">
        <f t="shared" si="3"/>
        <v>0</v>
      </c>
      <c r="H194" s="24" t="s">
        <v>636</v>
      </c>
      <c r="I194" s="25"/>
    </row>
    <row r="195" spans="1:9" x14ac:dyDescent="0.3">
      <c r="A195" s="264">
        <v>176</v>
      </c>
      <c r="B195" s="215" t="s">
        <v>656</v>
      </c>
      <c r="C195" s="146" t="s">
        <v>1527</v>
      </c>
      <c r="D195" s="178">
        <v>1</v>
      </c>
      <c r="E195" s="216">
        <v>60</v>
      </c>
      <c r="F195" s="7"/>
      <c r="G195" s="179">
        <f t="shared" si="3"/>
        <v>0</v>
      </c>
      <c r="H195" s="24" t="s">
        <v>636</v>
      </c>
      <c r="I195" s="25"/>
    </row>
    <row r="196" spans="1:9" x14ac:dyDescent="0.3">
      <c r="A196" s="264">
        <v>177</v>
      </c>
      <c r="B196" s="215" t="s">
        <v>656</v>
      </c>
      <c r="C196" s="146" t="s">
        <v>1544</v>
      </c>
      <c r="D196" s="178">
        <v>1</v>
      </c>
      <c r="E196" s="216">
        <v>60</v>
      </c>
      <c r="F196" s="7"/>
      <c r="G196" s="179">
        <f t="shared" si="3"/>
        <v>0</v>
      </c>
      <c r="H196" s="24" t="s">
        <v>636</v>
      </c>
      <c r="I196" s="25"/>
    </row>
    <row r="197" spans="1:9" x14ac:dyDescent="0.3">
      <c r="A197" s="264">
        <v>178</v>
      </c>
      <c r="B197" s="215" t="s">
        <v>657</v>
      </c>
      <c r="C197" s="146" t="s">
        <v>1541</v>
      </c>
      <c r="D197" s="178">
        <v>1</v>
      </c>
      <c r="E197" s="216">
        <v>1</v>
      </c>
      <c r="F197" s="7"/>
      <c r="G197" s="179">
        <f t="shared" si="3"/>
        <v>0</v>
      </c>
      <c r="H197" s="24" t="s">
        <v>636</v>
      </c>
      <c r="I197" s="25"/>
    </row>
    <row r="198" spans="1:9" x14ac:dyDescent="0.3">
      <c r="A198" s="264">
        <v>179</v>
      </c>
      <c r="B198" s="215" t="s">
        <v>657</v>
      </c>
      <c r="C198" s="146" t="s">
        <v>1542</v>
      </c>
      <c r="D198" s="178">
        <v>1</v>
      </c>
      <c r="E198" s="216">
        <v>1</v>
      </c>
      <c r="F198" s="7"/>
      <c r="G198" s="179">
        <f t="shared" si="3"/>
        <v>0</v>
      </c>
      <c r="H198" s="24" t="s">
        <v>636</v>
      </c>
      <c r="I198" s="25"/>
    </row>
    <row r="199" spans="1:9" x14ac:dyDescent="0.3">
      <c r="A199" s="264">
        <v>180</v>
      </c>
      <c r="B199" s="215" t="s">
        <v>657</v>
      </c>
      <c r="C199" s="146" t="s">
        <v>1527</v>
      </c>
      <c r="D199" s="178">
        <v>1</v>
      </c>
      <c r="E199" s="216">
        <v>1</v>
      </c>
      <c r="F199" s="7"/>
      <c r="G199" s="179">
        <f t="shared" si="3"/>
        <v>0</v>
      </c>
      <c r="H199" s="24" t="s">
        <v>636</v>
      </c>
      <c r="I199" s="25"/>
    </row>
    <row r="200" spans="1:9" x14ac:dyDescent="0.3">
      <c r="A200" s="264">
        <v>181</v>
      </c>
      <c r="B200" s="215" t="s">
        <v>657</v>
      </c>
      <c r="C200" s="146" t="s">
        <v>1545</v>
      </c>
      <c r="D200" s="178">
        <v>1</v>
      </c>
      <c r="E200" s="216">
        <v>1</v>
      </c>
      <c r="F200" s="7"/>
      <c r="G200" s="179">
        <f t="shared" si="3"/>
        <v>0</v>
      </c>
      <c r="H200" s="24" t="s">
        <v>636</v>
      </c>
      <c r="I200" s="25"/>
    </row>
    <row r="201" spans="1:9" x14ac:dyDescent="0.3">
      <c r="A201" s="264">
        <v>182</v>
      </c>
      <c r="B201" s="215" t="s">
        <v>658</v>
      </c>
      <c r="C201" s="146" t="s">
        <v>1541</v>
      </c>
      <c r="D201" s="178">
        <v>1</v>
      </c>
      <c r="E201" s="216">
        <v>1</v>
      </c>
      <c r="F201" s="7"/>
      <c r="G201" s="179">
        <f t="shared" si="3"/>
        <v>0</v>
      </c>
      <c r="H201" s="24" t="s">
        <v>636</v>
      </c>
      <c r="I201" s="25"/>
    </row>
    <row r="202" spans="1:9" x14ac:dyDescent="0.3">
      <c r="A202" s="264">
        <v>183</v>
      </c>
      <c r="B202" s="215" t="s">
        <v>658</v>
      </c>
      <c r="C202" s="146" t="s">
        <v>1542</v>
      </c>
      <c r="D202" s="178">
        <v>1</v>
      </c>
      <c r="E202" s="216">
        <v>1</v>
      </c>
      <c r="F202" s="7"/>
      <c r="G202" s="179">
        <f t="shared" si="3"/>
        <v>0</v>
      </c>
      <c r="H202" s="24" t="s">
        <v>636</v>
      </c>
      <c r="I202" s="25"/>
    </row>
    <row r="203" spans="1:9" x14ac:dyDescent="0.3">
      <c r="A203" s="264">
        <v>184</v>
      </c>
      <c r="B203" s="215" t="s">
        <v>658</v>
      </c>
      <c r="C203" s="146" t="s">
        <v>1527</v>
      </c>
      <c r="D203" s="178">
        <v>1</v>
      </c>
      <c r="E203" s="216">
        <v>1</v>
      </c>
      <c r="F203" s="7"/>
      <c r="G203" s="179">
        <f t="shared" si="3"/>
        <v>0</v>
      </c>
      <c r="H203" s="24" t="s">
        <v>636</v>
      </c>
      <c r="I203" s="25"/>
    </row>
    <row r="204" spans="1:9" x14ac:dyDescent="0.3">
      <c r="A204" s="264">
        <v>185</v>
      </c>
      <c r="B204" s="215" t="s">
        <v>658</v>
      </c>
      <c r="C204" s="146" t="s">
        <v>1540</v>
      </c>
      <c r="D204" s="178">
        <v>1</v>
      </c>
      <c r="E204" s="216">
        <v>1</v>
      </c>
      <c r="F204" s="7"/>
      <c r="G204" s="179">
        <f t="shared" ref="G204:G225" si="4">ROUND(SUM(D204*E204*F204),2)</f>
        <v>0</v>
      </c>
      <c r="H204" s="24" t="s">
        <v>636</v>
      </c>
      <c r="I204" s="25"/>
    </row>
    <row r="205" spans="1:9" x14ac:dyDescent="0.3">
      <c r="A205" s="264">
        <v>186</v>
      </c>
      <c r="B205" s="215" t="s">
        <v>658</v>
      </c>
      <c r="C205" s="146" t="s">
        <v>1546</v>
      </c>
      <c r="D205" s="178">
        <v>1</v>
      </c>
      <c r="E205" s="216">
        <v>1</v>
      </c>
      <c r="F205" s="7"/>
      <c r="G205" s="179">
        <f t="shared" si="4"/>
        <v>0</v>
      </c>
      <c r="H205" s="24" t="s">
        <v>636</v>
      </c>
      <c r="I205" s="25"/>
    </row>
    <row r="206" spans="1:9" x14ac:dyDescent="0.3">
      <c r="A206" s="264">
        <v>187</v>
      </c>
      <c r="B206" s="215" t="s">
        <v>659</v>
      </c>
      <c r="C206" s="146" t="s">
        <v>660</v>
      </c>
      <c r="D206" s="178">
        <v>1</v>
      </c>
      <c r="E206" s="216">
        <v>4</v>
      </c>
      <c r="F206" s="7"/>
      <c r="G206" s="179">
        <f t="shared" si="4"/>
        <v>0</v>
      </c>
      <c r="H206" s="24" t="s">
        <v>636</v>
      </c>
      <c r="I206" s="25"/>
    </row>
    <row r="207" spans="1:9" x14ac:dyDescent="0.3">
      <c r="A207" s="264">
        <v>188</v>
      </c>
      <c r="B207" s="215" t="s">
        <v>659</v>
      </c>
      <c r="C207" s="146" t="s">
        <v>1542</v>
      </c>
      <c r="D207" s="178">
        <v>1</v>
      </c>
      <c r="E207" s="216">
        <v>4</v>
      </c>
      <c r="F207" s="7"/>
      <c r="G207" s="179">
        <f t="shared" si="4"/>
        <v>0</v>
      </c>
      <c r="H207" s="24" t="s">
        <v>636</v>
      </c>
      <c r="I207" s="25"/>
    </row>
    <row r="208" spans="1:9" x14ac:dyDescent="0.3">
      <c r="A208" s="264">
        <v>189</v>
      </c>
      <c r="B208" s="215" t="s">
        <v>659</v>
      </c>
      <c r="C208" s="146" t="s">
        <v>1527</v>
      </c>
      <c r="D208" s="178">
        <v>1</v>
      </c>
      <c r="E208" s="216">
        <v>4</v>
      </c>
      <c r="F208" s="7"/>
      <c r="G208" s="179">
        <f t="shared" si="4"/>
        <v>0</v>
      </c>
      <c r="H208" s="24" t="s">
        <v>636</v>
      </c>
      <c r="I208" s="25"/>
    </row>
    <row r="209" spans="1:9" x14ac:dyDescent="0.3">
      <c r="A209" s="264">
        <v>190</v>
      </c>
      <c r="B209" s="215" t="s">
        <v>659</v>
      </c>
      <c r="C209" s="146" t="s">
        <v>1545</v>
      </c>
      <c r="D209" s="178">
        <v>1</v>
      </c>
      <c r="E209" s="216">
        <v>4</v>
      </c>
      <c r="F209" s="7"/>
      <c r="G209" s="179">
        <f t="shared" si="4"/>
        <v>0</v>
      </c>
      <c r="H209" s="24" t="s">
        <v>636</v>
      </c>
      <c r="I209" s="25"/>
    </row>
    <row r="210" spans="1:9" x14ac:dyDescent="0.3">
      <c r="A210" s="264">
        <v>191</v>
      </c>
      <c r="B210" s="215" t="s">
        <v>2003</v>
      </c>
      <c r="C210" s="146" t="s">
        <v>626</v>
      </c>
      <c r="D210" s="178">
        <v>1</v>
      </c>
      <c r="E210" s="178">
        <v>2</v>
      </c>
      <c r="F210" s="7"/>
      <c r="G210" s="179">
        <f t="shared" si="4"/>
        <v>0</v>
      </c>
      <c r="H210" s="26" t="s">
        <v>636</v>
      </c>
      <c r="I210" s="25"/>
    </row>
    <row r="211" spans="1:9" x14ac:dyDescent="0.3">
      <c r="A211" s="264">
        <v>192</v>
      </c>
      <c r="B211" s="215" t="s">
        <v>2003</v>
      </c>
      <c r="C211" s="146" t="s">
        <v>635</v>
      </c>
      <c r="D211" s="178">
        <v>1</v>
      </c>
      <c r="E211" s="178">
        <v>2</v>
      </c>
      <c r="F211" s="7"/>
      <c r="G211" s="179">
        <f t="shared" si="4"/>
        <v>0</v>
      </c>
      <c r="H211" s="26" t="s">
        <v>636</v>
      </c>
      <c r="I211" s="25"/>
    </row>
    <row r="212" spans="1:9" x14ac:dyDescent="0.3">
      <c r="A212" s="264">
        <v>193</v>
      </c>
      <c r="B212" s="215" t="s">
        <v>2003</v>
      </c>
      <c r="C212" s="146" t="s">
        <v>638</v>
      </c>
      <c r="D212" s="178">
        <v>1</v>
      </c>
      <c r="E212" s="178">
        <v>2</v>
      </c>
      <c r="F212" s="7"/>
      <c r="G212" s="179">
        <f t="shared" si="4"/>
        <v>0</v>
      </c>
      <c r="H212" s="26" t="s">
        <v>636</v>
      </c>
      <c r="I212" s="25"/>
    </row>
    <row r="213" spans="1:9" x14ac:dyDescent="0.3">
      <c r="A213" s="264">
        <v>194</v>
      </c>
      <c r="B213" s="215" t="s">
        <v>1010</v>
      </c>
      <c r="C213" s="146" t="s">
        <v>1547</v>
      </c>
      <c r="D213" s="178">
        <v>1</v>
      </c>
      <c r="E213" s="216">
        <v>4</v>
      </c>
      <c r="F213" s="7"/>
      <c r="G213" s="179">
        <f t="shared" si="4"/>
        <v>0</v>
      </c>
      <c r="H213" s="24" t="s">
        <v>636</v>
      </c>
      <c r="I213" s="25"/>
    </row>
    <row r="214" spans="1:9" x14ac:dyDescent="0.3">
      <c r="A214" s="264">
        <v>195</v>
      </c>
      <c r="B214" s="215" t="s">
        <v>1010</v>
      </c>
      <c r="C214" s="146" t="s">
        <v>1527</v>
      </c>
      <c r="D214" s="178">
        <v>1</v>
      </c>
      <c r="E214" s="216">
        <v>4</v>
      </c>
      <c r="F214" s="7"/>
      <c r="G214" s="179">
        <f t="shared" si="4"/>
        <v>0</v>
      </c>
      <c r="H214" s="24" t="s">
        <v>636</v>
      </c>
      <c r="I214" s="25"/>
    </row>
    <row r="215" spans="1:9" x14ac:dyDescent="0.3">
      <c r="A215" s="264">
        <v>196</v>
      </c>
      <c r="B215" s="215" t="s">
        <v>1010</v>
      </c>
      <c r="C215" s="146" t="s">
        <v>661</v>
      </c>
      <c r="D215" s="178">
        <v>1</v>
      </c>
      <c r="E215" s="216">
        <v>4</v>
      </c>
      <c r="F215" s="7"/>
      <c r="G215" s="179">
        <f t="shared" si="4"/>
        <v>0</v>
      </c>
      <c r="H215" s="24" t="s">
        <v>636</v>
      </c>
      <c r="I215" s="25"/>
    </row>
    <row r="216" spans="1:9" x14ac:dyDescent="0.3">
      <c r="A216" s="264">
        <v>197</v>
      </c>
      <c r="B216" s="215" t="s">
        <v>2002</v>
      </c>
      <c r="C216" s="146" t="s">
        <v>626</v>
      </c>
      <c r="D216" s="178">
        <v>2</v>
      </c>
      <c r="E216" s="178">
        <v>2</v>
      </c>
      <c r="F216" s="7"/>
      <c r="G216" s="179">
        <f t="shared" si="4"/>
        <v>0</v>
      </c>
      <c r="H216" s="26" t="s">
        <v>606</v>
      </c>
      <c r="I216" s="25"/>
    </row>
    <row r="217" spans="1:9" x14ac:dyDescent="0.3">
      <c r="A217" s="264">
        <v>198</v>
      </c>
      <c r="B217" s="215" t="s">
        <v>2002</v>
      </c>
      <c r="C217" s="146" t="s">
        <v>1013</v>
      </c>
      <c r="D217" s="178">
        <v>2</v>
      </c>
      <c r="E217" s="178">
        <v>2</v>
      </c>
      <c r="F217" s="7"/>
      <c r="G217" s="179">
        <f t="shared" si="4"/>
        <v>0</v>
      </c>
      <c r="H217" s="26" t="s">
        <v>606</v>
      </c>
      <c r="I217" s="25"/>
    </row>
    <row r="218" spans="1:9" x14ac:dyDescent="0.3">
      <c r="A218" s="264">
        <v>199</v>
      </c>
      <c r="B218" s="215" t="s">
        <v>2002</v>
      </c>
      <c r="C218" s="146" t="s">
        <v>1014</v>
      </c>
      <c r="D218" s="178">
        <v>2</v>
      </c>
      <c r="E218" s="178">
        <v>2</v>
      </c>
      <c r="F218" s="7"/>
      <c r="G218" s="179">
        <f t="shared" si="4"/>
        <v>0</v>
      </c>
      <c r="H218" s="26" t="s">
        <v>606</v>
      </c>
      <c r="I218" s="25"/>
    </row>
    <row r="219" spans="1:9" x14ac:dyDescent="0.3">
      <c r="A219" s="264">
        <v>200</v>
      </c>
      <c r="B219" s="215" t="s">
        <v>2002</v>
      </c>
      <c r="C219" s="146" t="s">
        <v>632</v>
      </c>
      <c r="D219" s="178">
        <v>2</v>
      </c>
      <c r="E219" s="178">
        <v>2</v>
      </c>
      <c r="F219" s="7"/>
      <c r="G219" s="179">
        <f t="shared" si="4"/>
        <v>0</v>
      </c>
      <c r="H219" s="26" t="s">
        <v>606</v>
      </c>
      <c r="I219" s="25"/>
    </row>
    <row r="220" spans="1:9" x14ac:dyDescent="0.3">
      <c r="A220" s="264">
        <v>201</v>
      </c>
      <c r="B220" s="215" t="s">
        <v>2002</v>
      </c>
      <c r="C220" s="146" t="s">
        <v>1015</v>
      </c>
      <c r="D220" s="178">
        <v>2</v>
      </c>
      <c r="E220" s="178">
        <v>1</v>
      </c>
      <c r="F220" s="7"/>
      <c r="G220" s="179">
        <f t="shared" si="4"/>
        <v>0</v>
      </c>
      <c r="H220" s="26" t="s">
        <v>606</v>
      </c>
      <c r="I220" s="25"/>
    </row>
    <row r="221" spans="1:9" x14ac:dyDescent="0.3">
      <c r="A221" s="264">
        <v>202</v>
      </c>
      <c r="B221" s="215" t="s">
        <v>2001</v>
      </c>
      <c r="C221" s="146" t="s">
        <v>1016</v>
      </c>
      <c r="D221" s="178">
        <v>2</v>
      </c>
      <c r="E221" s="178">
        <v>4</v>
      </c>
      <c r="F221" s="7"/>
      <c r="G221" s="179">
        <f t="shared" si="4"/>
        <v>0</v>
      </c>
      <c r="H221" s="26" t="s">
        <v>606</v>
      </c>
      <c r="I221" s="25"/>
    </row>
    <row r="222" spans="1:9" x14ac:dyDescent="0.3">
      <c r="A222" s="264">
        <v>203</v>
      </c>
      <c r="B222" s="215" t="s">
        <v>2001</v>
      </c>
      <c r="C222" s="146" t="s">
        <v>981</v>
      </c>
      <c r="D222" s="178">
        <v>2</v>
      </c>
      <c r="E222" s="178">
        <v>4</v>
      </c>
      <c r="F222" s="7"/>
      <c r="G222" s="179">
        <f t="shared" si="4"/>
        <v>0</v>
      </c>
      <c r="H222" s="26" t="s">
        <v>606</v>
      </c>
      <c r="I222" s="25"/>
    </row>
    <row r="223" spans="1:9" x14ac:dyDescent="0.3">
      <c r="A223" s="264">
        <v>204</v>
      </c>
      <c r="B223" s="215" t="s">
        <v>2001</v>
      </c>
      <c r="C223" s="146" t="s">
        <v>1017</v>
      </c>
      <c r="D223" s="178">
        <v>2</v>
      </c>
      <c r="E223" s="178">
        <v>4</v>
      </c>
      <c r="F223" s="7"/>
      <c r="G223" s="179">
        <f t="shared" si="4"/>
        <v>0</v>
      </c>
      <c r="H223" s="26" t="s">
        <v>606</v>
      </c>
      <c r="I223" s="25"/>
    </row>
    <row r="224" spans="1:9" x14ac:dyDescent="0.3">
      <c r="A224" s="264">
        <v>205</v>
      </c>
      <c r="B224" s="215" t="s">
        <v>2001</v>
      </c>
      <c r="C224" s="146" t="s">
        <v>1018</v>
      </c>
      <c r="D224" s="178">
        <v>2</v>
      </c>
      <c r="E224" s="178">
        <v>4</v>
      </c>
      <c r="F224" s="7"/>
      <c r="G224" s="179">
        <f t="shared" si="4"/>
        <v>0</v>
      </c>
      <c r="H224" s="26" t="s">
        <v>606</v>
      </c>
      <c r="I224" s="25"/>
    </row>
    <row r="225" spans="1:9" ht="17.25" thickBot="1" x14ac:dyDescent="0.35">
      <c r="A225" s="266">
        <v>206</v>
      </c>
      <c r="B225" s="267" t="s">
        <v>2001</v>
      </c>
      <c r="C225" s="268" t="s">
        <v>1019</v>
      </c>
      <c r="D225" s="269">
        <v>2</v>
      </c>
      <c r="E225" s="269">
        <v>4</v>
      </c>
      <c r="F225" s="9"/>
      <c r="G225" s="270">
        <f t="shared" si="4"/>
        <v>0</v>
      </c>
      <c r="H225" s="29" t="s">
        <v>606</v>
      </c>
      <c r="I225" s="46"/>
    </row>
    <row r="226" spans="1:9" ht="13.9" customHeight="1" x14ac:dyDescent="0.3">
      <c r="A226" s="141"/>
      <c r="B226" s="760" t="s">
        <v>481</v>
      </c>
      <c r="C226" s="761"/>
      <c r="D226" s="557"/>
      <c r="E226" s="557"/>
      <c r="F226" s="557"/>
      <c r="G226" s="557"/>
      <c r="H226" s="557"/>
      <c r="I226" s="558"/>
    </row>
    <row r="227" spans="1:9" x14ac:dyDescent="0.3">
      <c r="A227" s="264">
        <v>207</v>
      </c>
      <c r="B227" s="256"/>
      <c r="C227" s="99" t="s">
        <v>1322</v>
      </c>
      <c r="D227" s="271">
        <v>4</v>
      </c>
      <c r="E227" s="271">
        <v>2</v>
      </c>
      <c r="F227" s="2"/>
      <c r="G227" s="179">
        <f>ROUND(SUM(F227*E227*D227),2)</f>
        <v>0</v>
      </c>
      <c r="H227" s="17" t="s">
        <v>1012</v>
      </c>
      <c r="I227" s="42"/>
    </row>
    <row r="228" spans="1:9" ht="17.25" thickBot="1" x14ac:dyDescent="0.35">
      <c r="A228" s="272">
        <v>208</v>
      </c>
      <c r="B228" s="273"/>
      <c r="C228" s="103" t="s">
        <v>1323</v>
      </c>
      <c r="D228" s="274">
        <v>4</v>
      </c>
      <c r="E228" s="274">
        <v>2</v>
      </c>
      <c r="F228" s="3"/>
      <c r="G228" s="221">
        <f>ROUND(SUM(F228*E228*D228),2)</f>
        <v>0</v>
      </c>
      <c r="H228" s="18" t="s">
        <v>1012</v>
      </c>
      <c r="I228" s="41"/>
    </row>
    <row r="229" spans="1:9" ht="13.9" customHeight="1" x14ac:dyDescent="0.3">
      <c r="A229" s="141"/>
      <c r="B229" s="760" t="s">
        <v>483</v>
      </c>
      <c r="C229" s="761"/>
      <c r="D229" s="557"/>
      <c r="E229" s="557"/>
      <c r="F229" s="557"/>
      <c r="G229" s="557"/>
      <c r="H229" s="557"/>
      <c r="I229" s="558"/>
    </row>
    <row r="230" spans="1:9" ht="25.5" x14ac:dyDescent="0.3">
      <c r="A230" s="264">
        <v>209</v>
      </c>
      <c r="B230" s="275"/>
      <c r="C230" s="99" t="s">
        <v>1326</v>
      </c>
      <c r="D230" s="276">
        <v>4</v>
      </c>
      <c r="E230" s="276">
        <v>4</v>
      </c>
      <c r="F230" s="2"/>
      <c r="G230" s="179">
        <f>ROUND(SUM(F230*E230*D230),2)</f>
        <v>0</v>
      </c>
      <c r="H230" s="17" t="s">
        <v>1012</v>
      </c>
      <c r="I230" s="42"/>
    </row>
    <row r="231" spans="1:9" x14ac:dyDescent="0.3">
      <c r="A231" s="264">
        <v>210</v>
      </c>
      <c r="B231" s="275"/>
      <c r="C231" s="99" t="s">
        <v>1327</v>
      </c>
      <c r="D231" s="276">
        <v>4</v>
      </c>
      <c r="E231" s="276">
        <v>4</v>
      </c>
      <c r="F231" s="2"/>
      <c r="G231" s="179">
        <f t="shared" ref="G231:G239" si="5">ROUND(SUM(F231*E231*D231),2)</f>
        <v>0</v>
      </c>
      <c r="H231" s="17" t="s">
        <v>1012</v>
      </c>
      <c r="I231" s="42"/>
    </row>
    <row r="232" spans="1:9" x14ac:dyDescent="0.3">
      <c r="A232" s="264">
        <v>211</v>
      </c>
      <c r="B232" s="275"/>
      <c r="C232" s="99" t="s">
        <v>1328</v>
      </c>
      <c r="D232" s="276">
        <v>4</v>
      </c>
      <c r="E232" s="276">
        <v>4</v>
      </c>
      <c r="F232" s="2"/>
      <c r="G232" s="179">
        <f t="shared" si="5"/>
        <v>0</v>
      </c>
      <c r="H232" s="17" t="s">
        <v>1012</v>
      </c>
      <c r="I232" s="42"/>
    </row>
    <row r="233" spans="1:9" x14ac:dyDescent="0.3">
      <c r="A233" s="264">
        <v>212</v>
      </c>
      <c r="B233" s="275"/>
      <c r="C233" s="99" t="s">
        <v>1329</v>
      </c>
      <c r="D233" s="276">
        <v>4</v>
      </c>
      <c r="E233" s="276">
        <v>4</v>
      </c>
      <c r="F233" s="2"/>
      <c r="G233" s="179">
        <f t="shared" si="5"/>
        <v>0</v>
      </c>
      <c r="H233" s="17" t="s">
        <v>1012</v>
      </c>
      <c r="I233" s="42"/>
    </row>
    <row r="234" spans="1:9" x14ac:dyDescent="0.3">
      <c r="A234" s="264">
        <v>213</v>
      </c>
      <c r="B234" s="275"/>
      <c r="C234" s="99" t="s">
        <v>1330</v>
      </c>
      <c r="D234" s="276">
        <v>4</v>
      </c>
      <c r="E234" s="276">
        <v>4</v>
      </c>
      <c r="F234" s="2"/>
      <c r="G234" s="179">
        <f t="shared" si="5"/>
        <v>0</v>
      </c>
      <c r="H234" s="17" t="s">
        <v>1012</v>
      </c>
      <c r="I234" s="42"/>
    </row>
    <row r="235" spans="1:9" x14ac:dyDescent="0.3">
      <c r="A235" s="264">
        <v>214</v>
      </c>
      <c r="B235" s="275"/>
      <c r="C235" s="99" t="s">
        <v>1331</v>
      </c>
      <c r="D235" s="276">
        <v>4</v>
      </c>
      <c r="E235" s="276">
        <v>4</v>
      </c>
      <c r="F235" s="2"/>
      <c r="G235" s="179">
        <f t="shared" si="5"/>
        <v>0</v>
      </c>
      <c r="H235" s="17" t="s">
        <v>1012</v>
      </c>
      <c r="I235" s="42"/>
    </row>
    <row r="236" spans="1:9" x14ac:dyDescent="0.3">
      <c r="A236" s="264">
        <v>215</v>
      </c>
      <c r="B236" s="275"/>
      <c r="C236" s="99" t="s">
        <v>1332</v>
      </c>
      <c r="D236" s="276">
        <v>4</v>
      </c>
      <c r="E236" s="276">
        <v>4</v>
      </c>
      <c r="F236" s="2"/>
      <c r="G236" s="179">
        <f t="shared" si="5"/>
        <v>0</v>
      </c>
      <c r="H236" s="17" t="s">
        <v>1012</v>
      </c>
      <c r="I236" s="42"/>
    </row>
    <row r="237" spans="1:9" x14ac:dyDescent="0.3">
      <c r="A237" s="264">
        <v>216</v>
      </c>
      <c r="B237" s="275"/>
      <c r="C237" s="99" t="s">
        <v>1333</v>
      </c>
      <c r="D237" s="276">
        <v>4</v>
      </c>
      <c r="E237" s="276">
        <v>4</v>
      </c>
      <c r="F237" s="2"/>
      <c r="G237" s="179">
        <f t="shared" si="5"/>
        <v>0</v>
      </c>
      <c r="H237" s="17" t="s">
        <v>1012</v>
      </c>
      <c r="I237" s="42"/>
    </row>
    <row r="238" spans="1:9" x14ac:dyDescent="0.3">
      <c r="A238" s="264">
        <v>217</v>
      </c>
      <c r="B238" s="275"/>
      <c r="C238" s="99" t="s">
        <v>1334</v>
      </c>
      <c r="D238" s="276">
        <v>4</v>
      </c>
      <c r="E238" s="276">
        <v>4</v>
      </c>
      <c r="F238" s="2"/>
      <c r="G238" s="179">
        <f t="shared" si="5"/>
        <v>0</v>
      </c>
      <c r="H238" s="17" t="s">
        <v>1012</v>
      </c>
      <c r="I238" s="42"/>
    </row>
    <row r="239" spans="1:9" ht="17.25" thickBot="1" x14ac:dyDescent="0.35">
      <c r="A239" s="272">
        <v>218</v>
      </c>
      <c r="B239" s="277"/>
      <c r="C239" s="103" t="s">
        <v>1335</v>
      </c>
      <c r="D239" s="278">
        <v>4</v>
      </c>
      <c r="E239" s="278">
        <v>4</v>
      </c>
      <c r="F239" s="3"/>
      <c r="G239" s="221">
        <f t="shared" si="5"/>
        <v>0</v>
      </c>
      <c r="H239" s="18" t="s">
        <v>1012</v>
      </c>
      <c r="I239" s="41"/>
    </row>
    <row r="240" spans="1:9" ht="13.9" customHeight="1" x14ac:dyDescent="0.3">
      <c r="A240" s="141"/>
      <c r="B240" s="760" t="s">
        <v>484</v>
      </c>
      <c r="C240" s="761"/>
      <c r="D240" s="557"/>
      <c r="E240" s="557"/>
      <c r="F240" s="557"/>
      <c r="G240" s="557"/>
      <c r="H240" s="557"/>
      <c r="I240" s="558"/>
    </row>
    <row r="241" spans="1:9" x14ac:dyDescent="0.3">
      <c r="A241" s="264">
        <v>219</v>
      </c>
      <c r="B241" s="275"/>
      <c r="C241" s="99" t="s">
        <v>1316</v>
      </c>
      <c r="D241" s="276">
        <v>4</v>
      </c>
      <c r="E241" s="276">
        <v>1</v>
      </c>
      <c r="F241" s="2"/>
      <c r="G241" s="179">
        <f>ROUND(SUM(F241*E241*D241),2)</f>
        <v>0</v>
      </c>
      <c r="H241" s="17" t="s">
        <v>1012</v>
      </c>
      <c r="I241" s="42"/>
    </row>
    <row r="242" spans="1:9" x14ac:dyDescent="0.3">
      <c r="A242" s="264">
        <v>220</v>
      </c>
      <c r="B242" s="275"/>
      <c r="C242" s="99" t="s">
        <v>1317</v>
      </c>
      <c r="D242" s="276">
        <v>4</v>
      </c>
      <c r="E242" s="276">
        <v>1</v>
      </c>
      <c r="F242" s="2"/>
      <c r="G242" s="179">
        <f t="shared" ref="G242:G247" si="6">ROUND(SUM(F242*E242*D242),2)</f>
        <v>0</v>
      </c>
      <c r="H242" s="17" t="s">
        <v>1012</v>
      </c>
      <c r="I242" s="42"/>
    </row>
    <row r="243" spans="1:9" x14ac:dyDescent="0.3">
      <c r="A243" s="264">
        <v>221</v>
      </c>
      <c r="B243" s="275"/>
      <c r="C243" s="99" t="s">
        <v>1336</v>
      </c>
      <c r="D243" s="276">
        <v>4</v>
      </c>
      <c r="E243" s="276">
        <v>1</v>
      </c>
      <c r="F243" s="2"/>
      <c r="G243" s="179">
        <f t="shared" si="6"/>
        <v>0</v>
      </c>
      <c r="H243" s="17" t="s">
        <v>1012</v>
      </c>
      <c r="I243" s="42"/>
    </row>
    <row r="244" spans="1:9" x14ac:dyDescent="0.3">
      <c r="A244" s="264">
        <v>222</v>
      </c>
      <c r="B244" s="275"/>
      <c r="C244" s="279" t="s">
        <v>1337</v>
      </c>
      <c r="D244" s="276">
        <v>4</v>
      </c>
      <c r="E244" s="276">
        <v>1</v>
      </c>
      <c r="F244" s="2"/>
      <c r="G244" s="179">
        <f t="shared" si="6"/>
        <v>0</v>
      </c>
      <c r="H244" s="17" t="s">
        <v>1012</v>
      </c>
      <c r="I244" s="42"/>
    </row>
    <row r="245" spans="1:9" ht="25.5" x14ac:dyDescent="0.3">
      <c r="A245" s="264">
        <v>223</v>
      </c>
      <c r="B245" s="275"/>
      <c r="C245" s="99" t="s">
        <v>1338</v>
      </c>
      <c r="D245" s="276">
        <v>4</v>
      </c>
      <c r="E245" s="276">
        <v>1</v>
      </c>
      <c r="F245" s="2"/>
      <c r="G245" s="179">
        <f t="shared" si="6"/>
        <v>0</v>
      </c>
      <c r="H245" s="17" t="s">
        <v>1012</v>
      </c>
      <c r="I245" s="42"/>
    </row>
    <row r="246" spans="1:9" ht="25.5" x14ac:dyDescent="0.3">
      <c r="A246" s="264">
        <v>224</v>
      </c>
      <c r="B246" s="275"/>
      <c r="C246" s="99" t="s">
        <v>1339</v>
      </c>
      <c r="D246" s="276">
        <v>4</v>
      </c>
      <c r="E246" s="276">
        <v>1</v>
      </c>
      <c r="F246" s="2"/>
      <c r="G246" s="179">
        <f t="shared" si="6"/>
        <v>0</v>
      </c>
      <c r="H246" s="17" t="s">
        <v>1012</v>
      </c>
      <c r="I246" s="42"/>
    </row>
    <row r="247" spans="1:9" ht="26.25" thickBot="1" x14ac:dyDescent="0.35">
      <c r="A247" s="272">
        <v>225</v>
      </c>
      <c r="B247" s="277"/>
      <c r="C247" s="103" t="s">
        <v>1340</v>
      </c>
      <c r="D247" s="278">
        <v>4</v>
      </c>
      <c r="E247" s="278">
        <v>1</v>
      </c>
      <c r="F247" s="3"/>
      <c r="G247" s="221">
        <f t="shared" si="6"/>
        <v>0</v>
      </c>
      <c r="H247" s="18" t="s">
        <v>1012</v>
      </c>
      <c r="I247" s="41"/>
    </row>
    <row r="248" spans="1:9" x14ac:dyDescent="0.3">
      <c r="A248" s="141"/>
      <c r="B248" s="760" t="s">
        <v>485</v>
      </c>
      <c r="C248" s="761"/>
      <c r="D248" s="557"/>
      <c r="E248" s="557"/>
      <c r="F248" s="557"/>
      <c r="G248" s="557"/>
      <c r="H248" s="557"/>
      <c r="I248" s="558"/>
    </row>
    <row r="249" spans="1:9" x14ac:dyDescent="0.3">
      <c r="A249" s="264">
        <v>226</v>
      </c>
      <c r="B249" s="275"/>
      <c r="C249" s="99" t="s">
        <v>1341</v>
      </c>
      <c r="D249" s="276">
        <v>2</v>
      </c>
      <c r="E249" s="276">
        <v>6</v>
      </c>
      <c r="F249" s="2"/>
      <c r="G249" s="179">
        <f>ROUND(SUM(F249*E249*D249),2)</f>
        <v>0</v>
      </c>
      <c r="H249" s="17" t="s">
        <v>606</v>
      </c>
      <c r="I249" s="42"/>
    </row>
    <row r="250" spans="1:9" x14ac:dyDescent="0.3">
      <c r="A250" s="264">
        <v>227</v>
      </c>
      <c r="B250" s="275"/>
      <c r="C250" s="99" t="s">
        <v>1342</v>
      </c>
      <c r="D250" s="276">
        <v>2</v>
      </c>
      <c r="E250" s="276">
        <v>6</v>
      </c>
      <c r="F250" s="2"/>
      <c r="G250" s="179">
        <f t="shared" ref="G250:G257" si="7">ROUND(SUM(F250*E250*D250),2)</f>
        <v>0</v>
      </c>
      <c r="H250" s="17" t="s">
        <v>606</v>
      </c>
      <c r="I250" s="42"/>
    </row>
    <row r="251" spans="1:9" x14ac:dyDescent="0.3">
      <c r="A251" s="264">
        <v>228</v>
      </c>
      <c r="B251" s="275"/>
      <c r="C251" s="99" t="s">
        <v>1343</v>
      </c>
      <c r="D251" s="276">
        <v>2</v>
      </c>
      <c r="E251" s="276">
        <v>1</v>
      </c>
      <c r="F251" s="2"/>
      <c r="G251" s="179">
        <f t="shared" si="7"/>
        <v>0</v>
      </c>
      <c r="H251" s="17" t="s">
        <v>606</v>
      </c>
      <c r="I251" s="42"/>
    </row>
    <row r="252" spans="1:9" x14ac:dyDescent="0.3">
      <c r="A252" s="264">
        <v>229</v>
      </c>
      <c r="B252" s="275"/>
      <c r="C252" s="99" t="s">
        <v>1344</v>
      </c>
      <c r="D252" s="276">
        <v>2</v>
      </c>
      <c r="E252" s="276">
        <v>1</v>
      </c>
      <c r="F252" s="2"/>
      <c r="G252" s="179">
        <f t="shared" si="7"/>
        <v>0</v>
      </c>
      <c r="H252" s="17" t="s">
        <v>606</v>
      </c>
      <c r="I252" s="42"/>
    </row>
    <row r="253" spans="1:9" x14ac:dyDescent="0.3">
      <c r="A253" s="264">
        <v>230</v>
      </c>
      <c r="B253" s="275"/>
      <c r="C253" s="99" t="s">
        <v>2000</v>
      </c>
      <c r="D253" s="276">
        <v>2</v>
      </c>
      <c r="E253" s="276">
        <v>3</v>
      </c>
      <c r="F253" s="2"/>
      <c r="G253" s="179">
        <f t="shared" si="7"/>
        <v>0</v>
      </c>
      <c r="H253" s="17" t="s">
        <v>606</v>
      </c>
      <c r="I253" s="42"/>
    </row>
    <row r="254" spans="1:9" x14ac:dyDescent="0.3">
      <c r="A254" s="264">
        <v>231</v>
      </c>
      <c r="B254" s="275"/>
      <c r="C254" s="99" t="s">
        <v>1999</v>
      </c>
      <c r="D254" s="276">
        <v>2</v>
      </c>
      <c r="E254" s="276">
        <v>3</v>
      </c>
      <c r="F254" s="2"/>
      <c r="G254" s="179">
        <f t="shared" si="7"/>
        <v>0</v>
      </c>
      <c r="H254" s="17" t="s">
        <v>606</v>
      </c>
      <c r="I254" s="42"/>
    </row>
    <row r="255" spans="1:9" x14ac:dyDescent="0.3">
      <c r="A255" s="264">
        <v>232</v>
      </c>
      <c r="B255" s="275"/>
      <c r="C255" s="99" t="s">
        <v>1998</v>
      </c>
      <c r="D255" s="276">
        <v>2</v>
      </c>
      <c r="E255" s="276">
        <v>2</v>
      </c>
      <c r="F255" s="2"/>
      <c r="G255" s="179">
        <f t="shared" si="7"/>
        <v>0</v>
      </c>
      <c r="H255" s="17" t="s">
        <v>606</v>
      </c>
      <c r="I255" s="42"/>
    </row>
    <row r="256" spans="1:9" x14ac:dyDescent="0.3">
      <c r="A256" s="264">
        <v>233</v>
      </c>
      <c r="B256" s="275"/>
      <c r="C256" s="99" t="s">
        <v>1997</v>
      </c>
      <c r="D256" s="276">
        <v>1</v>
      </c>
      <c r="E256" s="276">
        <v>1</v>
      </c>
      <c r="F256" s="2"/>
      <c r="G256" s="179">
        <f t="shared" si="7"/>
        <v>0</v>
      </c>
      <c r="H256" s="17" t="s">
        <v>613</v>
      </c>
      <c r="I256" s="42"/>
    </row>
    <row r="257" spans="1:9" ht="17.25" thickBot="1" x14ac:dyDescent="0.35">
      <c r="A257" s="272">
        <v>234</v>
      </c>
      <c r="B257" s="277"/>
      <c r="C257" s="103" t="s">
        <v>1996</v>
      </c>
      <c r="D257" s="278">
        <v>2</v>
      </c>
      <c r="E257" s="278">
        <v>1</v>
      </c>
      <c r="F257" s="3"/>
      <c r="G257" s="221">
        <f t="shared" si="7"/>
        <v>0</v>
      </c>
      <c r="H257" s="18" t="s">
        <v>606</v>
      </c>
      <c r="I257" s="41"/>
    </row>
    <row r="258" spans="1:9" x14ac:dyDescent="0.3">
      <c r="A258" s="141"/>
      <c r="B258" s="760" t="s">
        <v>1995</v>
      </c>
      <c r="C258" s="761"/>
      <c r="D258" s="557"/>
      <c r="E258" s="557"/>
      <c r="F258" s="557"/>
      <c r="G258" s="557"/>
      <c r="H258" s="557"/>
      <c r="I258" s="558"/>
    </row>
    <row r="259" spans="1:9" x14ac:dyDescent="0.3">
      <c r="A259" s="264">
        <v>235</v>
      </c>
      <c r="B259" s="256"/>
      <c r="C259" s="99" t="s">
        <v>1994</v>
      </c>
      <c r="D259" s="271">
        <v>4</v>
      </c>
      <c r="E259" s="271">
        <v>2</v>
      </c>
      <c r="F259" s="2"/>
      <c r="G259" s="179">
        <f>ROUND(SUM(F259*E259*D259),2)</f>
        <v>0</v>
      </c>
      <c r="H259" s="17" t="s">
        <v>1012</v>
      </c>
      <c r="I259" s="42"/>
    </row>
    <row r="260" spans="1:9" x14ac:dyDescent="0.3">
      <c r="A260" s="264">
        <v>236</v>
      </c>
      <c r="B260" s="256"/>
      <c r="C260" s="99" t="s">
        <v>1993</v>
      </c>
      <c r="D260" s="271">
        <v>4</v>
      </c>
      <c r="E260" s="271">
        <v>2</v>
      </c>
      <c r="F260" s="2"/>
      <c r="G260" s="179">
        <f t="shared" ref="G260:G265" si="8">ROUND(SUM(F260*E260*D260),2)</f>
        <v>0</v>
      </c>
      <c r="H260" s="17" t="s">
        <v>1012</v>
      </c>
      <c r="I260" s="42"/>
    </row>
    <row r="261" spans="1:9" x14ac:dyDescent="0.3">
      <c r="A261" s="264">
        <v>237</v>
      </c>
      <c r="B261" s="256"/>
      <c r="C261" s="99" t="s">
        <v>1992</v>
      </c>
      <c r="D261" s="271">
        <v>4</v>
      </c>
      <c r="E261" s="271">
        <v>2</v>
      </c>
      <c r="F261" s="2"/>
      <c r="G261" s="179">
        <f t="shared" si="8"/>
        <v>0</v>
      </c>
      <c r="H261" s="17" t="s">
        <v>1012</v>
      </c>
      <c r="I261" s="42"/>
    </row>
    <row r="262" spans="1:9" x14ac:dyDescent="0.3">
      <c r="A262" s="264">
        <v>238</v>
      </c>
      <c r="B262" s="256"/>
      <c r="C262" s="99" t="s">
        <v>1991</v>
      </c>
      <c r="D262" s="271">
        <v>4</v>
      </c>
      <c r="E262" s="271">
        <v>2</v>
      </c>
      <c r="F262" s="2"/>
      <c r="G262" s="179">
        <f t="shared" si="8"/>
        <v>0</v>
      </c>
      <c r="H262" s="17" t="s">
        <v>1012</v>
      </c>
      <c r="I262" s="42"/>
    </row>
    <row r="263" spans="1:9" x14ac:dyDescent="0.3">
      <c r="A263" s="264">
        <v>239</v>
      </c>
      <c r="B263" s="256"/>
      <c r="C263" s="99" t="s">
        <v>1990</v>
      </c>
      <c r="D263" s="271">
        <v>4</v>
      </c>
      <c r="E263" s="271">
        <v>2</v>
      </c>
      <c r="F263" s="2"/>
      <c r="G263" s="179">
        <f t="shared" si="8"/>
        <v>0</v>
      </c>
      <c r="H263" s="17" t="s">
        <v>1012</v>
      </c>
      <c r="I263" s="42"/>
    </row>
    <row r="264" spans="1:9" x14ac:dyDescent="0.3">
      <c r="A264" s="264">
        <v>240</v>
      </c>
      <c r="B264" s="256"/>
      <c r="C264" s="99" t="s">
        <v>1989</v>
      </c>
      <c r="D264" s="271">
        <v>4</v>
      </c>
      <c r="E264" s="271">
        <v>2</v>
      </c>
      <c r="F264" s="2"/>
      <c r="G264" s="179">
        <f t="shared" si="8"/>
        <v>0</v>
      </c>
      <c r="H264" s="17" t="s">
        <v>1012</v>
      </c>
      <c r="I264" s="42"/>
    </row>
    <row r="265" spans="1:9" ht="17.25" thickBot="1" x14ac:dyDescent="0.35">
      <c r="A265" s="272">
        <v>241</v>
      </c>
      <c r="B265" s="277"/>
      <c r="C265" s="103" t="s">
        <v>1988</v>
      </c>
      <c r="D265" s="274">
        <v>4</v>
      </c>
      <c r="E265" s="274">
        <v>2</v>
      </c>
      <c r="F265" s="3"/>
      <c r="G265" s="221">
        <f t="shared" si="8"/>
        <v>0</v>
      </c>
      <c r="H265" s="18" t="s">
        <v>1012</v>
      </c>
      <c r="I265" s="41"/>
    </row>
    <row r="266" spans="1:9" ht="17.25" customHeight="1" thickBot="1" x14ac:dyDescent="0.35">
      <c r="A266" s="726" t="s">
        <v>1701</v>
      </c>
      <c r="B266" s="727"/>
      <c r="C266" s="727"/>
      <c r="D266" s="532"/>
      <c r="E266" s="532"/>
      <c r="F266" s="533"/>
      <c r="G266" s="106">
        <f>SUM(G75:G265)</f>
        <v>0</v>
      </c>
      <c r="H266" s="280"/>
    </row>
    <row r="268" spans="1:9" x14ac:dyDescent="0.3">
      <c r="A268" s="84" t="s">
        <v>442</v>
      </c>
      <c r="B268" s="511"/>
      <c r="C268" s="86" t="s">
        <v>461</v>
      </c>
      <c r="D268" s="511"/>
      <c r="E268" s="511"/>
      <c r="F268" s="108"/>
      <c r="G268" s="511"/>
      <c r="H268" s="511"/>
      <c r="I268" s="511"/>
    </row>
    <row r="269" spans="1:9" ht="17.25" thickBot="1" x14ac:dyDescent="0.35">
      <c r="A269" s="84" t="s">
        <v>443</v>
      </c>
      <c r="B269" s="511"/>
      <c r="C269" s="85" t="s">
        <v>669</v>
      </c>
      <c r="D269" s="511"/>
      <c r="E269" s="511"/>
      <c r="F269" s="108"/>
      <c r="G269" s="511"/>
      <c r="H269" s="511"/>
      <c r="I269" s="511"/>
    </row>
    <row r="270" spans="1:9" ht="50.25" thickBot="1" x14ac:dyDescent="0.35">
      <c r="A270" s="88" t="s">
        <v>444</v>
      </c>
      <c r="B270" s="89" t="s">
        <v>445</v>
      </c>
      <c r="C270" s="89" t="s">
        <v>446</v>
      </c>
      <c r="D270" s="89" t="s">
        <v>447</v>
      </c>
      <c r="E270" s="89" t="s">
        <v>448</v>
      </c>
      <c r="F270" s="90" t="s">
        <v>1516</v>
      </c>
      <c r="G270" s="91" t="s">
        <v>518</v>
      </c>
      <c r="H270" s="89" t="s">
        <v>449</v>
      </c>
      <c r="I270" s="92" t="s">
        <v>1692</v>
      </c>
    </row>
    <row r="271" spans="1:9" x14ac:dyDescent="0.3">
      <c r="A271" s="263">
        <v>242</v>
      </c>
      <c r="B271" s="538" t="s">
        <v>662</v>
      </c>
      <c r="C271" s="142" t="s">
        <v>663</v>
      </c>
      <c r="D271" s="143">
        <v>1</v>
      </c>
      <c r="E271" s="144">
        <v>1</v>
      </c>
      <c r="F271" s="6"/>
      <c r="G271" s="97">
        <f>ROUND(SUM(D271*E271*F271),2)</f>
        <v>0</v>
      </c>
      <c r="H271" s="22" t="s">
        <v>664</v>
      </c>
      <c r="I271" s="23"/>
    </row>
    <row r="272" spans="1:9" x14ac:dyDescent="0.3">
      <c r="A272" s="264">
        <v>243</v>
      </c>
      <c r="B272" s="536" t="s">
        <v>662</v>
      </c>
      <c r="C272" s="146" t="s">
        <v>665</v>
      </c>
      <c r="D272" s="147">
        <v>1</v>
      </c>
      <c r="E272" s="148">
        <v>1</v>
      </c>
      <c r="F272" s="7"/>
      <c r="G272" s="101">
        <f t="shared" ref="G272:G275" si="9">ROUND(SUM(D272*E272*F272),2)</f>
        <v>0</v>
      </c>
      <c r="H272" s="24" t="s">
        <v>664</v>
      </c>
      <c r="I272" s="25"/>
    </row>
    <row r="273" spans="1:9" x14ac:dyDescent="0.3">
      <c r="A273" s="264">
        <v>244</v>
      </c>
      <c r="B273" s="536" t="s">
        <v>662</v>
      </c>
      <c r="C273" s="146" t="s">
        <v>666</v>
      </c>
      <c r="D273" s="147">
        <v>12</v>
      </c>
      <c r="E273" s="148">
        <v>1</v>
      </c>
      <c r="F273" s="7"/>
      <c r="G273" s="101">
        <f t="shared" si="9"/>
        <v>0</v>
      </c>
      <c r="H273" s="24" t="s">
        <v>664</v>
      </c>
      <c r="I273" s="25"/>
    </row>
    <row r="274" spans="1:9" x14ac:dyDescent="0.3">
      <c r="A274" s="264">
        <v>245</v>
      </c>
      <c r="B274" s="536" t="s">
        <v>662</v>
      </c>
      <c r="C274" s="146" t="s">
        <v>667</v>
      </c>
      <c r="D274" s="147">
        <v>0.25</v>
      </c>
      <c r="E274" s="148">
        <v>1</v>
      </c>
      <c r="F274" s="7"/>
      <c r="G274" s="101">
        <f t="shared" si="9"/>
        <v>0</v>
      </c>
      <c r="H274" s="24" t="s">
        <v>664</v>
      </c>
      <c r="I274" s="25"/>
    </row>
    <row r="275" spans="1:9" ht="17.25" thickBot="1" x14ac:dyDescent="0.35">
      <c r="A275" s="272">
        <v>246</v>
      </c>
      <c r="B275" s="537" t="s">
        <v>662</v>
      </c>
      <c r="C275" s="151" t="s">
        <v>668</v>
      </c>
      <c r="D275" s="152">
        <v>0.25</v>
      </c>
      <c r="E275" s="153">
        <v>1</v>
      </c>
      <c r="F275" s="8"/>
      <c r="G275" s="105">
        <f t="shared" si="9"/>
        <v>0</v>
      </c>
      <c r="H275" s="27" t="s">
        <v>664</v>
      </c>
      <c r="I275" s="28"/>
    </row>
    <row r="276" spans="1:9" ht="14.65" customHeight="1" thickBot="1" x14ac:dyDescent="0.35">
      <c r="A276" s="726" t="s">
        <v>1697</v>
      </c>
      <c r="B276" s="727"/>
      <c r="C276" s="727"/>
      <c r="D276" s="532"/>
      <c r="E276" s="532"/>
      <c r="F276" s="533"/>
      <c r="G276" s="106">
        <f>SUM(G271:G275)</f>
        <v>0</v>
      </c>
      <c r="H276" s="724"/>
      <c r="I276" s="724"/>
    </row>
    <row r="278" spans="1:9" x14ac:dyDescent="0.3">
      <c r="A278" s="84" t="s">
        <v>442</v>
      </c>
      <c r="B278" s="85"/>
      <c r="C278" s="86" t="s">
        <v>958</v>
      </c>
      <c r="D278" s="109"/>
      <c r="E278" s="85"/>
      <c r="F278" s="87"/>
      <c r="G278" s="85"/>
      <c r="H278" s="85"/>
      <c r="I278" s="85"/>
    </row>
    <row r="279" spans="1:9" ht="17.25" thickBot="1" x14ac:dyDescent="0.35">
      <c r="A279" s="84" t="s">
        <v>443</v>
      </c>
      <c r="B279" s="85"/>
      <c r="C279" s="85" t="s">
        <v>669</v>
      </c>
      <c r="D279" s="110"/>
      <c r="E279" s="85"/>
      <c r="F279" s="87"/>
      <c r="G279" s="85"/>
      <c r="H279" s="85"/>
      <c r="I279" s="85"/>
    </row>
    <row r="280" spans="1:9" ht="50.25" thickBot="1" x14ac:dyDescent="0.35">
      <c r="A280" s="88" t="s">
        <v>444</v>
      </c>
      <c r="B280" s="89" t="s">
        <v>445</v>
      </c>
      <c r="C280" s="89" t="s">
        <v>446</v>
      </c>
      <c r="D280" s="89" t="s">
        <v>447</v>
      </c>
      <c r="E280" s="89" t="s">
        <v>448</v>
      </c>
      <c r="F280" s="90" t="s">
        <v>1516</v>
      </c>
      <c r="G280" s="91" t="s">
        <v>518</v>
      </c>
      <c r="H280" s="89" t="s">
        <v>449</v>
      </c>
      <c r="I280" s="92" t="s">
        <v>1692</v>
      </c>
    </row>
    <row r="281" spans="1:9" x14ac:dyDescent="0.3">
      <c r="A281" s="93">
        <v>247</v>
      </c>
      <c r="B281" s="281" t="s">
        <v>24</v>
      </c>
      <c r="C281" s="112" t="s">
        <v>598</v>
      </c>
      <c r="D281" s="96">
        <v>2</v>
      </c>
      <c r="E281" s="96">
        <v>2</v>
      </c>
      <c r="F281" s="1"/>
      <c r="G281" s="97">
        <f>ROUND(SUM(D281*E281*F281),2)</f>
        <v>0</v>
      </c>
      <c r="H281" s="15" t="s">
        <v>606</v>
      </c>
      <c r="I281" s="16"/>
    </row>
    <row r="282" spans="1:9" x14ac:dyDescent="0.3">
      <c r="A282" s="282">
        <v>248</v>
      </c>
      <c r="B282" s="98" t="s">
        <v>24</v>
      </c>
      <c r="C282" s="113" t="s">
        <v>599</v>
      </c>
      <c r="D282" s="100">
        <v>2</v>
      </c>
      <c r="E282" s="100">
        <v>2</v>
      </c>
      <c r="F282" s="2"/>
      <c r="G282" s="101">
        <f t="shared" ref="G282:G287" si="10">ROUND(SUM(D282*E282*F282),2)</f>
        <v>0</v>
      </c>
      <c r="H282" s="17" t="s">
        <v>606</v>
      </c>
      <c r="I282" s="42"/>
    </row>
    <row r="283" spans="1:9" x14ac:dyDescent="0.3">
      <c r="A283" s="282">
        <v>249</v>
      </c>
      <c r="B283" s="98" t="s">
        <v>24</v>
      </c>
      <c r="C283" s="113" t="s">
        <v>600</v>
      </c>
      <c r="D283" s="100">
        <v>2</v>
      </c>
      <c r="E283" s="100">
        <v>2</v>
      </c>
      <c r="F283" s="2"/>
      <c r="G283" s="101">
        <f t="shared" si="10"/>
        <v>0</v>
      </c>
      <c r="H283" s="17" t="s">
        <v>606</v>
      </c>
      <c r="I283" s="42"/>
    </row>
    <row r="284" spans="1:9" x14ac:dyDescent="0.3">
      <c r="A284" s="282">
        <v>250</v>
      </c>
      <c r="B284" s="98" t="s">
        <v>24</v>
      </c>
      <c r="C284" s="113" t="s">
        <v>601</v>
      </c>
      <c r="D284" s="100">
        <v>2</v>
      </c>
      <c r="E284" s="100">
        <v>2</v>
      </c>
      <c r="F284" s="2"/>
      <c r="G284" s="101">
        <f t="shared" si="10"/>
        <v>0</v>
      </c>
      <c r="H284" s="17" t="s">
        <v>606</v>
      </c>
      <c r="I284" s="42"/>
    </row>
    <row r="285" spans="1:9" x14ac:dyDescent="0.3">
      <c r="A285" s="282">
        <v>251</v>
      </c>
      <c r="B285" s="98" t="s">
        <v>24</v>
      </c>
      <c r="C285" s="113" t="s">
        <v>1987</v>
      </c>
      <c r="D285" s="100">
        <v>1</v>
      </c>
      <c r="E285" s="100">
        <v>2</v>
      </c>
      <c r="F285" s="2"/>
      <c r="G285" s="101">
        <f t="shared" si="10"/>
        <v>0</v>
      </c>
      <c r="H285" s="17" t="s">
        <v>613</v>
      </c>
      <c r="I285" s="42"/>
    </row>
    <row r="286" spans="1:9" x14ac:dyDescent="0.3">
      <c r="A286" s="282">
        <v>252</v>
      </c>
      <c r="B286" s="98" t="s">
        <v>24</v>
      </c>
      <c r="C286" s="113" t="s">
        <v>602</v>
      </c>
      <c r="D286" s="100">
        <v>2</v>
      </c>
      <c r="E286" s="100">
        <v>2</v>
      </c>
      <c r="F286" s="2"/>
      <c r="G286" s="101">
        <f t="shared" si="10"/>
        <v>0</v>
      </c>
      <c r="H286" s="17" t="s">
        <v>606</v>
      </c>
      <c r="I286" s="42"/>
    </row>
    <row r="287" spans="1:9" ht="17.25" thickBot="1" x14ac:dyDescent="0.35">
      <c r="A287" s="283">
        <v>253</v>
      </c>
      <c r="B287" s="759" t="s">
        <v>1522</v>
      </c>
      <c r="C287" s="759"/>
      <c r="D287" s="104">
        <v>1</v>
      </c>
      <c r="E287" s="104">
        <v>1</v>
      </c>
      <c r="F287" s="3"/>
      <c r="G287" s="105">
        <f t="shared" si="10"/>
        <v>0</v>
      </c>
      <c r="H287" s="18" t="s">
        <v>613</v>
      </c>
      <c r="I287" s="41"/>
    </row>
    <row r="288" spans="1:9" ht="14.65" customHeight="1" thickBot="1" x14ac:dyDescent="0.35">
      <c r="A288" s="726" t="s">
        <v>1696</v>
      </c>
      <c r="B288" s="727"/>
      <c r="C288" s="727"/>
      <c r="D288" s="531"/>
      <c r="E288" s="531"/>
      <c r="F288" s="531"/>
      <c r="G288" s="106">
        <f>SUM(G281:G287)</f>
        <v>0</v>
      </c>
      <c r="H288" s="724"/>
      <c r="I288" s="724"/>
    </row>
    <row r="289" spans="7:7" x14ac:dyDescent="0.3">
      <c r="G289" s="595"/>
    </row>
  </sheetData>
  <sheetProtection algorithmName="SHA-512" hashValue="8HcXRwJBQiYmc93awjq3h41HVjxAOEHlT7KTg4BAs44MkqgW1r15SJf2HL6HfNkhhnBxLcXozDvh0kpkX+CLLg==" saltValue="2JK2KsypPNj0j91n/gAV0Q==" spinCount="100000" sheet="1" sort="0" autoFilter="0" pivotTables="0"/>
  <mergeCells count="34">
    <mergeCell ref="A266:C266"/>
    <mergeCell ref="B258:C258"/>
    <mergeCell ref="H70:I70"/>
    <mergeCell ref="B68:B69"/>
    <mergeCell ref="B35:B38"/>
    <mergeCell ref="B42:B44"/>
    <mergeCell ref="B45:B47"/>
    <mergeCell ref="B48:B49"/>
    <mergeCell ref="B50:B52"/>
    <mergeCell ref="B65:B67"/>
    <mergeCell ref="B248:C248"/>
    <mergeCell ref="A70:C70"/>
    <mergeCell ref="B226:C226"/>
    <mergeCell ref="B229:C229"/>
    <mergeCell ref="B240:C240"/>
    <mergeCell ref="H288:I288"/>
    <mergeCell ref="H276:I276"/>
    <mergeCell ref="B287:C287"/>
    <mergeCell ref="A288:C288"/>
    <mergeCell ref="A276:C276"/>
    <mergeCell ref="A4:I4"/>
    <mergeCell ref="D1:I1"/>
    <mergeCell ref="A2:I2"/>
    <mergeCell ref="A3:I3"/>
    <mergeCell ref="A5:I5"/>
    <mergeCell ref="B10:B25"/>
    <mergeCell ref="H26:I26"/>
    <mergeCell ref="B56:B58"/>
    <mergeCell ref="B59:B61"/>
    <mergeCell ref="B62:B64"/>
    <mergeCell ref="A26:C26"/>
    <mergeCell ref="B39:B41"/>
    <mergeCell ref="B53:B55"/>
    <mergeCell ref="B31:B34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13">
    <tabColor theme="9" tint="0.39997558519241921"/>
    <pageSetUpPr fitToPage="1"/>
  </sheetPr>
  <dimension ref="A1:I49"/>
  <sheetViews>
    <sheetView workbookViewId="0">
      <selection activeCell="A3" sqref="A3:B3"/>
    </sheetView>
  </sheetViews>
  <sheetFormatPr defaultColWidth="8.5" defaultRowHeight="15" x14ac:dyDescent="0.25"/>
  <cols>
    <col min="1" max="1" width="90.5" style="511" customWidth="1"/>
    <col min="2" max="2" width="30.75" style="511" customWidth="1"/>
    <col min="3" max="16384" width="8.5" style="511"/>
  </cols>
  <sheetData>
    <row r="1" spans="1:2" s="80" customFormat="1" ht="82.5" customHeight="1" x14ac:dyDescent="0.25">
      <c r="A1" s="79"/>
      <c r="B1" s="540" t="s">
        <v>2637</v>
      </c>
    </row>
    <row r="2" spans="1:2" s="80" customFormat="1" ht="15.75" x14ac:dyDescent="0.25">
      <c r="A2" s="746"/>
      <c r="B2" s="746"/>
    </row>
    <row r="3" spans="1:2" s="80" customFormat="1" ht="33.75" customHeight="1" x14ac:dyDescent="0.25">
      <c r="A3" s="747" t="s">
        <v>2613</v>
      </c>
      <c r="B3" s="747"/>
    </row>
    <row r="4" spans="1:2" s="80" customFormat="1" ht="31.5" x14ac:dyDescent="0.25">
      <c r="A4" s="541" t="s">
        <v>2707</v>
      </c>
      <c r="B4" s="541"/>
    </row>
    <row r="5" spans="1:2" s="80" customFormat="1" ht="15.75" thickBot="1" x14ac:dyDescent="0.3">
      <c r="A5" s="748"/>
      <c r="B5" s="748"/>
    </row>
    <row r="6" spans="1:2" ht="16.5" thickTop="1" thickBot="1" x14ac:dyDescent="0.3"/>
    <row r="7" spans="1:2" s="80" customFormat="1" ht="15.75" thickBot="1" x14ac:dyDescent="0.3">
      <c r="A7" s="189"/>
      <c r="B7" s="190" t="s">
        <v>2592</v>
      </c>
    </row>
    <row r="8" spans="1:2" s="80" customFormat="1" ht="15.75" thickBot="1" x14ac:dyDescent="0.3">
      <c r="A8" s="749" t="s">
        <v>2700</v>
      </c>
      <c r="B8" s="750"/>
    </row>
    <row r="9" spans="1:2" s="80" customFormat="1" x14ac:dyDescent="0.25">
      <c r="A9" s="250" t="s">
        <v>2066</v>
      </c>
      <c r="B9" s="251">
        <f>'Pr. 5 - Servis OP Domk.'!G26</f>
        <v>0</v>
      </c>
    </row>
    <row r="10" spans="1:2" s="80" customFormat="1" x14ac:dyDescent="0.25">
      <c r="A10" s="191" t="s">
        <v>2049</v>
      </c>
      <c r="B10" s="192">
        <f>'Pr. 5 - Servis OP Domk.'!G70</f>
        <v>0</v>
      </c>
    </row>
    <row r="11" spans="1:2" s="80" customFormat="1" x14ac:dyDescent="0.25">
      <c r="A11" s="191" t="s">
        <v>453</v>
      </c>
      <c r="B11" s="192">
        <f>'Pr. 5 - Servis OP Domk.'!G266</f>
        <v>0</v>
      </c>
    </row>
    <row r="12" spans="1:2" s="80" customFormat="1" x14ac:dyDescent="0.25">
      <c r="A12" s="191" t="s">
        <v>461</v>
      </c>
      <c r="B12" s="192">
        <f>'Pr. 5 - Servis OP Domk.'!G276</f>
        <v>0</v>
      </c>
    </row>
    <row r="13" spans="1:2" s="80" customFormat="1" ht="15.75" thickBot="1" x14ac:dyDescent="0.3">
      <c r="A13" s="193" t="s">
        <v>958</v>
      </c>
      <c r="B13" s="194">
        <f>'Pr. 5 - Servis OP Domk.'!G288</f>
        <v>0</v>
      </c>
    </row>
    <row r="14" spans="1:2" s="80" customFormat="1" ht="15.75" thickBot="1" x14ac:dyDescent="0.3">
      <c r="A14" s="195"/>
      <c r="B14" s="195"/>
    </row>
    <row r="15" spans="1:2" s="80" customFormat="1" ht="16.5" thickTop="1" thickBot="1" x14ac:dyDescent="0.3"/>
    <row r="16" spans="1:2" s="80" customFormat="1" ht="15.75" thickBot="1" x14ac:dyDescent="0.3">
      <c r="B16" s="196" t="s">
        <v>2592</v>
      </c>
    </row>
    <row r="17" spans="1:2" s="80" customFormat="1" ht="15.75" thickBot="1" x14ac:dyDescent="0.3">
      <c r="A17" s="197" t="s">
        <v>2631</v>
      </c>
      <c r="B17" s="198">
        <f>SUM(B9:B13)</f>
        <v>0</v>
      </c>
    </row>
    <row r="18" spans="1:2" s="80" customFormat="1" ht="15.75" thickBot="1" x14ac:dyDescent="0.3"/>
    <row r="19" spans="1:2" s="80" customFormat="1" ht="15.75" thickBot="1" x14ac:dyDescent="0.3">
      <c r="A19" s="199" t="s">
        <v>2632</v>
      </c>
      <c r="B19" s="200">
        <f>SUM(B17*4)</f>
        <v>0</v>
      </c>
    </row>
    <row r="20" spans="1:2" s="80" customFormat="1" ht="15.75" thickBot="1" x14ac:dyDescent="0.3"/>
    <row r="21" spans="1:2" s="80" customFormat="1" ht="15.75" thickBot="1" x14ac:dyDescent="0.3">
      <c r="A21" s="201" t="s">
        <v>2514</v>
      </c>
      <c r="B21" s="198">
        <f>SUM(B19*0.23)</f>
        <v>0</v>
      </c>
    </row>
    <row r="22" spans="1:2" s="80" customFormat="1" ht="15.75" thickBot="1" x14ac:dyDescent="0.3"/>
    <row r="23" spans="1:2" s="80" customFormat="1" ht="15.75" thickBot="1" x14ac:dyDescent="0.3">
      <c r="A23" s="201" t="s">
        <v>2633</v>
      </c>
      <c r="B23" s="198">
        <f>SUM(B19,B21)</f>
        <v>0</v>
      </c>
    </row>
    <row r="29" spans="1:2" x14ac:dyDescent="0.25">
      <c r="A29" s="202"/>
    </row>
    <row r="32" spans="1:2" x14ac:dyDescent="0.25">
      <c r="B32" s="86"/>
    </row>
    <row r="33" spans="1:9" x14ac:dyDescent="0.25">
      <c r="B33" s="86"/>
    </row>
    <row r="34" spans="1:9" x14ac:dyDescent="0.25">
      <c r="B34" s="86"/>
    </row>
    <row r="35" spans="1:9" x14ac:dyDescent="0.25">
      <c r="B35" s="86"/>
    </row>
    <row r="36" spans="1:9" x14ac:dyDescent="0.25">
      <c r="B36" s="86"/>
    </row>
    <row r="37" spans="1:9" x14ac:dyDescent="0.25">
      <c r="B37" s="86"/>
    </row>
    <row r="38" spans="1:9" x14ac:dyDescent="0.25">
      <c r="B38" s="86"/>
    </row>
    <row r="39" spans="1:9" x14ac:dyDescent="0.25">
      <c r="B39" s="86"/>
    </row>
    <row r="40" spans="1:9" x14ac:dyDescent="0.25">
      <c r="B40" s="86"/>
    </row>
    <row r="41" spans="1:9" x14ac:dyDescent="0.25">
      <c r="B41" s="86"/>
    </row>
    <row r="45" spans="1:9" x14ac:dyDescent="0.25">
      <c r="A45" s="203"/>
      <c r="B45" s="203"/>
      <c r="C45" s="203"/>
      <c r="D45" s="203"/>
      <c r="E45" s="203"/>
      <c r="F45" s="203"/>
      <c r="G45" s="203"/>
      <c r="H45" s="203"/>
      <c r="I45" s="203"/>
    </row>
    <row r="49" spans="1:1" x14ac:dyDescent="0.25">
      <c r="A49" s="202"/>
    </row>
  </sheetData>
  <sheetProtection algorithmName="SHA-512" hashValue="ydf+LdX3UcfftP2V+SxfX8p81yAXIWKW8fV3l5bwnXzHJzaa7dF1dBTxXst5oQ9Yp1s9bFeszRlpQ8Tm/SBqgQ==" saltValue="bvsqtFFvG9/CPfXf2PzItA==" spinCount="100000" sheet="1" sort="0" autoFilter="0" pivotTables="0"/>
  <mergeCells count="4">
    <mergeCell ref="A2:B2"/>
    <mergeCell ref="A3:B3"/>
    <mergeCell ref="A5:B5"/>
    <mergeCell ref="A8:B8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200" verticalDpi="200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6">
    <tabColor theme="9" tint="0.79998168889431442"/>
    <pageSetUpPr fitToPage="1"/>
  </sheetPr>
  <dimension ref="A1:K791"/>
  <sheetViews>
    <sheetView zoomScaleNormal="100" workbookViewId="0">
      <selection activeCell="A3" sqref="A3:I3"/>
    </sheetView>
  </sheetViews>
  <sheetFormatPr defaultColWidth="9" defaultRowHeight="12.75" x14ac:dyDescent="0.2"/>
  <cols>
    <col min="1" max="1" width="12.125" style="347" bestFit="1" customWidth="1"/>
    <col min="2" max="2" width="31.75" style="354" customWidth="1"/>
    <col min="3" max="3" width="66.75" style="347" customWidth="1"/>
    <col min="4" max="4" width="11.25" style="313" customWidth="1"/>
    <col min="5" max="5" width="9.25" style="313" customWidth="1"/>
    <col min="6" max="6" width="12.25" style="314" bestFit="1" customWidth="1"/>
    <col min="7" max="7" width="13.75" style="314" customWidth="1"/>
    <col min="8" max="8" width="11.25" style="355" customWidth="1"/>
    <col min="9" max="9" width="9.25" style="354" customWidth="1"/>
    <col min="10" max="10" width="9" style="347"/>
    <col min="11" max="11" width="81.75" style="347" customWidth="1"/>
    <col min="12" max="12" width="10.25" style="347" customWidth="1"/>
    <col min="13" max="13" width="10.75" style="347" customWidth="1"/>
    <col min="14" max="16384" width="9" style="347"/>
  </cols>
  <sheetData>
    <row r="1" spans="1:11" s="80" customFormat="1" ht="82.5" customHeight="1" x14ac:dyDescent="0.25">
      <c r="A1" s="79"/>
      <c r="B1" s="79"/>
      <c r="C1" s="79"/>
      <c r="D1" s="751" t="s">
        <v>2640</v>
      </c>
      <c r="E1" s="751"/>
      <c r="F1" s="751"/>
      <c r="G1" s="751"/>
      <c r="H1" s="751"/>
      <c r="I1" s="751"/>
    </row>
    <row r="2" spans="1:11" s="80" customFormat="1" ht="15.75" x14ac:dyDescent="0.25">
      <c r="A2" s="746"/>
      <c r="B2" s="746"/>
      <c r="C2" s="746"/>
      <c r="D2" s="746"/>
      <c r="E2" s="746"/>
      <c r="F2" s="746"/>
      <c r="G2" s="746"/>
      <c r="H2" s="746"/>
      <c r="I2" s="746"/>
    </row>
    <row r="3" spans="1:11" s="80" customFormat="1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747"/>
    </row>
    <row r="4" spans="1:11" s="80" customFormat="1" ht="15.75" x14ac:dyDescent="0.25">
      <c r="A4" s="742" t="s">
        <v>2701</v>
      </c>
      <c r="B4" s="742"/>
      <c r="C4" s="742"/>
      <c r="D4" s="742"/>
      <c r="E4" s="742"/>
      <c r="F4" s="742"/>
      <c r="G4" s="742"/>
      <c r="H4" s="742"/>
      <c r="I4" s="742"/>
    </row>
    <row r="5" spans="1:11" s="80" customFormat="1" ht="15.75" thickBot="1" x14ac:dyDescent="0.3">
      <c r="A5" s="782"/>
      <c r="B5" s="782"/>
      <c r="C5" s="782"/>
      <c r="D5" s="782"/>
      <c r="E5" s="782"/>
      <c r="F5" s="782"/>
      <c r="G5" s="782"/>
      <c r="H5" s="782"/>
      <c r="I5" s="782"/>
    </row>
    <row r="6" spans="1:11" s="80" customFormat="1" ht="15.75" thickTop="1" x14ac:dyDescent="0.25">
      <c r="A6" s="81"/>
      <c r="B6" s="81"/>
      <c r="C6" s="81"/>
      <c r="D6" s="81"/>
      <c r="E6" s="81"/>
      <c r="F6" s="81"/>
      <c r="G6" s="81"/>
      <c r="H6" s="284"/>
      <c r="I6" s="81"/>
    </row>
    <row r="7" spans="1:11" s="680" customFormat="1" ht="15" x14ac:dyDescent="0.25">
      <c r="A7" s="84" t="s">
        <v>442</v>
      </c>
      <c r="B7" s="85"/>
      <c r="C7" s="86" t="s">
        <v>0</v>
      </c>
      <c r="D7" s="285"/>
      <c r="E7" s="286"/>
      <c r="F7" s="287"/>
      <c r="G7" s="286"/>
      <c r="H7" s="288"/>
      <c r="I7" s="85"/>
    </row>
    <row r="8" spans="1:11" s="680" customFormat="1" ht="15.75" thickBot="1" x14ac:dyDescent="0.3">
      <c r="A8" s="84" t="s">
        <v>443</v>
      </c>
      <c r="B8" s="85"/>
      <c r="C8" s="85" t="s">
        <v>462</v>
      </c>
      <c r="D8" s="286"/>
      <c r="E8" s="286"/>
      <c r="F8" s="287"/>
      <c r="G8" s="286"/>
      <c r="H8" s="289"/>
      <c r="I8" s="85"/>
    </row>
    <row r="9" spans="1:11" s="290" customFormat="1" ht="39" thickBot="1" x14ac:dyDescent="0.35">
      <c r="A9" s="115" t="s">
        <v>444</v>
      </c>
      <c r="B9" s="116" t="s">
        <v>445</v>
      </c>
      <c r="C9" s="116" t="s">
        <v>446</v>
      </c>
      <c r="D9" s="116" t="s">
        <v>960</v>
      </c>
      <c r="E9" s="116" t="s">
        <v>448</v>
      </c>
      <c r="F9" s="117" t="s">
        <v>1516</v>
      </c>
      <c r="G9" s="116" t="s">
        <v>518</v>
      </c>
      <c r="H9" s="116" t="s">
        <v>959</v>
      </c>
      <c r="I9" s="119" t="s">
        <v>1692</v>
      </c>
    </row>
    <row r="10" spans="1:11" s="292" customFormat="1" ht="13.9" customHeight="1" x14ac:dyDescent="0.3">
      <c r="A10" s="291">
        <v>1</v>
      </c>
      <c r="B10" s="762" t="s">
        <v>463</v>
      </c>
      <c r="C10" s="763"/>
      <c r="D10" s="529"/>
      <c r="E10" s="529"/>
      <c r="F10" s="529"/>
      <c r="G10" s="529"/>
      <c r="H10" s="529"/>
      <c r="I10" s="530"/>
    </row>
    <row r="11" spans="1:11" s="292" customFormat="1" x14ac:dyDescent="0.3">
      <c r="A11" s="783"/>
      <c r="B11" s="784"/>
      <c r="C11" s="293" t="s">
        <v>1073</v>
      </c>
      <c r="D11" s="100">
        <v>0.25</v>
      </c>
      <c r="E11" s="100">
        <v>7</v>
      </c>
      <c r="F11" s="2"/>
      <c r="G11" s="101">
        <f>ROUND(SUM(F11*E11*D11),2)</f>
        <v>0</v>
      </c>
      <c r="H11" s="17" t="s">
        <v>613</v>
      </c>
      <c r="I11" s="188" t="s">
        <v>1738</v>
      </c>
      <c r="K11" s="294"/>
    </row>
    <row r="12" spans="1:11" s="292" customFormat="1" ht="16.5" customHeight="1" x14ac:dyDescent="0.3">
      <c r="A12" s="785"/>
      <c r="B12" s="786"/>
      <c r="C12" s="279" t="s">
        <v>1074</v>
      </c>
      <c r="D12" s="100">
        <v>0.25</v>
      </c>
      <c r="E12" s="100">
        <v>7</v>
      </c>
      <c r="F12" s="2"/>
      <c r="G12" s="101">
        <f t="shared" ref="G12:G25" si="0">ROUND(SUM(F12*E12*D12),2)</f>
        <v>0</v>
      </c>
      <c r="H12" s="17" t="s">
        <v>613</v>
      </c>
      <c r="I12" s="188" t="s">
        <v>1738</v>
      </c>
      <c r="K12" s="294"/>
    </row>
    <row r="13" spans="1:11" s="295" customFormat="1" ht="16.5" customHeight="1" x14ac:dyDescent="0.3">
      <c r="A13" s="785"/>
      <c r="B13" s="786"/>
      <c r="C13" s="279" t="s">
        <v>1114</v>
      </c>
      <c r="D13" s="100">
        <v>0.25</v>
      </c>
      <c r="E13" s="100">
        <v>7</v>
      </c>
      <c r="F13" s="2"/>
      <c r="G13" s="101">
        <f t="shared" si="0"/>
        <v>0</v>
      </c>
      <c r="H13" s="17" t="s">
        <v>613</v>
      </c>
      <c r="I13" s="188" t="s">
        <v>1738</v>
      </c>
      <c r="K13" s="294"/>
    </row>
    <row r="14" spans="1:11" s="292" customFormat="1" x14ac:dyDescent="0.3">
      <c r="A14" s="785"/>
      <c r="B14" s="786"/>
      <c r="C14" s="279" t="s">
        <v>1075</v>
      </c>
      <c r="D14" s="100">
        <v>0.25</v>
      </c>
      <c r="E14" s="100">
        <v>7</v>
      </c>
      <c r="F14" s="2"/>
      <c r="G14" s="101">
        <f t="shared" si="0"/>
        <v>0</v>
      </c>
      <c r="H14" s="17" t="s">
        <v>613</v>
      </c>
      <c r="I14" s="188" t="s">
        <v>1738</v>
      </c>
      <c r="K14" s="294"/>
    </row>
    <row r="15" spans="1:11" s="292" customFormat="1" ht="25.5" x14ac:dyDescent="0.3">
      <c r="A15" s="785"/>
      <c r="B15" s="786"/>
      <c r="C15" s="279" t="s">
        <v>1079</v>
      </c>
      <c r="D15" s="100">
        <v>0.25</v>
      </c>
      <c r="E15" s="100">
        <v>7</v>
      </c>
      <c r="F15" s="2"/>
      <c r="G15" s="101">
        <f t="shared" si="0"/>
        <v>0</v>
      </c>
      <c r="H15" s="17" t="s">
        <v>613</v>
      </c>
      <c r="I15" s="188" t="s">
        <v>1738</v>
      </c>
      <c r="K15" s="294"/>
    </row>
    <row r="16" spans="1:11" s="292" customFormat="1" x14ac:dyDescent="0.3">
      <c r="A16" s="785"/>
      <c r="B16" s="786"/>
      <c r="C16" s="279" t="s">
        <v>1076</v>
      </c>
      <c r="D16" s="100">
        <v>0.25</v>
      </c>
      <c r="E16" s="100">
        <v>7</v>
      </c>
      <c r="F16" s="2"/>
      <c r="G16" s="101">
        <f t="shared" si="0"/>
        <v>0</v>
      </c>
      <c r="H16" s="17" t="s">
        <v>613</v>
      </c>
      <c r="I16" s="188" t="s">
        <v>1738</v>
      </c>
      <c r="K16" s="294"/>
    </row>
    <row r="17" spans="1:11" s="292" customFormat="1" ht="16.5" customHeight="1" x14ac:dyDescent="0.3">
      <c r="A17" s="785"/>
      <c r="B17" s="786"/>
      <c r="C17" s="279" t="s">
        <v>1077</v>
      </c>
      <c r="D17" s="100">
        <v>0.25</v>
      </c>
      <c r="E17" s="100">
        <v>7</v>
      </c>
      <c r="F17" s="2"/>
      <c r="G17" s="101">
        <f t="shared" si="0"/>
        <v>0</v>
      </c>
      <c r="H17" s="17" t="s">
        <v>613</v>
      </c>
      <c r="I17" s="188" t="s">
        <v>1738</v>
      </c>
      <c r="K17" s="294"/>
    </row>
    <row r="18" spans="1:11" s="292" customFormat="1" ht="16.5" customHeight="1" x14ac:dyDescent="0.3">
      <c r="A18" s="785"/>
      <c r="B18" s="786"/>
      <c r="C18" s="279" t="s">
        <v>1078</v>
      </c>
      <c r="D18" s="100">
        <v>0.25</v>
      </c>
      <c r="E18" s="100">
        <v>7</v>
      </c>
      <c r="F18" s="2"/>
      <c r="G18" s="101">
        <f t="shared" si="0"/>
        <v>0</v>
      </c>
      <c r="H18" s="17" t="s">
        <v>613</v>
      </c>
      <c r="I18" s="188" t="s">
        <v>1738</v>
      </c>
      <c r="K18" s="294"/>
    </row>
    <row r="19" spans="1:11" s="292" customFormat="1" ht="16.5" customHeight="1" x14ac:dyDescent="0.3">
      <c r="A19" s="785"/>
      <c r="B19" s="786"/>
      <c r="C19" s="279" t="s">
        <v>1082</v>
      </c>
      <c r="D19" s="100">
        <v>0.25</v>
      </c>
      <c r="E19" s="100">
        <v>7</v>
      </c>
      <c r="F19" s="2"/>
      <c r="G19" s="101">
        <f t="shared" si="0"/>
        <v>0</v>
      </c>
      <c r="H19" s="17" t="s">
        <v>613</v>
      </c>
      <c r="I19" s="188" t="s">
        <v>1738</v>
      </c>
      <c r="K19" s="294"/>
    </row>
    <row r="20" spans="1:11" s="292" customFormat="1" ht="16.5" customHeight="1" x14ac:dyDescent="0.3">
      <c r="A20" s="785"/>
      <c r="B20" s="786"/>
      <c r="C20" s="279" t="s">
        <v>1083</v>
      </c>
      <c r="D20" s="100">
        <v>0.25</v>
      </c>
      <c r="E20" s="100">
        <v>7</v>
      </c>
      <c r="F20" s="2"/>
      <c r="G20" s="101">
        <f t="shared" si="0"/>
        <v>0</v>
      </c>
      <c r="H20" s="17" t="s">
        <v>613</v>
      </c>
      <c r="I20" s="188" t="s">
        <v>1738</v>
      </c>
      <c r="K20" s="294"/>
    </row>
    <row r="21" spans="1:11" s="292" customFormat="1" x14ac:dyDescent="0.3">
      <c r="A21" s="785"/>
      <c r="B21" s="786"/>
      <c r="C21" s="279" t="s">
        <v>1084</v>
      </c>
      <c r="D21" s="100">
        <v>0.25</v>
      </c>
      <c r="E21" s="100">
        <v>7</v>
      </c>
      <c r="F21" s="2"/>
      <c r="G21" s="101">
        <f t="shared" si="0"/>
        <v>0</v>
      </c>
      <c r="H21" s="17" t="s">
        <v>613</v>
      </c>
      <c r="I21" s="188" t="s">
        <v>1738</v>
      </c>
      <c r="K21" s="294"/>
    </row>
    <row r="22" spans="1:11" s="292" customFormat="1" ht="25.5" x14ac:dyDescent="0.3">
      <c r="A22" s="785"/>
      <c r="B22" s="786"/>
      <c r="C22" s="279" t="s">
        <v>1085</v>
      </c>
      <c r="D22" s="100">
        <v>0.25</v>
      </c>
      <c r="E22" s="100">
        <v>7</v>
      </c>
      <c r="F22" s="2"/>
      <c r="G22" s="101">
        <f t="shared" si="0"/>
        <v>0</v>
      </c>
      <c r="H22" s="17" t="s">
        <v>613</v>
      </c>
      <c r="I22" s="188" t="s">
        <v>1738</v>
      </c>
      <c r="K22" s="294"/>
    </row>
    <row r="23" spans="1:11" s="292" customFormat="1" ht="16.5" customHeight="1" x14ac:dyDescent="0.3">
      <c r="A23" s="785"/>
      <c r="B23" s="786"/>
      <c r="C23" s="279" t="s">
        <v>1555</v>
      </c>
      <c r="D23" s="100">
        <v>0.25</v>
      </c>
      <c r="E23" s="100">
        <v>7</v>
      </c>
      <c r="F23" s="2"/>
      <c r="G23" s="101">
        <f t="shared" si="0"/>
        <v>0</v>
      </c>
      <c r="H23" s="17" t="s">
        <v>613</v>
      </c>
      <c r="I23" s="188" t="s">
        <v>1738</v>
      </c>
      <c r="K23" s="294"/>
    </row>
    <row r="24" spans="1:11" s="292" customFormat="1" ht="16.5" customHeight="1" x14ac:dyDescent="0.3">
      <c r="A24" s="785"/>
      <c r="B24" s="786"/>
      <c r="C24" s="279" t="s">
        <v>1087</v>
      </c>
      <c r="D24" s="100">
        <v>0.25</v>
      </c>
      <c r="E24" s="100">
        <v>7</v>
      </c>
      <c r="F24" s="2"/>
      <c r="G24" s="101">
        <f t="shared" si="0"/>
        <v>0</v>
      </c>
      <c r="H24" s="17" t="s">
        <v>613</v>
      </c>
      <c r="I24" s="188" t="s">
        <v>1738</v>
      </c>
      <c r="K24" s="294"/>
    </row>
    <row r="25" spans="1:11" s="292" customFormat="1" ht="17.25" customHeight="1" thickBot="1" x14ac:dyDescent="0.35">
      <c r="A25" s="787"/>
      <c r="B25" s="788"/>
      <c r="C25" s="296" t="s">
        <v>1088</v>
      </c>
      <c r="D25" s="104">
        <v>0.25</v>
      </c>
      <c r="E25" s="104">
        <v>1</v>
      </c>
      <c r="F25" s="3"/>
      <c r="G25" s="105">
        <f t="shared" si="0"/>
        <v>0</v>
      </c>
      <c r="H25" s="18" t="s">
        <v>613</v>
      </c>
      <c r="I25" s="188" t="s">
        <v>1738</v>
      </c>
      <c r="K25" s="294"/>
    </row>
    <row r="26" spans="1:11" s="292" customFormat="1" x14ac:dyDescent="0.3">
      <c r="A26" s="297">
        <v>2</v>
      </c>
      <c r="B26" s="762" t="s">
        <v>464</v>
      </c>
      <c r="C26" s="763"/>
      <c r="D26" s="529"/>
      <c r="E26" s="529"/>
      <c r="F26" s="596"/>
      <c r="G26" s="529"/>
      <c r="H26" s="596"/>
      <c r="I26" s="681"/>
      <c r="K26" s="294"/>
    </row>
    <row r="27" spans="1:11" s="292" customFormat="1" x14ac:dyDescent="0.3">
      <c r="A27" s="783"/>
      <c r="B27" s="784"/>
      <c r="C27" s="113" t="s">
        <v>1089</v>
      </c>
      <c r="D27" s="100">
        <v>0.25</v>
      </c>
      <c r="E27" s="100">
        <v>2</v>
      </c>
      <c r="F27" s="2"/>
      <c r="G27" s="101">
        <f>ROUND(SUM(F27*E27*D27),2)</f>
        <v>0</v>
      </c>
      <c r="H27" s="17" t="s">
        <v>613</v>
      </c>
      <c r="I27" s="42" t="s">
        <v>1738</v>
      </c>
      <c r="K27" s="294"/>
    </row>
    <row r="28" spans="1:11" s="292" customFormat="1" x14ac:dyDescent="0.3">
      <c r="A28" s="785"/>
      <c r="B28" s="786"/>
      <c r="C28" s="99" t="s">
        <v>1090</v>
      </c>
      <c r="D28" s="100">
        <v>0.25</v>
      </c>
      <c r="E28" s="100">
        <v>2</v>
      </c>
      <c r="F28" s="2"/>
      <c r="G28" s="101">
        <f>ROUND(SUM(F28*E28*D28),2)</f>
        <v>0</v>
      </c>
      <c r="H28" s="17" t="s">
        <v>613</v>
      </c>
      <c r="I28" s="42" t="s">
        <v>1738</v>
      </c>
      <c r="K28" s="294"/>
    </row>
    <row r="29" spans="1:11" s="292" customFormat="1" x14ac:dyDescent="0.3">
      <c r="A29" s="785"/>
      <c r="B29" s="786"/>
      <c r="C29" s="99" t="s">
        <v>1091</v>
      </c>
      <c r="D29" s="100">
        <v>0.25</v>
      </c>
      <c r="E29" s="100">
        <v>2</v>
      </c>
      <c r="F29" s="2"/>
      <c r="G29" s="101">
        <f>ROUND(SUM(F29*E29*D29),2)</f>
        <v>0</v>
      </c>
      <c r="H29" s="17" t="s">
        <v>613</v>
      </c>
      <c r="I29" s="42" t="s">
        <v>1738</v>
      </c>
      <c r="K29" s="294"/>
    </row>
    <row r="30" spans="1:11" s="292" customFormat="1" ht="13.5" thickBot="1" x14ac:dyDescent="0.35">
      <c r="A30" s="787"/>
      <c r="B30" s="788"/>
      <c r="C30" s="103" t="s">
        <v>1092</v>
      </c>
      <c r="D30" s="104">
        <v>0.25</v>
      </c>
      <c r="E30" s="104">
        <v>1</v>
      </c>
      <c r="F30" s="3"/>
      <c r="G30" s="105">
        <f>ROUND(SUM(F30*E30*D30),2)</f>
        <v>0</v>
      </c>
      <c r="H30" s="18" t="s">
        <v>613</v>
      </c>
      <c r="I30" s="42" t="s">
        <v>1738</v>
      </c>
      <c r="K30" s="294"/>
    </row>
    <row r="31" spans="1:11" s="292" customFormat="1" ht="12.75" customHeight="1" x14ac:dyDescent="0.3">
      <c r="A31" s="297">
        <v>3</v>
      </c>
      <c r="B31" s="762" t="s">
        <v>465</v>
      </c>
      <c r="C31" s="763"/>
      <c r="D31" s="529"/>
      <c r="E31" s="529"/>
      <c r="F31" s="596"/>
      <c r="G31" s="529"/>
      <c r="H31" s="596"/>
      <c r="I31" s="681"/>
      <c r="K31" s="294"/>
    </row>
    <row r="32" spans="1:11" s="292" customFormat="1" x14ac:dyDescent="0.3">
      <c r="A32" s="783"/>
      <c r="B32" s="784"/>
      <c r="C32" s="113" t="s">
        <v>1093</v>
      </c>
      <c r="D32" s="100">
        <v>0.25</v>
      </c>
      <c r="E32" s="100">
        <v>2</v>
      </c>
      <c r="F32" s="2"/>
      <c r="G32" s="101">
        <f>ROUND(SUM(F32*E32*D32),2)</f>
        <v>0</v>
      </c>
      <c r="H32" s="17" t="s">
        <v>613</v>
      </c>
      <c r="I32" s="42" t="s">
        <v>1738</v>
      </c>
      <c r="K32" s="294"/>
    </row>
    <row r="33" spans="1:11" s="292" customFormat="1" x14ac:dyDescent="0.3">
      <c r="A33" s="785"/>
      <c r="B33" s="786"/>
      <c r="C33" s="99" t="s">
        <v>1094</v>
      </c>
      <c r="D33" s="100">
        <v>0.25</v>
      </c>
      <c r="E33" s="100">
        <v>2</v>
      </c>
      <c r="F33" s="2"/>
      <c r="G33" s="101">
        <f>ROUND(SUM(F33*E33*D33),2)</f>
        <v>0</v>
      </c>
      <c r="H33" s="17" t="s">
        <v>613</v>
      </c>
      <c r="I33" s="42" t="s">
        <v>1738</v>
      </c>
      <c r="K33" s="294"/>
    </row>
    <row r="34" spans="1:11" s="292" customFormat="1" x14ac:dyDescent="0.3">
      <c r="A34" s="785"/>
      <c r="B34" s="786"/>
      <c r="C34" s="99" t="s">
        <v>1095</v>
      </c>
      <c r="D34" s="100">
        <v>0.25</v>
      </c>
      <c r="E34" s="100">
        <v>2</v>
      </c>
      <c r="F34" s="2"/>
      <c r="G34" s="101">
        <f>ROUND(SUM(F34*E34*D34),2)</f>
        <v>0</v>
      </c>
      <c r="H34" s="17" t="s">
        <v>613</v>
      </c>
      <c r="I34" s="42" t="s">
        <v>1738</v>
      </c>
      <c r="K34" s="294"/>
    </row>
    <row r="35" spans="1:11" s="292" customFormat="1" x14ac:dyDescent="0.3">
      <c r="A35" s="785"/>
      <c r="B35" s="786"/>
      <c r="C35" s="99" t="s">
        <v>1096</v>
      </c>
      <c r="D35" s="100">
        <v>0.25</v>
      </c>
      <c r="E35" s="100">
        <v>2</v>
      </c>
      <c r="F35" s="2"/>
      <c r="G35" s="101">
        <f>ROUND(SUM(F35*E35*D35),2)</f>
        <v>0</v>
      </c>
      <c r="H35" s="31" t="s">
        <v>613</v>
      </c>
      <c r="I35" s="42" t="s">
        <v>1738</v>
      </c>
      <c r="K35" s="294"/>
    </row>
    <row r="36" spans="1:11" s="292" customFormat="1" ht="13.5" thickBot="1" x14ac:dyDescent="0.35">
      <c r="A36" s="785"/>
      <c r="B36" s="786"/>
      <c r="C36" s="298" t="s">
        <v>1097</v>
      </c>
      <c r="D36" s="127">
        <v>0.25</v>
      </c>
      <c r="E36" s="127">
        <v>1</v>
      </c>
      <c r="F36" s="12"/>
      <c r="G36" s="299">
        <f>ROUND(SUM(F36*E36*D36),2)</f>
        <v>0</v>
      </c>
      <c r="H36" s="31" t="s">
        <v>613</v>
      </c>
      <c r="I36" s="682" t="s">
        <v>1738</v>
      </c>
      <c r="K36" s="294"/>
    </row>
    <row r="37" spans="1:11" s="292" customFormat="1" x14ac:dyDescent="0.3">
      <c r="A37" s="297">
        <v>4</v>
      </c>
      <c r="B37" s="762" t="s">
        <v>1027</v>
      </c>
      <c r="C37" s="763"/>
      <c r="D37" s="529"/>
      <c r="E37" s="529"/>
      <c r="F37" s="596"/>
      <c r="G37" s="529"/>
      <c r="H37" s="596"/>
      <c r="I37" s="681"/>
      <c r="K37" s="294"/>
    </row>
    <row r="38" spans="1:11" s="290" customFormat="1" ht="13.5" thickBot="1" x14ac:dyDescent="0.35">
      <c r="A38" s="300"/>
      <c r="B38" s="205"/>
      <c r="C38" s="103" t="s">
        <v>1098</v>
      </c>
      <c r="D38" s="104">
        <v>0.25</v>
      </c>
      <c r="E38" s="104">
        <v>1</v>
      </c>
      <c r="F38" s="3"/>
      <c r="G38" s="105">
        <f>ROUND(SUM(F38*E38*D38),2)</f>
        <v>0</v>
      </c>
      <c r="H38" s="18" t="s">
        <v>613</v>
      </c>
      <c r="I38" s="41" t="s">
        <v>1738</v>
      </c>
      <c r="K38" s="294"/>
    </row>
    <row r="39" spans="1:11" s="290" customFormat="1" ht="13.5" thickBot="1" x14ac:dyDescent="0.35">
      <c r="A39" s="341">
        <v>5</v>
      </c>
      <c r="B39" s="789" t="s">
        <v>1522</v>
      </c>
      <c r="C39" s="790"/>
      <c r="D39" s="301">
        <v>1</v>
      </c>
      <c r="E39" s="301">
        <v>1</v>
      </c>
      <c r="F39" s="13"/>
      <c r="G39" s="302">
        <f>ROUND(SUM(D39*E39*F39),2)</f>
        <v>0</v>
      </c>
      <c r="H39" s="32" t="s">
        <v>613</v>
      </c>
      <c r="I39" s="41" t="s">
        <v>1738</v>
      </c>
      <c r="K39" s="294"/>
    </row>
    <row r="40" spans="1:11" s="680" customFormat="1" ht="15" customHeight="1" thickBot="1" x14ac:dyDescent="0.3">
      <c r="A40" s="791" t="s">
        <v>1703</v>
      </c>
      <c r="B40" s="727"/>
      <c r="C40" s="727"/>
      <c r="D40" s="531"/>
      <c r="E40" s="531"/>
      <c r="F40" s="531"/>
      <c r="G40" s="106">
        <f>SUM(G11:G39)</f>
        <v>0</v>
      </c>
      <c r="H40" s="724"/>
      <c r="I40" s="724"/>
    </row>
    <row r="41" spans="1:11" s="292" customFormat="1" x14ac:dyDescent="0.3">
      <c r="A41" s="303"/>
      <c r="B41" s="304"/>
      <c r="C41" s="304"/>
      <c r="D41" s="286"/>
      <c r="E41" s="286"/>
      <c r="F41" s="287"/>
      <c r="G41" s="287"/>
      <c r="H41" s="305"/>
      <c r="I41" s="286"/>
      <c r="K41" s="294"/>
    </row>
    <row r="42" spans="1:11" s="292" customFormat="1" x14ac:dyDescent="0.3">
      <c r="A42" s="306" t="s">
        <v>442</v>
      </c>
      <c r="B42" s="304"/>
      <c r="C42" s="307" t="s">
        <v>1</v>
      </c>
      <c r="D42" s="285"/>
      <c r="E42" s="286"/>
      <c r="F42" s="287"/>
      <c r="G42" s="286"/>
      <c r="H42" s="702"/>
      <c r="I42" s="304"/>
      <c r="K42" s="294"/>
    </row>
    <row r="43" spans="1:11" s="292" customFormat="1" ht="13.5" customHeight="1" thickBot="1" x14ac:dyDescent="0.35">
      <c r="A43" s="306" t="s">
        <v>443</v>
      </c>
      <c r="B43" s="304"/>
      <c r="C43" s="304" t="s">
        <v>462</v>
      </c>
      <c r="D43" s="286"/>
      <c r="E43" s="286"/>
      <c r="F43" s="287"/>
      <c r="G43" s="286"/>
      <c r="H43" s="703"/>
      <c r="I43" s="304"/>
      <c r="K43" s="294"/>
    </row>
    <row r="44" spans="1:11" s="292" customFormat="1" ht="39" thickBot="1" x14ac:dyDescent="0.35">
      <c r="A44" s="115" t="s">
        <v>444</v>
      </c>
      <c r="B44" s="116" t="s">
        <v>445</v>
      </c>
      <c r="C44" s="116" t="s">
        <v>446</v>
      </c>
      <c r="D44" s="116" t="s">
        <v>960</v>
      </c>
      <c r="E44" s="116" t="s">
        <v>448</v>
      </c>
      <c r="F44" s="117" t="s">
        <v>1516</v>
      </c>
      <c r="G44" s="116" t="s">
        <v>518</v>
      </c>
      <c r="H44" s="116" t="s">
        <v>959</v>
      </c>
      <c r="I44" s="119" t="s">
        <v>1692</v>
      </c>
      <c r="K44" s="294"/>
    </row>
    <row r="45" spans="1:11" s="292" customFormat="1" x14ac:dyDescent="0.3">
      <c r="A45" s="297">
        <v>6</v>
      </c>
      <c r="B45" s="762" t="s">
        <v>466</v>
      </c>
      <c r="C45" s="764"/>
      <c r="D45" s="559"/>
      <c r="E45" s="559"/>
      <c r="F45" s="559"/>
      <c r="G45" s="559"/>
      <c r="H45" s="559"/>
      <c r="I45" s="704"/>
      <c r="K45" s="294"/>
    </row>
    <row r="46" spans="1:11" s="292" customFormat="1" x14ac:dyDescent="0.3">
      <c r="A46" s="767"/>
      <c r="B46" s="768"/>
      <c r="C46" s="293" t="s">
        <v>1073</v>
      </c>
      <c r="D46" s="100">
        <v>0.25</v>
      </c>
      <c r="E46" s="100">
        <v>7</v>
      </c>
      <c r="F46" s="2"/>
      <c r="G46" s="101">
        <f>ROUND(SUM(F46*E46*D46),2)</f>
        <v>0</v>
      </c>
      <c r="H46" s="17" t="s">
        <v>613</v>
      </c>
      <c r="I46" s="188" t="s">
        <v>1738</v>
      </c>
      <c r="K46" s="294"/>
    </row>
    <row r="47" spans="1:11" s="292" customFormat="1" x14ac:dyDescent="0.3">
      <c r="A47" s="767"/>
      <c r="B47" s="768"/>
      <c r="C47" s="279" t="s">
        <v>1074</v>
      </c>
      <c r="D47" s="100">
        <v>0.25</v>
      </c>
      <c r="E47" s="100">
        <v>7</v>
      </c>
      <c r="F47" s="2"/>
      <c r="G47" s="101">
        <f t="shared" ref="G47:G60" si="1">ROUND(SUM(F47*E47*D47),2)</f>
        <v>0</v>
      </c>
      <c r="H47" s="17" t="s">
        <v>613</v>
      </c>
      <c r="I47" s="188" t="s">
        <v>1738</v>
      </c>
      <c r="K47" s="294"/>
    </row>
    <row r="48" spans="1:11" s="292" customFormat="1" x14ac:dyDescent="0.3">
      <c r="A48" s="767"/>
      <c r="B48" s="768"/>
      <c r="C48" s="279" t="s">
        <v>1114</v>
      </c>
      <c r="D48" s="100">
        <v>0.25</v>
      </c>
      <c r="E48" s="100">
        <v>7</v>
      </c>
      <c r="F48" s="2"/>
      <c r="G48" s="101">
        <f t="shared" si="1"/>
        <v>0</v>
      </c>
      <c r="H48" s="17" t="s">
        <v>613</v>
      </c>
      <c r="I48" s="188" t="s">
        <v>1738</v>
      </c>
      <c r="K48" s="294"/>
    </row>
    <row r="49" spans="1:11" s="292" customFormat="1" x14ac:dyDescent="0.3">
      <c r="A49" s="767"/>
      <c r="B49" s="768"/>
      <c r="C49" s="279" t="s">
        <v>1075</v>
      </c>
      <c r="D49" s="100">
        <v>0.25</v>
      </c>
      <c r="E49" s="100">
        <v>7</v>
      </c>
      <c r="F49" s="2"/>
      <c r="G49" s="101">
        <f t="shared" si="1"/>
        <v>0</v>
      </c>
      <c r="H49" s="17" t="s">
        <v>613</v>
      </c>
      <c r="I49" s="188" t="s">
        <v>1738</v>
      </c>
      <c r="K49" s="294"/>
    </row>
    <row r="50" spans="1:11" s="292" customFormat="1" ht="25.5" x14ac:dyDescent="0.3">
      <c r="A50" s="767"/>
      <c r="B50" s="768"/>
      <c r="C50" s="279" t="s">
        <v>1079</v>
      </c>
      <c r="D50" s="100">
        <v>0.25</v>
      </c>
      <c r="E50" s="100">
        <v>7</v>
      </c>
      <c r="F50" s="2"/>
      <c r="G50" s="101">
        <f t="shared" si="1"/>
        <v>0</v>
      </c>
      <c r="H50" s="17" t="s">
        <v>613</v>
      </c>
      <c r="I50" s="188" t="s">
        <v>1738</v>
      </c>
      <c r="K50" s="294"/>
    </row>
    <row r="51" spans="1:11" s="292" customFormat="1" x14ac:dyDescent="0.3">
      <c r="A51" s="767"/>
      <c r="B51" s="768"/>
      <c r="C51" s="279" t="s">
        <v>1076</v>
      </c>
      <c r="D51" s="100">
        <v>0.25</v>
      </c>
      <c r="E51" s="100">
        <v>7</v>
      </c>
      <c r="F51" s="2"/>
      <c r="G51" s="101">
        <f t="shared" si="1"/>
        <v>0</v>
      </c>
      <c r="H51" s="17" t="s">
        <v>613</v>
      </c>
      <c r="I51" s="188" t="s">
        <v>1738</v>
      </c>
      <c r="K51" s="294"/>
    </row>
    <row r="52" spans="1:11" s="292" customFormat="1" x14ac:dyDescent="0.3">
      <c r="A52" s="767"/>
      <c r="B52" s="768"/>
      <c r="C52" s="279" t="s">
        <v>1077</v>
      </c>
      <c r="D52" s="100">
        <v>0.25</v>
      </c>
      <c r="E52" s="100">
        <v>7</v>
      </c>
      <c r="F52" s="2"/>
      <c r="G52" s="101">
        <f t="shared" si="1"/>
        <v>0</v>
      </c>
      <c r="H52" s="17" t="s">
        <v>613</v>
      </c>
      <c r="I52" s="188" t="s">
        <v>1738</v>
      </c>
      <c r="K52" s="294"/>
    </row>
    <row r="53" spans="1:11" s="292" customFormat="1" x14ac:dyDescent="0.3">
      <c r="A53" s="767"/>
      <c r="B53" s="768"/>
      <c r="C53" s="279" t="s">
        <v>1078</v>
      </c>
      <c r="D53" s="100">
        <v>0.25</v>
      </c>
      <c r="E53" s="100">
        <v>7</v>
      </c>
      <c r="F53" s="2"/>
      <c r="G53" s="101">
        <f t="shared" si="1"/>
        <v>0</v>
      </c>
      <c r="H53" s="17" t="s">
        <v>613</v>
      </c>
      <c r="I53" s="188" t="s">
        <v>1738</v>
      </c>
      <c r="K53" s="294"/>
    </row>
    <row r="54" spans="1:11" s="292" customFormat="1" x14ac:dyDescent="0.3">
      <c r="A54" s="767"/>
      <c r="B54" s="768"/>
      <c r="C54" s="279" t="s">
        <v>1082</v>
      </c>
      <c r="D54" s="100">
        <v>0.25</v>
      </c>
      <c r="E54" s="100">
        <v>7</v>
      </c>
      <c r="F54" s="2"/>
      <c r="G54" s="101">
        <f t="shared" si="1"/>
        <v>0</v>
      </c>
      <c r="H54" s="17" t="s">
        <v>613</v>
      </c>
      <c r="I54" s="188" t="s">
        <v>1738</v>
      </c>
      <c r="K54" s="294"/>
    </row>
    <row r="55" spans="1:11" s="292" customFormat="1" x14ac:dyDescent="0.3">
      <c r="A55" s="767"/>
      <c r="B55" s="768"/>
      <c r="C55" s="279" t="s">
        <v>1083</v>
      </c>
      <c r="D55" s="100">
        <v>0.25</v>
      </c>
      <c r="E55" s="100">
        <v>7</v>
      </c>
      <c r="F55" s="2"/>
      <c r="G55" s="101">
        <f t="shared" si="1"/>
        <v>0</v>
      </c>
      <c r="H55" s="17" t="s">
        <v>613</v>
      </c>
      <c r="I55" s="188" t="s">
        <v>1738</v>
      </c>
      <c r="K55" s="294"/>
    </row>
    <row r="56" spans="1:11" s="292" customFormat="1" x14ac:dyDescent="0.3">
      <c r="A56" s="767"/>
      <c r="B56" s="768"/>
      <c r="C56" s="279" t="s">
        <v>1084</v>
      </c>
      <c r="D56" s="100">
        <v>0.25</v>
      </c>
      <c r="E56" s="100">
        <v>7</v>
      </c>
      <c r="F56" s="2"/>
      <c r="G56" s="101">
        <f t="shared" si="1"/>
        <v>0</v>
      </c>
      <c r="H56" s="17" t="s">
        <v>613</v>
      </c>
      <c r="I56" s="188" t="s">
        <v>1738</v>
      </c>
      <c r="K56" s="294"/>
    </row>
    <row r="57" spans="1:11" s="292" customFormat="1" ht="25.5" x14ac:dyDescent="0.3">
      <c r="A57" s="767"/>
      <c r="B57" s="768"/>
      <c r="C57" s="279" t="s">
        <v>1085</v>
      </c>
      <c r="D57" s="100">
        <v>0.25</v>
      </c>
      <c r="E57" s="100">
        <v>7</v>
      </c>
      <c r="F57" s="2"/>
      <c r="G57" s="101">
        <f t="shared" si="1"/>
        <v>0</v>
      </c>
      <c r="H57" s="17" t="s">
        <v>613</v>
      </c>
      <c r="I57" s="188" t="s">
        <v>1738</v>
      </c>
      <c r="K57" s="294"/>
    </row>
    <row r="58" spans="1:11" s="292" customFormat="1" ht="12.75" customHeight="1" x14ac:dyDescent="0.3">
      <c r="A58" s="767"/>
      <c r="B58" s="768"/>
      <c r="C58" s="279" t="s">
        <v>1086</v>
      </c>
      <c r="D58" s="100">
        <v>0.25</v>
      </c>
      <c r="E58" s="100">
        <v>7</v>
      </c>
      <c r="F58" s="2"/>
      <c r="G58" s="101">
        <f t="shared" si="1"/>
        <v>0</v>
      </c>
      <c r="H58" s="17" t="s">
        <v>613</v>
      </c>
      <c r="I58" s="188" t="s">
        <v>1738</v>
      </c>
      <c r="K58" s="294"/>
    </row>
    <row r="59" spans="1:11" s="292" customFormat="1" x14ac:dyDescent="0.3">
      <c r="A59" s="767"/>
      <c r="B59" s="768"/>
      <c r="C59" s="279" t="s">
        <v>1087</v>
      </c>
      <c r="D59" s="100">
        <v>0.25</v>
      </c>
      <c r="E59" s="100">
        <v>7</v>
      </c>
      <c r="F59" s="2"/>
      <c r="G59" s="101">
        <f t="shared" si="1"/>
        <v>0</v>
      </c>
      <c r="H59" s="17" t="s">
        <v>613</v>
      </c>
      <c r="I59" s="188" t="s">
        <v>1738</v>
      </c>
      <c r="K59" s="294"/>
    </row>
    <row r="60" spans="1:11" s="292" customFormat="1" ht="13.5" thickBot="1" x14ac:dyDescent="0.35">
      <c r="A60" s="769"/>
      <c r="B60" s="770"/>
      <c r="C60" s="296" t="s">
        <v>1088</v>
      </c>
      <c r="D60" s="104">
        <v>0.25</v>
      </c>
      <c r="E60" s="104">
        <v>1</v>
      </c>
      <c r="F60" s="3"/>
      <c r="G60" s="105">
        <f t="shared" si="1"/>
        <v>0</v>
      </c>
      <c r="H60" s="18" t="s">
        <v>613</v>
      </c>
      <c r="I60" s="188" t="s">
        <v>1738</v>
      </c>
      <c r="K60" s="294"/>
    </row>
    <row r="61" spans="1:11" s="292" customFormat="1" x14ac:dyDescent="0.3">
      <c r="A61" s="297">
        <v>7</v>
      </c>
      <c r="B61" s="762" t="s">
        <v>467</v>
      </c>
      <c r="C61" s="763"/>
      <c r="D61" s="529"/>
      <c r="E61" s="529"/>
      <c r="F61" s="596"/>
      <c r="G61" s="529"/>
      <c r="H61" s="596"/>
      <c r="I61" s="681"/>
      <c r="K61" s="294"/>
    </row>
    <row r="62" spans="1:11" s="292" customFormat="1" x14ac:dyDescent="0.3">
      <c r="A62" s="767"/>
      <c r="B62" s="768"/>
      <c r="C62" s="113" t="s">
        <v>1089</v>
      </c>
      <c r="D62" s="100">
        <v>0.25</v>
      </c>
      <c r="E62" s="100">
        <v>2</v>
      </c>
      <c r="F62" s="2"/>
      <c r="G62" s="101">
        <f>ROUND(SUM(F62*E62*D62),2)</f>
        <v>0</v>
      </c>
      <c r="H62" s="17" t="s">
        <v>613</v>
      </c>
      <c r="I62" s="42" t="s">
        <v>1738</v>
      </c>
      <c r="K62" s="294"/>
    </row>
    <row r="63" spans="1:11" s="292" customFormat="1" ht="16.5" customHeight="1" x14ac:dyDescent="0.3">
      <c r="A63" s="767"/>
      <c r="B63" s="768"/>
      <c r="C63" s="99" t="s">
        <v>1090</v>
      </c>
      <c r="D63" s="100">
        <v>0.25</v>
      </c>
      <c r="E63" s="100">
        <v>2</v>
      </c>
      <c r="F63" s="2"/>
      <c r="G63" s="101">
        <f>ROUND(SUM(F63*E63*D63),2)</f>
        <v>0</v>
      </c>
      <c r="H63" s="17" t="s">
        <v>613</v>
      </c>
      <c r="I63" s="42" t="s">
        <v>1738</v>
      </c>
      <c r="K63" s="294"/>
    </row>
    <row r="64" spans="1:11" s="292" customFormat="1" ht="16.5" customHeight="1" x14ac:dyDescent="0.3">
      <c r="A64" s="767"/>
      <c r="B64" s="768"/>
      <c r="C64" s="99" t="s">
        <v>1091</v>
      </c>
      <c r="D64" s="100">
        <v>0.25</v>
      </c>
      <c r="E64" s="100">
        <v>2</v>
      </c>
      <c r="F64" s="2"/>
      <c r="G64" s="101">
        <f>ROUND(SUM(F64*E64*D64),2)</f>
        <v>0</v>
      </c>
      <c r="H64" s="17" t="s">
        <v>613</v>
      </c>
      <c r="I64" s="42" t="s">
        <v>1738</v>
      </c>
      <c r="K64" s="294"/>
    </row>
    <row r="65" spans="1:11" s="292" customFormat="1" ht="17.25" customHeight="1" thickBot="1" x14ac:dyDescent="0.35">
      <c r="A65" s="769"/>
      <c r="B65" s="770"/>
      <c r="C65" s="103" t="s">
        <v>1092</v>
      </c>
      <c r="D65" s="104">
        <v>0.25</v>
      </c>
      <c r="E65" s="104">
        <v>1</v>
      </c>
      <c r="F65" s="3"/>
      <c r="G65" s="105">
        <f>ROUND(SUM(F65*E65*D65),2)</f>
        <v>0</v>
      </c>
      <c r="H65" s="18" t="s">
        <v>613</v>
      </c>
      <c r="I65" s="42" t="s">
        <v>1738</v>
      </c>
      <c r="K65" s="294"/>
    </row>
    <row r="66" spans="1:11" s="292" customFormat="1" ht="13.9" customHeight="1" x14ac:dyDescent="0.3">
      <c r="A66" s="297">
        <v>8</v>
      </c>
      <c r="B66" s="762" t="s">
        <v>468</v>
      </c>
      <c r="C66" s="763"/>
      <c r="D66" s="529"/>
      <c r="E66" s="529"/>
      <c r="F66" s="596"/>
      <c r="G66" s="529"/>
      <c r="H66" s="596"/>
      <c r="I66" s="681"/>
      <c r="K66" s="294"/>
    </row>
    <row r="67" spans="1:11" s="292" customFormat="1" x14ac:dyDescent="0.3">
      <c r="A67" s="767"/>
      <c r="B67" s="768"/>
      <c r="C67" s="113" t="s">
        <v>1093</v>
      </c>
      <c r="D67" s="100">
        <v>0.25</v>
      </c>
      <c r="E67" s="100">
        <v>2</v>
      </c>
      <c r="F67" s="2"/>
      <c r="G67" s="101">
        <f>ROUND(SUM(F67*E67*D67),2)</f>
        <v>0</v>
      </c>
      <c r="H67" s="17" t="s">
        <v>613</v>
      </c>
      <c r="I67" s="42" t="s">
        <v>1738</v>
      </c>
      <c r="K67" s="294"/>
    </row>
    <row r="68" spans="1:11" s="292" customFormat="1" x14ac:dyDescent="0.3">
      <c r="A68" s="767"/>
      <c r="B68" s="768"/>
      <c r="C68" s="99" t="s">
        <v>1094</v>
      </c>
      <c r="D68" s="100">
        <v>0.25</v>
      </c>
      <c r="E68" s="100">
        <v>2</v>
      </c>
      <c r="F68" s="2"/>
      <c r="G68" s="101">
        <f>ROUND(SUM(F68*E68*D68),2)</f>
        <v>0</v>
      </c>
      <c r="H68" s="17" t="s">
        <v>613</v>
      </c>
      <c r="I68" s="42" t="s">
        <v>1738</v>
      </c>
      <c r="K68" s="294"/>
    </row>
    <row r="69" spans="1:11" s="292" customFormat="1" x14ac:dyDescent="0.3">
      <c r="A69" s="767"/>
      <c r="B69" s="768"/>
      <c r="C69" s="99" t="s">
        <v>1095</v>
      </c>
      <c r="D69" s="100">
        <v>0.25</v>
      </c>
      <c r="E69" s="100">
        <v>2</v>
      </c>
      <c r="F69" s="2"/>
      <c r="G69" s="101">
        <f>ROUND(SUM(F69*E69*D69),2)</f>
        <v>0</v>
      </c>
      <c r="H69" s="17" t="s">
        <v>613</v>
      </c>
      <c r="I69" s="42" t="s">
        <v>1738</v>
      </c>
      <c r="K69" s="294"/>
    </row>
    <row r="70" spans="1:11" s="292" customFormat="1" x14ac:dyDescent="0.3">
      <c r="A70" s="767"/>
      <c r="B70" s="768"/>
      <c r="C70" s="99" t="s">
        <v>1096</v>
      </c>
      <c r="D70" s="100">
        <v>0.25</v>
      </c>
      <c r="E70" s="100">
        <v>2</v>
      </c>
      <c r="F70" s="2"/>
      <c r="G70" s="101">
        <f>ROUND(SUM(F70*E70*D70),2)</f>
        <v>0</v>
      </c>
      <c r="H70" s="17" t="s">
        <v>613</v>
      </c>
      <c r="I70" s="42" t="s">
        <v>1738</v>
      </c>
      <c r="K70" s="294"/>
    </row>
    <row r="71" spans="1:11" s="292" customFormat="1" ht="13.5" thickBot="1" x14ac:dyDescent="0.35">
      <c r="A71" s="769"/>
      <c r="B71" s="770"/>
      <c r="C71" s="103" t="s">
        <v>1097</v>
      </c>
      <c r="D71" s="104">
        <v>0.25</v>
      </c>
      <c r="E71" s="104">
        <v>1</v>
      </c>
      <c r="F71" s="3"/>
      <c r="G71" s="105">
        <f>ROUND(SUM(F71*E71*D71),2)</f>
        <v>0</v>
      </c>
      <c r="H71" s="18" t="s">
        <v>613</v>
      </c>
      <c r="I71" s="42" t="s">
        <v>1738</v>
      </c>
      <c r="K71" s="294"/>
    </row>
    <row r="72" spans="1:11" s="292" customFormat="1" x14ac:dyDescent="0.3">
      <c r="A72" s="297">
        <v>9</v>
      </c>
      <c r="B72" s="762" t="s">
        <v>1028</v>
      </c>
      <c r="C72" s="763"/>
      <c r="D72" s="529"/>
      <c r="E72" s="529"/>
      <c r="F72" s="596"/>
      <c r="G72" s="529"/>
      <c r="H72" s="596"/>
      <c r="I72" s="681"/>
      <c r="K72" s="294"/>
    </row>
    <row r="73" spans="1:11" s="292" customFormat="1" ht="13.5" thickBot="1" x14ac:dyDescent="0.35">
      <c r="A73" s="769"/>
      <c r="B73" s="770"/>
      <c r="C73" s="103" t="s">
        <v>1098</v>
      </c>
      <c r="D73" s="104">
        <v>0.25</v>
      </c>
      <c r="E73" s="104">
        <v>1</v>
      </c>
      <c r="F73" s="3"/>
      <c r="G73" s="105">
        <f>ROUND(SUM(F73*E73*D73),2)</f>
        <v>0</v>
      </c>
      <c r="H73" s="18" t="s">
        <v>613</v>
      </c>
      <c r="I73" s="41" t="s">
        <v>1738</v>
      </c>
      <c r="K73" s="294"/>
    </row>
    <row r="74" spans="1:11" s="292" customFormat="1" ht="13.5" thickBot="1" x14ac:dyDescent="0.35">
      <c r="A74" s="308">
        <v>10</v>
      </c>
      <c r="B74" s="781" t="s">
        <v>1522</v>
      </c>
      <c r="C74" s="781"/>
      <c r="D74" s="309">
        <v>1</v>
      </c>
      <c r="E74" s="309">
        <v>1</v>
      </c>
      <c r="F74" s="14"/>
      <c r="G74" s="310">
        <f>ROUND(SUM(D74*E74*F74),2)</f>
        <v>0</v>
      </c>
      <c r="H74" s="33" t="s">
        <v>613</v>
      </c>
      <c r="I74" s="684" t="s">
        <v>1738</v>
      </c>
      <c r="K74" s="294"/>
    </row>
    <row r="75" spans="1:11" s="680" customFormat="1" ht="15" customHeight="1" thickBot="1" x14ac:dyDescent="0.3">
      <c r="A75" s="726" t="s">
        <v>1704</v>
      </c>
      <c r="B75" s="727"/>
      <c r="C75" s="727"/>
      <c r="D75" s="531"/>
      <c r="E75" s="531"/>
      <c r="F75" s="531"/>
      <c r="G75" s="106">
        <f>SUM(G46:G74)</f>
        <v>0</v>
      </c>
      <c r="H75" s="724"/>
      <c r="I75" s="724"/>
    </row>
    <row r="76" spans="1:11" s="292" customFormat="1" x14ac:dyDescent="0.3">
      <c r="A76" s="286"/>
      <c r="B76" s="304"/>
      <c r="C76" s="304"/>
      <c r="D76" s="286"/>
      <c r="E76" s="286"/>
      <c r="F76" s="287"/>
      <c r="G76" s="287"/>
      <c r="H76" s="305"/>
      <c r="I76" s="286"/>
      <c r="K76" s="294"/>
    </row>
    <row r="77" spans="1:11" s="292" customFormat="1" ht="13.5" customHeight="1" x14ac:dyDescent="0.3">
      <c r="A77" s="311" t="s">
        <v>442</v>
      </c>
      <c r="B77" s="304"/>
      <c r="C77" s="307" t="s">
        <v>469</v>
      </c>
      <c r="D77" s="285"/>
      <c r="E77" s="286"/>
      <c r="F77" s="287"/>
      <c r="G77" s="286"/>
      <c r="H77" s="702"/>
      <c r="I77" s="304"/>
      <c r="K77" s="294"/>
    </row>
    <row r="78" spans="1:11" s="292" customFormat="1" ht="13.5" thickBot="1" x14ac:dyDescent="0.35">
      <c r="A78" s="311" t="s">
        <v>443</v>
      </c>
      <c r="B78" s="304"/>
      <c r="C78" s="304" t="s">
        <v>462</v>
      </c>
      <c r="D78" s="286"/>
      <c r="E78" s="286"/>
      <c r="F78" s="287"/>
      <c r="G78" s="286"/>
      <c r="H78" s="703"/>
      <c r="I78" s="304"/>
      <c r="K78" s="294"/>
    </row>
    <row r="79" spans="1:11" s="292" customFormat="1" ht="39" thickBot="1" x14ac:dyDescent="0.35">
      <c r="A79" s="115" t="s">
        <v>444</v>
      </c>
      <c r="B79" s="116" t="s">
        <v>445</v>
      </c>
      <c r="C79" s="116" t="s">
        <v>446</v>
      </c>
      <c r="D79" s="116" t="s">
        <v>960</v>
      </c>
      <c r="E79" s="116" t="s">
        <v>448</v>
      </c>
      <c r="F79" s="117" t="s">
        <v>1516</v>
      </c>
      <c r="G79" s="116" t="s">
        <v>518</v>
      </c>
      <c r="H79" s="116" t="s">
        <v>959</v>
      </c>
      <c r="I79" s="119" t="s">
        <v>1692</v>
      </c>
      <c r="K79" s="294"/>
    </row>
    <row r="80" spans="1:11" s="292" customFormat="1" x14ac:dyDescent="0.3">
      <c r="A80" s="297">
        <v>11</v>
      </c>
      <c r="B80" s="762" t="s">
        <v>470</v>
      </c>
      <c r="C80" s="763"/>
      <c r="D80" s="529"/>
      <c r="E80" s="529"/>
      <c r="F80" s="529"/>
      <c r="G80" s="529"/>
      <c r="H80" s="529"/>
      <c r="I80" s="530"/>
      <c r="K80" s="294"/>
    </row>
    <row r="81" spans="1:11" s="292" customFormat="1" ht="25.5" x14ac:dyDescent="0.3">
      <c r="A81" s="767"/>
      <c r="B81" s="768"/>
      <c r="C81" s="279" t="s">
        <v>1518</v>
      </c>
      <c r="D81" s="100">
        <v>0.25</v>
      </c>
      <c r="E81" s="100">
        <v>1</v>
      </c>
      <c r="F81" s="2"/>
      <c r="G81" s="101">
        <f>ROUND(SUM(F81*E81*D81),2)</f>
        <v>0</v>
      </c>
      <c r="H81" s="17" t="s">
        <v>613</v>
      </c>
      <c r="I81" s="188" t="s">
        <v>1738</v>
      </c>
      <c r="K81" s="294"/>
    </row>
    <row r="82" spans="1:11" s="292" customFormat="1" x14ac:dyDescent="0.3">
      <c r="A82" s="767"/>
      <c r="B82" s="768"/>
      <c r="C82" s="279" t="s">
        <v>1099</v>
      </c>
      <c r="D82" s="100">
        <v>0.25</v>
      </c>
      <c r="E82" s="100">
        <v>1</v>
      </c>
      <c r="F82" s="2"/>
      <c r="G82" s="101">
        <f>ROUND(SUM(F82*E82*D82),2)</f>
        <v>0</v>
      </c>
      <c r="H82" s="17" t="s">
        <v>613</v>
      </c>
      <c r="I82" s="188" t="s">
        <v>1738</v>
      </c>
      <c r="K82" s="294"/>
    </row>
    <row r="83" spans="1:11" s="292" customFormat="1" x14ac:dyDescent="0.3">
      <c r="A83" s="767"/>
      <c r="B83" s="768"/>
      <c r="C83" s="279" t="s">
        <v>1100</v>
      </c>
      <c r="D83" s="100">
        <v>0.25</v>
      </c>
      <c r="E83" s="100">
        <v>1</v>
      </c>
      <c r="F83" s="2"/>
      <c r="G83" s="101">
        <f>ROUND(SUM(F83*E83*D83),2)</f>
        <v>0</v>
      </c>
      <c r="H83" s="17" t="s">
        <v>613</v>
      </c>
      <c r="I83" s="188" t="s">
        <v>1738</v>
      </c>
      <c r="K83" s="294"/>
    </row>
    <row r="84" spans="1:11" s="292" customFormat="1" ht="13.5" customHeight="1" thickBot="1" x14ac:dyDescent="0.35">
      <c r="A84" s="312" t="s">
        <v>1519</v>
      </c>
      <c r="B84" s="792" t="s">
        <v>1029</v>
      </c>
      <c r="C84" s="793"/>
      <c r="D84" s="560"/>
      <c r="E84" s="560"/>
      <c r="F84" s="598"/>
      <c r="G84" s="560"/>
      <c r="H84" s="598"/>
      <c r="I84" s="685"/>
      <c r="K84" s="294"/>
    </row>
    <row r="85" spans="1:11" s="292" customFormat="1" x14ac:dyDescent="0.3">
      <c r="A85" s="297">
        <v>12</v>
      </c>
      <c r="B85" s="762" t="s">
        <v>470</v>
      </c>
      <c r="C85" s="763"/>
      <c r="D85" s="529"/>
      <c r="E85" s="529"/>
      <c r="F85" s="596"/>
      <c r="G85" s="529"/>
      <c r="H85" s="596"/>
      <c r="I85" s="681"/>
      <c r="K85" s="294"/>
    </row>
    <row r="86" spans="1:11" s="292" customFormat="1" ht="13.5" thickBot="1" x14ac:dyDescent="0.35">
      <c r="A86" s="769"/>
      <c r="B86" s="770"/>
      <c r="C86" s="103" t="s">
        <v>1098</v>
      </c>
      <c r="D86" s="104">
        <v>0.25</v>
      </c>
      <c r="E86" s="104">
        <v>1</v>
      </c>
      <c r="F86" s="3"/>
      <c r="G86" s="105">
        <f>ROUND(SUM(F86*E86*D86),2)</f>
        <v>0</v>
      </c>
      <c r="H86" s="18" t="s">
        <v>613</v>
      </c>
      <c r="I86" s="686" t="s">
        <v>1738</v>
      </c>
      <c r="K86" s="294"/>
    </row>
    <row r="87" spans="1:11" s="292" customFormat="1" ht="13.5" thickBot="1" x14ac:dyDescent="0.35">
      <c r="A87" s="308">
        <v>13</v>
      </c>
      <c r="B87" s="781" t="s">
        <v>1522</v>
      </c>
      <c r="C87" s="781"/>
      <c r="D87" s="309">
        <v>1</v>
      </c>
      <c r="E87" s="309">
        <v>1</v>
      </c>
      <c r="F87" s="14"/>
      <c r="G87" s="310">
        <f>ROUND(SUM(D87*E87*F87),2)</f>
        <v>0</v>
      </c>
      <c r="H87" s="33" t="s">
        <v>613</v>
      </c>
      <c r="I87" s="684" t="s">
        <v>1738</v>
      </c>
      <c r="K87" s="294"/>
    </row>
    <row r="88" spans="1:11" s="680" customFormat="1" ht="15" customHeight="1" thickBot="1" x14ac:dyDescent="0.3">
      <c r="A88" s="726" t="s">
        <v>1705</v>
      </c>
      <c r="B88" s="727"/>
      <c r="C88" s="727"/>
      <c r="D88" s="531"/>
      <c r="E88" s="531"/>
      <c r="F88" s="531"/>
      <c r="G88" s="106">
        <f>SUM(G81:G87)</f>
        <v>0</v>
      </c>
      <c r="H88" s="724"/>
      <c r="I88" s="724"/>
    </row>
    <row r="89" spans="1:11" s="292" customFormat="1" x14ac:dyDescent="0.3">
      <c r="A89" s="290"/>
      <c r="B89" s="313"/>
      <c r="C89" s="290"/>
      <c r="D89" s="313"/>
      <c r="E89" s="313"/>
      <c r="F89" s="314"/>
      <c r="G89" s="314"/>
      <c r="H89" s="705"/>
      <c r="I89" s="313"/>
      <c r="K89" s="294"/>
    </row>
    <row r="90" spans="1:11" s="292" customFormat="1" x14ac:dyDescent="0.3">
      <c r="A90" s="311" t="s">
        <v>442</v>
      </c>
      <c r="B90" s="304"/>
      <c r="C90" s="307" t="s">
        <v>3</v>
      </c>
      <c r="D90" s="285"/>
      <c r="E90" s="286"/>
      <c r="F90" s="287"/>
      <c r="G90" s="286"/>
      <c r="H90" s="702"/>
      <c r="I90" s="304"/>
      <c r="K90" s="294"/>
    </row>
    <row r="91" spans="1:11" s="292" customFormat="1" ht="13.5" thickBot="1" x14ac:dyDescent="0.35">
      <c r="A91" s="311" t="s">
        <v>443</v>
      </c>
      <c r="B91" s="304"/>
      <c r="C91" s="304" t="s">
        <v>462</v>
      </c>
      <c r="D91" s="286"/>
      <c r="E91" s="286"/>
      <c r="F91" s="287"/>
      <c r="G91" s="286"/>
      <c r="H91" s="703"/>
      <c r="I91" s="304"/>
      <c r="K91" s="294"/>
    </row>
    <row r="92" spans="1:11" s="292" customFormat="1" ht="39" thickBot="1" x14ac:dyDescent="0.35">
      <c r="A92" s="115" t="s">
        <v>444</v>
      </c>
      <c r="B92" s="116" t="s">
        <v>445</v>
      </c>
      <c r="C92" s="116" t="s">
        <v>446</v>
      </c>
      <c r="D92" s="116" t="s">
        <v>960</v>
      </c>
      <c r="E92" s="116" t="s">
        <v>448</v>
      </c>
      <c r="F92" s="117" t="s">
        <v>1516</v>
      </c>
      <c r="G92" s="118" t="s">
        <v>518</v>
      </c>
      <c r="H92" s="116" t="s">
        <v>959</v>
      </c>
      <c r="I92" s="119" t="s">
        <v>1692</v>
      </c>
      <c r="K92" s="294"/>
    </row>
    <row r="93" spans="1:11" s="292" customFormat="1" ht="12.75" customHeight="1" x14ac:dyDescent="0.3">
      <c r="A93" s="297">
        <v>14</v>
      </c>
      <c r="B93" s="762" t="s">
        <v>1031</v>
      </c>
      <c r="C93" s="764"/>
      <c r="D93" s="559"/>
      <c r="E93" s="559"/>
      <c r="F93" s="559"/>
      <c r="G93" s="559"/>
      <c r="H93" s="559"/>
      <c r="I93" s="704"/>
      <c r="K93" s="294"/>
    </row>
    <row r="94" spans="1:11" s="292" customFormat="1" x14ac:dyDescent="0.3">
      <c r="A94" s="767"/>
      <c r="B94" s="768"/>
      <c r="C94" s="99" t="s">
        <v>1101</v>
      </c>
      <c r="D94" s="100">
        <v>1</v>
      </c>
      <c r="E94" s="315">
        <v>2</v>
      </c>
      <c r="F94" s="2"/>
      <c r="G94" s="101">
        <f>ROUND(SUM(F94*E94*D94),2)</f>
        <v>0</v>
      </c>
      <c r="H94" s="17" t="s">
        <v>613</v>
      </c>
      <c r="I94" s="687" t="s">
        <v>1738</v>
      </c>
      <c r="K94" s="294"/>
    </row>
    <row r="95" spans="1:11" s="292" customFormat="1" ht="51" x14ac:dyDescent="0.3">
      <c r="A95" s="767"/>
      <c r="B95" s="768"/>
      <c r="C95" s="99" t="s">
        <v>1815</v>
      </c>
      <c r="D95" s="100">
        <v>1</v>
      </c>
      <c r="E95" s="315">
        <v>2</v>
      </c>
      <c r="F95" s="2"/>
      <c r="G95" s="101">
        <f t="shared" ref="G95:G107" si="2">ROUND(SUM(F95*E95*D95),2)</f>
        <v>0</v>
      </c>
      <c r="H95" s="17" t="s">
        <v>613</v>
      </c>
      <c r="I95" s="687" t="s">
        <v>1738</v>
      </c>
      <c r="K95" s="294"/>
    </row>
    <row r="96" spans="1:11" s="292" customFormat="1" x14ac:dyDescent="0.3">
      <c r="A96" s="767"/>
      <c r="B96" s="768"/>
      <c r="C96" s="99" t="s">
        <v>1102</v>
      </c>
      <c r="D96" s="100">
        <v>1</v>
      </c>
      <c r="E96" s="315">
        <v>2</v>
      </c>
      <c r="F96" s="2"/>
      <c r="G96" s="101">
        <f t="shared" si="2"/>
        <v>0</v>
      </c>
      <c r="H96" s="17" t="s">
        <v>613</v>
      </c>
      <c r="I96" s="687" t="s">
        <v>1738</v>
      </c>
      <c r="K96" s="294"/>
    </row>
    <row r="97" spans="1:11" s="292" customFormat="1" x14ac:dyDescent="0.3">
      <c r="A97" s="767"/>
      <c r="B97" s="768"/>
      <c r="C97" s="99" t="s">
        <v>1103</v>
      </c>
      <c r="D97" s="100">
        <v>1</v>
      </c>
      <c r="E97" s="315">
        <v>2</v>
      </c>
      <c r="F97" s="2"/>
      <c r="G97" s="101">
        <f t="shared" si="2"/>
        <v>0</v>
      </c>
      <c r="H97" s="17" t="s">
        <v>613</v>
      </c>
      <c r="I97" s="687" t="s">
        <v>1738</v>
      </c>
      <c r="K97" s="294"/>
    </row>
    <row r="98" spans="1:11" s="292" customFormat="1" x14ac:dyDescent="0.3">
      <c r="A98" s="767"/>
      <c r="B98" s="768"/>
      <c r="C98" s="99" t="s">
        <v>1104</v>
      </c>
      <c r="D98" s="100">
        <v>1</v>
      </c>
      <c r="E98" s="315">
        <v>2</v>
      </c>
      <c r="F98" s="2"/>
      <c r="G98" s="101">
        <f t="shared" si="2"/>
        <v>0</v>
      </c>
      <c r="H98" s="17" t="s">
        <v>613</v>
      </c>
      <c r="I98" s="687" t="s">
        <v>1738</v>
      </c>
      <c r="K98" s="294"/>
    </row>
    <row r="99" spans="1:11" s="292" customFormat="1" x14ac:dyDescent="0.3">
      <c r="A99" s="767"/>
      <c r="B99" s="768"/>
      <c r="C99" s="99" t="s">
        <v>1105</v>
      </c>
      <c r="D99" s="100">
        <v>1</v>
      </c>
      <c r="E99" s="315">
        <v>2</v>
      </c>
      <c r="F99" s="2"/>
      <c r="G99" s="101">
        <f t="shared" si="2"/>
        <v>0</v>
      </c>
      <c r="H99" s="17" t="s">
        <v>613</v>
      </c>
      <c r="I99" s="687" t="s">
        <v>1738</v>
      </c>
      <c r="K99" s="294"/>
    </row>
    <row r="100" spans="1:11" s="292" customFormat="1" ht="12.6" customHeight="1" x14ac:dyDescent="0.3">
      <c r="A100" s="767"/>
      <c r="B100" s="768"/>
      <c r="C100" s="99" t="s">
        <v>1106</v>
      </c>
      <c r="D100" s="100">
        <v>1</v>
      </c>
      <c r="E100" s="315">
        <v>2</v>
      </c>
      <c r="F100" s="2"/>
      <c r="G100" s="101">
        <f t="shared" si="2"/>
        <v>0</v>
      </c>
      <c r="H100" s="17" t="s">
        <v>613</v>
      </c>
      <c r="I100" s="687" t="s">
        <v>1738</v>
      </c>
      <c r="K100" s="294"/>
    </row>
    <row r="101" spans="1:11" s="292" customFormat="1" x14ac:dyDescent="0.3">
      <c r="A101" s="767"/>
      <c r="B101" s="768"/>
      <c r="C101" s="99" t="s">
        <v>1107</v>
      </c>
      <c r="D101" s="100">
        <v>1</v>
      </c>
      <c r="E101" s="315">
        <v>2</v>
      </c>
      <c r="F101" s="2"/>
      <c r="G101" s="101">
        <f t="shared" si="2"/>
        <v>0</v>
      </c>
      <c r="H101" s="17" t="s">
        <v>613</v>
      </c>
      <c r="I101" s="687" t="s">
        <v>1738</v>
      </c>
      <c r="K101" s="294"/>
    </row>
    <row r="102" spans="1:11" s="292" customFormat="1" x14ac:dyDescent="0.3">
      <c r="A102" s="767"/>
      <c r="B102" s="768"/>
      <c r="C102" s="99" t="s">
        <v>1108</v>
      </c>
      <c r="D102" s="100">
        <v>1</v>
      </c>
      <c r="E102" s="315">
        <v>2</v>
      </c>
      <c r="F102" s="2"/>
      <c r="G102" s="101">
        <f t="shared" si="2"/>
        <v>0</v>
      </c>
      <c r="H102" s="17" t="s">
        <v>613</v>
      </c>
      <c r="I102" s="687" t="s">
        <v>1738</v>
      </c>
      <c r="K102" s="294"/>
    </row>
    <row r="103" spans="1:11" s="292" customFormat="1" x14ac:dyDescent="0.3">
      <c r="A103" s="767"/>
      <c r="B103" s="768"/>
      <c r="C103" s="99" t="s">
        <v>1109</v>
      </c>
      <c r="D103" s="100">
        <v>1</v>
      </c>
      <c r="E103" s="315">
        <v>2</v>
      </c>
      <c r="F103" s="2"/>
      <c r="G103" s="101">
        <f t="shared" si="2"/>
        <v>0</v>
      </c>
      <c r="H103" s="17" t="s">
        <v>613</v>
      </c>
      <c r="I103" s="687" t="s">
        <v>1738</v>
      </c>
      <c r="K103" s="294"/>
    </row>
    <row r="104" spans="1:11" s="292" customFormat="1" x14ac:dyDescent="0.3">
      <c r="A104" s="767"/>
      <c r="B104" s="768"/>
      <c r="C104" s="99" t="s">
        <v>1110</v>
      </c>
      <c r="D104" s="100">
        <v>1</v>
      </c>
      <c r="E104" s="315">
        <v>2</v>
      </c>
      <c r="F104" s="2"/>
      <c r="G104" s="101">
        <f t="shared" si="2"/>
        <v>0</v>
      </c>
      <c r="H104" s="17" t="s">
        <v>613</v>
      </c>
      <c r="I104" s="687" t="s">
        <v>1738</v>
      </c>
      <c r="K104" s="294"/>
    </row>
    <row r="105" spans="1:11" s="292" customFormat="1" x14ac:dyDescent="0.3">
      <c r="A105" s="767"/>
      <c r="B105" s="768"/>
      <c r="C105" s="99" t="s">
        <v>1111</v>
      </c>
      <c r="D105" s="100">
        <v>1</v>
      </c>
      <c r="E105" s="315">
        <v>2</v>
      </c>
      <c r="F105" s="2"/>
      <c r="G105" s="101">
        <f t="shared" si="2"/>
        <v>0</v>
      </c>
      <c r="H105" s="17" t="s">
        <v>613</v>
      </c>
      <c r="I105" s="687" t="s">
        <v>1738</v>
      </c>
      <c r="K105" s="294"/>
    </row>
    <row r="106" spans="1:11" s="292" customFormat="1" x14ac:dyDescent="0.3">
      <c r="A106" s="767"/>
      <c r="B106" s="768"/>
      <c r="C106" s="99" t="s">
        <v>1112</v>
      </c>
      <c r="D106" s="100">
        <v>1</v>
      </c>
      <c r="E106" s="315">
        <v>2</v>
      </c>
      <c r="F106" s="2"/>
      <c r="G106" s="101">
        <f t="shared" si="2"/>
        <v>0</v>
      </c>
      <c r="H106" s="17" t="s">
        <v>613</v>
      </c>
      <c r="I106" s="687" t="s">
        <v>1738</v>
      </c>
      <c r="K106" s="294"/>
    </row>
    <row r="107" spans="1:11" s="292" customFormat="1" ht="13.5" thickBot="1" x14ac:dyDescent="0.35">
      <c r="A107" s="769"/>
      <c r="B107" s="770"/>
      <c r="C107" s="103" t="s">
        <v>1113</v>
      </c>
      <c r="D107" s="104">
        <v>1</v>
      </c>
      <c r="E107" s="316">
        <v>1</v>
      </c>
      <c r="F107" s="3"/>
      <c r="G107" s="105">
        <f t="shared" si="2"/>
        <v>0</v>
      </c>
      <c r="H107" s="18" t="s">
        <v>613</v>
      </c>
      <c r="I107" s="687" t="s">
        <v>1738</v>
      </c>
      <c r="K107" s="294"/>
    </row>
    <row r="108" spans="1:11" s="292" customFormat="1" x14ac:dyDescent="0.3">
      <c r="A108" s="297">
        <v>15</v>
      </c>
      <c r="B108" s="762" t="s">
        <v>1034</v>
      </c>
      <c r="C108" s="763"/>
      <c r="D108" s="529"/>
      <c r="E108" s="529"/>
      <c r="F108" s="596"/>
      <c r="G108" s="529"/>
      <c r="H108" s="596"/>
      <c r="I108" s="681"/>
      <c r="K108" s="294"/>
    </row>
    <row r="109" spans="1:11" s="292" customFormat="1" x14ac:dyDescent="0.3">
      <c r="A109" s="794"/>
      <c r="B109" s="795"/>
      <c r="C109" s="113" t="s">
        <v>1115</v>
      </c>
      <c r="D109" s="100">
        <v>2</v>
      </c>
      <c r="E109" s="100">
        <v>103</v>
      </c>
      <c r="F109" s="2"/>
      <c r="G109" s="101">
        <f>ROUND(SUM(F109*E109*D109),2)</f>
        <v>0</v>
      </c>
      <c r="H109" s="17" t="s">
        <v>606</v>
      </c>
      <c r="I109" s="687" t="s">
        <v>1738</v>
      </c>
      <c r="K109" s="294"/>
    </row>
    <row r="110" spans="1:11" s="292" customFormat="1" x14ac:dyDescent="0.3">
      <c r="A110" s="794"/>
      <c r="B110" s="795"/>
      <c r="C110" s="113" t="s">
        <v>1116</v>
      </c>
      <c r="D110" s="100">
        <v>365</v>
      </c>
      <c r="E110" s="100">
        <v>2</v>
      </c>
      <c r="F110" s="2"/>
      <c r="G110" s="101">
        <f t="shared" ref="G110:G114" si="3">ROUND(SUM(F110*E110*D110),2)</f>
        <v>0</v>
      </c>
      <c r="H110" s="17" t="s">
        <v>1556</v>
      </c>
      <c r="I110" s="687" t="s">
        <v>1738</v>
      </c>
      <c r="K110" s="294"/>
    </row>
    <row r="111" spans="1:11" s="292" customFormat="1" x14ac:dyDescent="0.3">
      <c r="A111" s="794"/>
      <c r="B111" s="795"/>
      <c r="C111" s="113" t="s">
        <v>1117</v>
      </c>
      <c r="D111" s="100">
        <v>2</v>
      </c>
      <c r="E111" s="100">
        <v>2</v>
      </c>
      <c r="F111" s="2"/>
      <c r="G111" s="101">
        <f t="shared" si="3"/>
        <v>0</v>
      </c>
      <c r="H111" s="17" t="s">
        <v>606</v>
      </c>
      <c r="I111" s="687" t="s">
        <v>1738</v>
      </c>
      <c r="K111" s="294"/>
    </row>
    <row r="112" spans="1:11" s="292" customFormat="1" x14ac:dyDescent="0.3">
      <c r="A112" s="794"/>
      <c r="B112" s="795"/>
      <c r="C112" s="113" t="s">
        <v>1118</v>
      </c>
      <c r="D112" s="100">
        <v>12</v>
      </c>
      <c r="E112" s="100">
        <v>2</v>
      </c>
      <c r="F112" s="2"/>
      <c r="G112" s="101">
        <f t="shared" si="3"/>
        <v>0</v>
      </c>
      <c r="H112" s="17" t="s">
        <v>1556</v>
      </c>
      <c r="I112" s="687" t="s">
        <v>1738</v>
      </c>
      <c r="K112" s="294"/>
    </row>
    <row r="113" spans="1:11" s="292" customFormat="1" x14ac:dyDescent="0.3">
      <c r="A113" s="794"/>
      <c r="B113" s="795"/>
      <c r="C113" s="113" t="s">
        <v>1119</v>
      </c>
      <c r="D113" s="100">
        <v>12</v>
      </c>
      <c r="E113" s="100">
        <v>2</v>
      </c>
      <c r="F113" s="2"/>
      <c r="G113" s="101">
        <f t="shared" si="3"/>
        <v>0</v>
      </c>
      <c r="H113" s="17" t="s">
        <v>1556</v>
      </c>
      <c r="I113" s="687" t="s">
        <v>1738</v>
      </c>
      <c r="K113" s="294"/>
    </row>
    <row r="114" spans="1:11" s="292" customFormat="1" ht="13.5" thickBot="1" x14ac:dyDescent="0.35">
      <c r="A114" s="796"/>
      <c r="B114" s="797"/>
      <c r="C114" s="114" t="s">
        <v>1120</v>
      </c>
      <c r="D114" s="104">
        <v>12</v>
      </c>
      <c r="E114" s="104">
        <v>2</v>
      </c>
      <c r="F114" s="3"/>
      <c r="G114" s="105">
        <f t="shared" si="3"/>
        <v>0</v>
      </c>
      <c r="H114" s="18" t="s">
        <v>1556</v>
      </c>
      <c r="I114" s="687" t="s">
        <v>1738</v>
      </c>
      <c r="K114" s="294"/>
    </row>
    <row r="115" spans="1:11" s="292" customFormat="1" x14ac:dyDescent="0.3">
      <c r="A115" s="297">
        <v>16</v>
      </c>
      <c r="B115" s="762" t="s">
        <v>1548</v>
      </c>
      <c r="C115" s="763"/>
      <c r="D115" s="529"/>
      <c r="E115" s="529"/>
      <c r="F115" s="596"/>
      <c r="G115" s="529"/>
      <c r="H115" s="596"/>
      <c r="I115" s="681"/>
      <c r="K115" s="294"/>
    </row>
    <row r="116" spans="1:11" s="290" customFormat="1" ht="47.25" customHeight="1" x14ac:dyDescent="0.3">
      <c r="A116" s="767"/>
      <c r="B116" s="768"/>
      <c r="C116" s="99" t="s">
        <v>1121</v>
      </c>
      <c r="D116" s="100">
        <v>1</v>
      </c>
      <c r="E116" s="100">
        <v>2</v>
      </c>
      <c r="F116" s="2"/>
      <c r="G116" s="101">
        <f t="shared" ref="G116:G126" si="4">ROUND(SUM(F116*E116*D116),2)</f>
        <v>0</v>
      </c>
      <c r="H116" s="17" t="s">
        <v>613</v>
      </c>
      <c r="I116" s="42" t="s">
        <v>1738</v>
      </c>
      <c r="K116" s="294"/>
    </row>
    <row r="117" spans="1:11" s="292" customFormat="1" x14ac:dyDescent="0.3">
      <c r="A117" s="767"/>
      <c r="B117" s="768"/>
      <c r="C117" s="99" t="s">
        <v>1122</v>
      </c>
      <c r="D117" s="100">
        <v>1</v>
      </c>
      <c r="E117" s="100">
        <v>2</v>
      </c>
      <c r="F117" s="2"/>
      <c r="G117" s="101">
        <f t="shared" si="4"/>
        <v>0</v>
      </c>
      <c r="H117" s="17" t="s">
        <v>613</v>
      </c>
      <c r="I117" s="42" t="s">
        <v>1738</v>
      </c>
      <c r="K117" s="294"/>
    </row>
    <row r="118" spans="1:11" s="292" customFormat="1" x14ac:dyDescent="0.3">
      <c r="A118" s="767"/>
      <c r="B118" s="768"/>
      <c r="C118" s="99" t="s">
        <v>1123</v>
      </c>
      <c r="D118" s="100">
        <v>1</v>
      </c>
      <c r="E118" s="100">
        <v>2</v>
      </c>
      <c r="F118" s="2"/>
      <c r="G118" s="101">
        <f t="shared" si="4"/>
        <v>0</v>
      </c>
      <c r="H118" s="17" t="s">
        <v>613</v>
      </c>
      <c r="I118" s="42" t="s">
        <v>1738</v>
      </c>
      <c r="K118" s="294"/>
    </row>
    <row r="119" spans="1:11" s="292" customFormat="1" x14ac:dyDescent="0.3">
      <c r="A119" s="767"/>
      <c r="B119" s="768"/>
      <c r="C119" s="99" t="s">
        <v>1124</v>
      </c>
      <c r="D119" s="100">
        <v>1</v>
      </c>
      <c r="E119" s="100">
        <v>2</v>
      </c>
      <c r="F119" s="2"/>
      <c r="G119" s="101">
        <f t="shared" si="4"/>
        <v>0</v>
      </c>
      <c r="H119" s="17" t="s">
        <v>613</v>
      </c>
      <c r="I119" s="42" t="s">
        <v>1738</v>
      </c>
      <c r="K119" s="294"/>
    </row>
    <row r="120" spans="1:11" s="295" customFormat="1" ht="15" x14ac:dyDescent="0.3">
      <c r="A120" s="767"/>
      <c r="B120" s="768"/>
      <c r="C120" s="99" t="s">
        <v>1125</v>
      </c>
      <c r="D120" s="100">
        <v>1</v>
      </c>
      <c r="E120" s="100">
        <v>2</v>
      </c>
      <c r="F120" s="2"/>
      <c r="G120" s="101">
        <f t="shared" si="4"/>
        <v>0</v>
      </c>
      <c r="H120" s="17" t="s">
        <v>613</v>
      </c>
      <c r="I120" s="42" t="s">
        <v>1738</v>
      </c>
      <c r="K120" s="294"/>
    </row>
    <row r="121" spans="1:11" s="292" customFormat="1" x14ac:dyDescent="0.3">
      <c r="A121" s="767"/>
      <c r="B121" s="768"/>
      <c r="C121" s="99" t="s">
        <v>1126</v>
      </c>
      <c r="D121" s="100">
        <v>1</v>
      </c>
      <c r="E121" s="100">
        <v>2</v>
      </c>
      <c r="F121" s="2"/>
      <c r="G121" s="101">
        <f t="shared" si="4"/>
        <v>0</v>
      </c>
      <c r="H121" s="17" t="s">
        <v>613</v>
      </c>
      <c r="I121" s="42" t="s">
        <v>1738</v>
      </c>
      <c r="K121" s="294"/>
    </row>
    <row r="122" spans="1:11" s="292" customFormat="1" x14ac:dyDescent="0.3">
      <c r="A122" s="767"/>
      <c r="B122" s="768"/>
      <c r="C122" s="99" t="s">
        <v>1127</v>
      </c>
      <c r="D122" s="100">
        <v>1</v>
      </c>
      <c r="E122" s="100">
        <v>2</v>
      </c>
      <c r="F122" s="2"/>
      <c r="G122" s="101">
        <f t="shared" si="4"/>
        <v>0</v>
      </c>
      <c r="H122" s="17" t="s">
        <v>613</v>
      </c>
      <c r="I122" s="42" t="s">
        <v>1738</v>
      </c>
      <c r="K122" s="294"/>
    </row>
    <row r="123" spans="1:11" s="292" customFormat="1" x14ac:dyDescent="0.3">
      <c r="A123" s="767"/>
      <c r="B123" s="768"/>
      <c r="C123" s="99" t="s">
        <v>1128</v>
      </c>
      <c r="D123" s="100">
        <v>1</v>
      </c>
      <c r="E123" s="100">
        <v>2</v>
      </c>
      <c r="F123" s="2"/>
      <c r="G123" s="101">
        <f t="shared" si="4"/>
        <v>0</v>
      </c>
      <c r="H123" s="17" t="s">
        <v>613</v>
      </c>
      <c r="I123" s="42" t="s">
        <v>1738</v>
      </c>
      <c r="K123" s="294"/>
    </row>
    <row r="124" spans="1:11" s="292" customFormat="1" x14ac:dyDescent="0.3">
      <c r="A124" s="767"/>
      <c r="B124" s="768"/>
      <c r="C124" s="99" t="s">
        <v>1129</v>
      </c>
      <c r="D124" s="100">
        <v>1</v>
      </c>
      <c r="E124" s="100">
        <v>1</v>
      </c>
      <c r="F124" s="2"/>
      <c r="G124" s="101">
        <f t="shared" si="4"/>
        <v>0</v>
      </c>
      <c r="H124" s="17" t="s">
        <v>613</v>
      </c>
      <c r="I124" s="42" t="s">
        <v>1738</v>
      </c>
      <c r="K124" s="294"/>
    </row>
    <row r="125" spans="1:11" s="292" customFormat="1" x14ac:dyDescent="0.3">
      <c r="A125" s="767"/>
      <c r="B125" s="768"/>
      <c r="C125" s="99" t="s">
        <v>1130</v>
      </c>
      <c r="D125" s="100">
        <v>1</v>
      </c>
      <c r="E125" s="100">
        <v>1</v>
      </c>
      <c r="F125" s="2"/>
      <c r="G125" s="101">
        <f t="shared" si="4"/>
        <v>0</v>
      </c>
      <c r="H125" s="17" t="s">
        <v>613</v>
      </c>
      <c r="I125" s="42" t="s">
        <v>1738</v>
      </c>
      <c r="K125" s="294"/>
    </row>
    <row r="126" spans="1:11" s="292" customFormat="1" ht="13.5" thickBot="1" x14ac:dyDescent="0.35">
      <c r="A126" s="769"/>
      <c r="B126" s="770"/>
      <c r="C126" s="103" t="s">
        <v>1131</v>
      </c>
      <c r="D126" s="104">
        <v>1</v>
      </c>
      <c r="E126" s="104">
        <v>2</v>
      </c>
      <c r="F126" s="2"/>
      <c r="G126" s="105">
        <f t="shared" si="4"/>
        <v>0</v>
      </c>
      <c r="H126" s="18" t="s">
        <v>613</v>
      </c>
      <c r="I126" s="42" t="s">
        <v>1738</v>
      </c>
      <c r="K126" s="294"/>
    </row>
    <row r="127" spans="1:11" s="292" customFormat="1" x14ac:dyDescent="0.3">
      <c r="A127" s="297">
        <v>17</v>
      </c>
      <c r="B127" s="762" t="s">
        <v>1032</v>
      </c>
      <c r="C127" s="763"/>
      <c r="D127" s="529"/>
      <c r="E127" s="529"/>
      <c r="F127" s="596"/>
      <c r="G127" s="529"/>
      <c r="H127" s="596"/>
      <c r="I127" s="681"/>
      <c r="K127" s="294"/>
    </row>
    <row r="128" spans="1:11" s="292" customFormat="1" ht="13.5" thickBot="1" x14ac:dyDescent="0.35">
      <c r="A128" s="769"/>
      <c r="B128" s="770"/>
      <c r="C128" s="103" t="s">
        <v>1132</v>
      </c>
      <c r="D128" s="104">
        <v>12</v>
      </c>
      <c r="E128" s="104">
        <v>2</v>
      </c>
      <c r="F128" s="3"/>
      <c r="G128" s="105">
        <f>ROUND(SUM(F128*E128*D128),2)</f>
        <v>0</v>
      </c>
      <c r="H128" s="18" t="s">
        <v>1556</v>
      </c>
      <c r="I128" s="41" t="s">
        <v>1738</v>
      </c>
      <c r="K128" s="294"/>
    </row>
    <row r="129" spans="1:11" s="292" customFormat="1" ht="13.5" thickBot="1" x14ac:dyDescent="0.35">
      <c r="A129" s="317">
        <v>18</v>
      </c>
      <c r="B129" s="776" t="s">
        <v>1081</v>
      </c>
      <c r="C129" s="776"/>
      <c r="D129" s="318">
        <v>0.25</v>
      </c>
      <c r="E129" s="318">
        <v>1</v>
      </c>
      <c r="F129" s="13"/>
      <c r="G129" s="302">
        <f>ROUND(SUM(F129*E129*D129),2)</f>
        <v>0</v>
      </c>
      <c r="H129" s="32" t="s">
        <v>613</v>
      </c>
      <c r="I129" s="41" t="s">
        <v>1738</v>
      </c>
      <c r="K129" s="294"/>
    </row>
    <row r="130" spans="1:11" s="292" customFormat="1" ht="13.5" thickBot="1" x14ac:dyDescent="0.35">
      <c r="A130" s="308">
        <v>19</v>
      </c>
      <c r="B130" s="781" t="s">
        <v>1522</v>
      </c>
      <c r="C130" s="781"/>
      <c r="D130" s="309">
        <v>1</v>
      </c>
      <c r="E130" s="309">
        <v>1</v>
      </c>
      <c r="F130" s="14"/>
      <c r="G130" s="310">
        <f>ROUND(SUM(D130*E130*F130),2)</f>
        <v>0</v>
      </c>
      <c r="H130" s="33" t="s">
        <v>613</v>
      </c>
      <c r="I130" s="41" t="s">
        <v>1738</v>
      </c>
      <c r="K130" s="294"/>
    </row>
    <row r="131" spans="1:11" s="680" customFormat="1" ht="15" customHeight="1" thickBot="1" x14ac:dyDescent="0.3">
      <c r="A131" s="726" t="s">
        <v>1706</v>
      </c>
      <c r="B131" s="727"/>
      <c r="C131" s="727"/>
      <c r="D131" s="531"/>
      <c r="E131" s="531"/>
      <c r="F131" s="531"/>
      <c r="G131" s="106">
        <f>SUM(G94:G130)</f>
        <v>0</v>
      </c>
      <c r="H131" s="798"/>
      <c r="I131" s="798"/>
    </row>
    <row r="132" spans="1:11" s="292" customFormat="1" x14ac:dyDescent="0.3">
      <c r="A132" s="319"/>
      <c r="B132" s="320"/>
      <c r="C132" s="319"/>
      <c r="D132" s="320"/>
      <c r="E132" s="320"/>
      <c r="F132" s="321"/>
      <c r="G132" s="321"/>
      <c r="H132" s="706"/>
      <c r="I132" s="320"/>
      <c r="K132" s="294"/>
    </row>
    <row r="133" spans="1:11" s="292" customFormat="1" x14ac:dyDescent="0.3">
      <c r="A133" s="322" t="s">
        <v>442</v>
      </c>
      <c r="B133" s="323"/>
      <c r="C133" s="324" t="s">
        <v>987</v>
      </c>
      <c r="D133" s="325"/>
      <c r="E133" s="326"/>
      <c r="F133" s="327"/>
      <c r="G133" s="326"/>
      <c r="H133" s="707"/>
      <c r="I133" s="323"/>
      <c r="K133" s="294"/>
    </row>
    <row r="134" spans="1:11" s="292" customFormat="1" ht="13.5" thickBot="1" x14ac:dyDescent="0.35">
      <c r="A134" s="322" t="s">
        <v>443</v>
      </c>
      <c r="B134" s="323"/>
      <c r="C134" s="323" t="s">
        <v>462</v>
      </c>
      <c r="D134" s="326"/>
      <c r="E134" s="326"/>
      <c r="F134" s="327"/>
      <c r="G134" s="326"/>
      <c r="H134" s="708"/>
      <c r="I134" s="323"/>
      <c r="K134" s="294"/>
    </row>
    <row r="135" spans="1:11" s="292" customFormat="1" ht="39" thickBot="1" x14ac:dyDescent="0.35">
      <c r="A135" s="115" t="s">
        <v>444</v>
      </c>
      <c r="B135" s="116" t="s">
        <v>445</v>
      </c>
      <c r="C135" s="116" t="s">
        <v>446</v>
      </c>
      <c r="D135" s="116" t="s">
        <v>960</v>
      </c>
      <c r="E135" s="116" t="s">
        <v>448</v>
      </c>
      <c r="F135" s="117" t="s">
        <v>1516</v>
      </c>
      <c r="G135" s="118" t="s">
        <v>518</v>
      </c>
      <c r="H135" s="116" t="s">
        <v>959</v>
      </c>
      <c r="I135" s="119" t="s">
        <v>1692</v>
      </c>
      <c r="K135" s="294"/>
    </row>
    <row r="136" spans="1:11" s="292" customFormat="1" ht="12.75" customHeight="1" x14ac:dyDescent="0.3">
      <c r="A136" s="297">
        <v>20</v>
      </c>
      <c r="B136" s="762" t="s">
        <v>1035</v>
      </c>
      <c r="C136" s="763"/>
      <c r="D136" s="529"/>
      <c r="E136" s="529"/>
      <c r="F136" s="529"/>
      <c r="G136" s="529"/>
      <c r="H136" s="529"/>
      <c r="I136" s="530"/>
      <c r="K136" s="294"/>
    </row>
    <row r="137" spans="1:11" s="292" customFormat="1" x14ac:dyDescent="0.3">
      <c r="A137" s="767"/>
      <c r="B137" s="768"/>
      <c r="C137" s="99" t="s">
        <v>1133</v>
      </c>
      <c r="D137" s="328">
        <v>1</v>
      </c>
      <c r="E137" s="315">
        <v>2</v>
      </c>
      <c r="F137" s="2"/>
      <c r="G137" s="101">
        <f>ROUND(SUM(F137*E137*D137),2)</f>
        <v>0</v>
      </c>
      <c r="H137" s="17" t="s">
        <v>613</v>
      </c>
      <c r="I137" s="687" t="s">
        <v>1738</v>
      </c>
      <c r="K137" s="294"/>
    </row>
    <row r="138" spans="1:11" s="292" customFormat="1" x14ac:dyDescent="0.3">
      <c r="A138" s="767"/>
      <c r="B138" s="768"/>
      <c r="C138" s="99" t="s">
        <v>1134</v>
      </c>
      <c r="D138" s="328">
        <v>1</v>
      </c>
      <c r="E138" s="315">
        <v>2</v>
      </c>
      <c r="F138" s="2"/>
      <c r="G138" s="101">
        <f t="shared" ref="G138:G168" si="5">ROUND(SUM(F138*E138*D138),2)</f>
        <v>0</v>
      </c>
      <c r="H138" s="17" t="s">
        <v>613</v>
      </c>
      <c r="I138" s="687" t="s">
        <v>1738</v>
      </c>
      <c r="K138" s="294"/>
    </row>
    <row r="139" spans="1:11" s="292" customFormat="1" x14ac:dyDescent="0.3">
      <c r="A139" s="767"/>
      <c r="B139" s="768"/>
      <c r="C139" s="99" t="s">
        <v>1135</v>
      </c>
      <c r="D139" s="328">
        <v>1</v>
      </c>
      <c r="E139" s="315">
        <v>2</v>
      </c>
      <c r="F139" s="2"/>
      <c r="G139" s="101">
        <f t="shared" si="5"/>
        <v>0</v>
      </c>
      <c r="H139" s="17" t="s">
        <v>613</v>
      </c>
      <c r="I139" s="687" t="s">
        <v>1738</v>
      </c>
      <c r="K139" s="294"/>
    </row>
    <row r="140" spans="1:11" s="292" customFormat="1" x14ac:dyDescent="0.3">
      <c r="A140" s="767"/>
      <c r="B140" s="768"/>
      <c r="C140" s="99" t="s">
        <v>1136</v>
      </c>
      <c r="D140" s="328">
        <v>1</v>
      </c>
      <c r="E140" s="315">
        <v>2</v>
      </c>
      <c r="F140" s="2"/>
      <c r="G140" s="101">
        <f t="shared" si="5"/>
        <v>0</v>
      </c>
      <c r="H140" s="17" t="s">
        <v>613</v>
      </c>
      <c r="I140" s="687" t="s">
        <v>1738</v>
      </c>
      <c r="K140" s="294"/>
    </row>
    <row r="141" spans="1:11" s="292" customFormat="1" x14ac:dyDescent="0.3">
      <c r="A141" s="767"/>
      <c r="B141" s="768"/>
      <c r="C141" s="99" t="s">
        <v>1137</v>
      </c>
      <c r="D141" s="328">
        <v>1</v>
      </c>
      <c r="E141" s="315">
        <v>2</v>
      </c>
      <c r="F141" s="2"/>
      <c r="G141" s="101">
        <f t="shared" si="5"/>
        <v>0</v>
      </c>
      <c r="H141" s="17" t="s">
        <v>613</v>
      </c>
      <c r="I141" s="687" t="s">
        <v>1738</v>
      </c>
      <c r="K141" s="294"/>
    </row>
    <row r="142" spans="1:11" s="292" customFormat="1" x14ac:dyDescent="0.3">
      <c r="A142" s="767"/>
      <c r="B142" s="768"/>
      <c r="C142" s="99" t="s">
        <v>1138</v>
      </c>
      <c r="D142" s="328">
        <v>1</v>
      </c>
      <c r="E142" s="315">
        <v>2</v>
      </c>
      <c r="F142" s="2"/>
      <c r="G142" s="101">
        <f t="shared" si="5"/>
        <v>0</v>
      </c>
      <c r="H142" s="17" t="s">
        <v>613</v>
      </c>
      <c r="I142" s="687" t="s">
        <v>1738</v>
      </c>
      <c r="K142" s="294"/>
    </row>
    <row r="143" spans="1:11" s="292" customFormat="1" x14ac:dyDescent="0.3">
      <c r="A143" s="767"/>
      <c r="B143" s="768"/>
      <c r="C143" s="99" t="s">
        <v>1139</v>
      </c>
      <c r="D143" s="328">
        <v>1</v>
      </c>
      <c r="E143" s="315">
        <v>2</v>
      </c>
      <c r="F143" s="2"/>
      <c r="G143" s="101">
        <f t="shared" si="5"/>
        <v>0</v>
      </c>
      <c r="H143" s="17" t="s">
        <v>613</v>
      </c>
      <c r="I143" s="687" t="s">
        <v>1738</v>
      </c>
      <c r="K143" s="294"/>
    </row>
    <row r="144" spans="1:11" s="292" customFormat="1" x14ac:dyDescent="0.3">
      <c r="A144" s="767"/>
      <c r="B144" s="768"/>
      <c r="C144" s="99" t="s">
        <v>1140</v>
      </c>
      <c r="D144" s="328">
        <v>1</v>
      </c>
      <c r="E144" s="315">
        <v>2</v>
      </c>
      <c r="F144" s="2"/>
      <c r="G144" s="101">
        <f t="shared" si="5"/>
        <v>0</v>
      </c>
      <c r="H144" s="17" t="s">
        <v>613</v>
      </c>
      <c r="I144" s="687" t="s">
        <v>1738</v>
      </c>
      <c r="K144" s="294"/>
    </row>
    <row r="145" spans="1:11" s="292" customFormat="1" x14ac:dyDescent="0.3">
      <c r="A145" s="767"/>
      <c r="B145" s="768"/>
      <c r="C145" s="99" t="s">
        <v>1141</v>
      </c>
      <c r="D145" s="328">
        <v>1</v>
      </c>
      <c r="E145" s="315">
        <v>2</v>
      </c>
      <c r="F145" s="2"/>
      <c r="G145" s="101">
        <f t="shared" si="5"/>
        <v>0</v>
      </c>
      <c r="H145" s="17" t="s">
        <v>613</v>
      </c>
      <c r="I145" s="687" t="s">
        <v>1738</v>
      </c>
      <c r="K145" s="294"/>
    </row>
    <row r="146" spans="1:11" s="292" customFormat="1" x14ac:dyDescent="0.3">
      <c r="A146" s="767"/>
      <c r="B146" s="768"/>
      <c r="C146" s="99" t="s">
        <v>1142</v>
      </c>
      <c r="D146" s="328">
        <v>1</v>
      </c>
      <c r="E146" s="315">
        <v>2</v>
      </c>
      <c r="F146" s="2"/>
      <c r="G146" s="101">
        <f t="shared" si="5"/>
        <v>0</v>
      </c>
      <c r="H146" s="17" t="s">
        <v>613</v>
      </c>
      <c r="I146" s="687" t="s">
        <v>1738</v>
      </c>
      <c r="K146" s="294"/>
    </row>
    <row r="147" spans="1:11" s="292" customFormat="1" x14ac:dyDescent="0.3">
      <c r="A147" s="767"/>
      <c r="B147" s="768"/>
      <c r="C147" s="99" t="s">
        <v>1143</v>
      </c>
      <c r="D147" s="328">
        <v>1</v>
      </c>
      <c r="E147" s="315">
        <v>2</v>
      </c>
      <c r="F147" s="2"/>
      <c r="G147" s="101">
        <f t="shared" si="5"/>
        <v>0</v>
      </c>
      <c r="H147" s="17" t="s">
        <v>613</v>
      </c>
      <c r="I147" s="687" t="s">
        <v>1738</v>
      </c>
      <c r="K147" s="294"/>
    </row>
    <row r="148" spans="1:11" s="292" customFormat="1" x14ac:dyDescent="0.3">
      <c r="A148" s="767"/>
      <c r="B148" s="768"/>
      <c r="C148" s="99" t="s">
        <v>1144</v>
      </c>
      <c r="D148" s="328">
        <v>1</v>
      </c>
      <c r="E148" s="315">
        <v>2</v>
      </c>
      <c r="F148" s="2"/>
      <c r="G148" s="101">
        <f t="shared" si="5"/>
        <v>0</v>
      </c>
      <c r="H148" s="17" t="s">
        <v>613</v>
      </c>
      <c r="I148" s="687" t="s">
        <v>1738</v>
      </c>
      <c r="K148" s="294"/>
    </row>
    <row r="149" spans="1:11" s="292" customFormat="1" x14ac:dyDescent="0.3">
      <c r="A149" s="767"/>
      <c r="B149" s="768"/>
      <c r="C149" s="99" t="s">
        <v>1145</v>
      </c>
      <c r="D149" s="328">
        <v>1</v>
      </c>
      <c r="E149" s="315">
        <v>2</v>
      </c>
      <c r="F149" s="2"/>
      <c r="G149" s="101">
        <f t="shared" si="5"/>
        <v>0</v>
      </c>
      <c r="H149" s="17" t="s">
        <v>613</v>
      </c>
      <c r="I149" s="687" t="s">
        <v>1738</v>
      </c>
      <c r="K149" s="294"/>
    </row>
    <row r="150" spans="1:11" s="292" customFormat="1" x14ac:dyDescent="0.3">
      <c r="A150" s="767"/>
      <c r="B150" s="768"/>
      <c r="C150" s="99" t="s">
        <v>1146</v>
      </c>
      <c r="D150" s="328">
        <v>1</v>
      </c>
      <c r="E150" s="315">
        <v>2</v>
      </c>
      <c r="F150" s="2"/>
      <c r="G150" s="101">
        <f t="shared" si="5"/>
        <v>0</v>
      </c>
      <c r="H150" s="17" t="s">
        <v>613</v>
      </c>
      <c r="I150" s="687" t="s">
        <v>1738</v>
      </c>
      <c r="K150" s="294"/>
    </row>
    <row r="151" spans="1:11" s="292" customFormat="1" x14ac:dyDescent="0.3">
      <c r="A151" s="767"/>
      <c r="B151" s="768"/>
      <c r="C151" s="99" t="s">
        <v>1147</v>
      </c>
      <c r="D151" s="328">
        <v>1</v>
      </c>
      <c r="E151" s="315">
        <v>2</v>
      </c>
      <c r="F151" s="2"/>
      <c r="G151" s="101">
        <f t="shared" si="5"/>
        <v>0</v>
      </c>
      <c r="H151" s="17" t="s">
        <v>613</v>
      </c>
      <c r="I151" s="687" t="s">
        <v>1738</v>
      </c>
      <c r="K151" s="294"/>
    </row>
    <row r="152" spans="1:11" s="292" customFormat="1" x14ac:dyDescent="0.3">
      <c r="A152" s="767"/>
      <c r="B152" s="768"/>
      <c r="C152" s="99" t="s">
        <v>1148</v>
      </c>
      <c r="D152" s="328">
        <v>1</v>
      </c>
      <c r="E152" s="315">
        <v>2</v>
      </c>
      <c r="F152" s="2"/>
      <c r="G152" s="101">
        <f t="shared" si="5"/>
        <v>0</v>
      </c>
      <c r="H152" s="17" t="s">
        <v>613</v>
      </c>
      <c r="I152" s="687" t="s">
        <v>1738</v>
      </c>
      <c r="K152" s="294"/>
    </row>
    <row r="153" spans="1:11" s="292" customFormat="1" x14ac:dyDescent="0.3">
      <c r="A153" s="767"/>
      <c r="B153" s="768"/>
      <c r="C153" s="99" t="s">
        <v>1149</v>
      </c>
      <c r="D153" s="328">
        <v>1</v>
      </c>
      <c r="E153" s="315">
        <v>2</v>
      </c>
      <c r="F153" s="2"/>
      <c r="G153" s="101">
        <f t="shared" si="5"/>
        <v>0</v>
      </c>
      <c r="H153" s="17" t="s">
        <v>613</v>
      </c>
      <c r="I153" s="687" t="s">
        <v>1738</v>
      </c>
      <c r="K153" s="294"/>
    </row>
    <row r="154" spans="1:11" s="292" customFormat="1" x14ac:dyDescent="0.3">
      <c r="A154" s="767"/>
      <c r="B154" s="768"/>
      <c r="C154" s="99" t="s">
        <v>1150</v>
      </c>
      <c r="D154" s="328">
        <v>1</v>
      </c>
      <c r="E154" s="315">
        <v>2</v>
      </c>
      <c r="F154" s="2"/>
      <c r="G154" s="101">
        <f t="shared" si="5"/>
        <v>0</v>
      </c>
      <c r="H154" s="17" t="s">
        <v>613</v>
      </c>
      <c r="I154" s="687" t="s">
        <v>1738</v>
      </c>
      <c r="K154" s="294"/>
    </row>
    <row r="155" spans="1:11" s="292" customFormat="1" x14ac:dyDescent="0.3">
      <c r="A155" s="767"/>
      <c r="B155" s="768"/>
      <c r="C155" s="99" t="s">
        <v>1151</v>
      </c>
      <c r="D155" s="328">
        <v>1</v>
      </c>
      <c r="E155" s="315">
        <v>2</v>
      </c>
      <c r="F155" s="2"/>
      <c r="G155" s="101">
        <f t="shared" si="5"/>
        <v>0</v>
      </c>
      <c r="H155" s="17" t="s">
        <v>613</v>
      </c>
      <c r="I155" s="687" t="s">
        <v>1738</v>
      </c>
      <c r="K155" s="294"/>
    </row>
    <row r="156" spans="1:11" s="292" customFormat="1" x14ac:dyDescent="0.3">
      <c r="A156" s="767"/>
      <c r="B156" s="768"/>
      <c r="C156" s="99" t="s">
        <v>1152</v>
      </c>
      <c r="D156" s="328">
        <v>1</v>
      </c>
      <c r="E156" s="315">
        <v>2</v>
      </c>
      <c r="F156" s="2"/>
      <c r="G156" s="101">
        <f t="shared" si="5"/>
        <v>0</v>
      </c>
      <c r="H156" s="17" t="s">
        <v>613</v>
      </c>
      <c r="I156" s="687" t="s">
        <v>1738</v>
      </c>
      <c r="K156" s="294"/>
    </row>
    <row r="157" spans="1:11" s="292" customFormat="1" x14ac:dyDescent="0.3">
      <c r="A157" s="767"/>
      <c r="B157" s="768"/>
      <c r="C157" s="99" t="s">
        <v>1153</v>
      </c>
      <c r="D157" s="328">
        <v>1</v>
      </c>
      <c r="E157" s="315">
        <v>2</v>
      </c>
      <c r="F157" s="2"/>
      <c r="G157" s="101">
        <f t="shared" si="5"/>
        <v>0</v>
      </c>
      <c r="H157" s="17" t="s">
        <v>613</v>
      </c>
      <c r="I157" s="687" t="s">
        <v>1738</v>
      </c>
      <c r="K157" s="294"/>
    </row>
    <row r="158" spans="1:11" s="292" customFormat="1" x14ac:dyDescent="0.3">
      <c r="A158" s="767"/>
      <c r="B158" s="768"/>
      <c r="C158" s="99" t="s">
        <v>1154</v>
      </c>
      <c r="D158" s="328">
        <v>1</v>
      </c>
      <c r="E158" s="315">
        <v>2</v>
      </c>
      <c r="F158" s="2"/>
      <c r="G158" s="101">
        <f t="shared" si="5"/>
        <v>0</v>
      </c>
      <c r="H158" s="17" t="s">
        <v>613</v>
      </c>
      <c r="I158" s="687" t="s">
        <v>1738</v>
      </c>
      <c r="K158" s="294"/>
    </row>
    <row r="159" spans="1:11" s="292" customFormat="1" x14ac:dyDescent="0.3">
      <c r="A159" s="767"/>
      <c r="B159" s="768"/>
      <c r="C159" s="99" t="s">
        <v>1567</v>
      </c>
      <c r="D159" s="328">
        <v>1</v>
      </c>
      <c r="E159" s="315">
        <v>2</v>
      </c>
      <c r="F159" s="2"/>
      <c r="G159" s="101">
        <f t="shared" si="5"/>
        <v>0</v>
      </c>
      <c r="H159" s="17" t="s">
        <v>613</v>
      </c>
      <c r="I159" s="687" t="s">
        <v>1738</v>
      </c>
      <c r="K159" s="294"/>
    </row>
    <row r="160" spans="1:11" s="292" customFormat="1" x14ac:dyDescent="0.3">
      <c r="A160" s="767"/>
      <c r="B160" s="768"/>
      <c r="C160" s="99" t="s">
        <v>1155</v>
      </c>
      <c r="D160" s="328">
        <v>1</v>
      </c>
      <c r="E160" s="315">
        <v>2</v>
      </c>
      <c r="F160" s="2"/>
      <c r="G160" s="101">
        <f t="shared" si="5"/>
        <v>0</v>
      </c>
      <c r="H160" s="17" t="s">
        <v>613</v>
      </c>
      <c r="I160" s="687" t="s">
        <v>1738</v>
      </c>
      <c r="K160" s="294"/>
    </row>
    <row r="161" spans="1:11" s="292" customFormat="1" x14ac:dyDescent="0.3">
      <c r="A161" s="767"/>
      <c r="B161" s="768"/>
      <c r="C161" s="99" t="s">
        <v>1156</v>
      </c>
      <c r="D161" s="328">
        <v>1</v>
      </c>
      <c r="E161" s="315">
        <v>2</v>
      </c>
      <c r="F161" s="2"/>
      <c r="G161" s="101">
        <f t="shared" si="5"/>
        <v>0</v>
      </c>
      <c r="H161" s="17" t="s">
        <v>613</v>
      </c>
      <c r="I161" s="687" t="s">
        <v>1738</v>
      </c>
      <c r="K161" s="294"/>
    </row>
    <row r="162" spans="1:11" s="292" customFormat="1" x14ac:dyDescent="0.3">
      <c r="A162" s="767"/>
      <c r="B162" s="768"/>
      <c r="C162" s="99" t="s">
        <v>1157</v>
      </c>
      <c r="D162" s="328">
        <v>1</v>
      </c>
      <c r="E162" s="315">
        <v>2</v>
      </c>
      <c r="F162" s="2"/>
      <c r="G162" s="101">
        <f t="shared" si="5"/>
        <v>0</v>
      </c>
      <c r="H162" s="17" t="s">
        <v>613</v>
      </c>
      <c r="I162" s="687" t="s">
        <v>1738</v>
      </c>
      <c r="K162" s="294"/>
    </row>
    <row r="163" spans="1:11" s="292" customFormat="1" x14ac:dyDescent="0.3">
      <c r="A163" s="767"/>
      <c r="B163" s="768"/>
      <c r="C163" s="99" t="s">
        <v>1158</v>
      </c>
      <c r="D163" s="328">
        <v>1</v>
      </c>
      <c r="E163" s="315">
        <v>2</v>
      </c>
      <c r="F163" s="2"/>
      <c r="G163" s="101">
        <f t="shared" si="5"/>
        <v>0</v>
      </c>
      <c r="H163" s="17" t="s">
        <v>613</v>
      </c>
      <c r="I163" s="687" t="s">
        <v>1738</v>
      </c>
      <c r="K163" s="294"/>
    </row>
    <row r="164" spans="1:11" s="292" customFormat="1" x14ac:dyDescent="0.3">
      <c r="A164" s="767"/>
      <c r="B164" s="768"/>
      <c r="C164" s="99" t="s">
        <v>1159</v>
      </c>
      <c r="D164" s="328">
        <v>1</v>
      </c>
      <c r="E164" s="315">
        <v>2</v>
      </c>
      <c r="F164" s="2"/>
      <c r="G164" s="101">
        <f t="shared" si="5"/>
        <v>0</v>
      </c>
      <c r="H164" s="17" t="s">
        <v>613</v>
      </c>
      <c r="I164" s="687" t="s">
        <v>1738</v>
      </c>
      <c r="K164" s="294"/>
    </row>
    <row r="165" spans="1:11" s="292" customFormat="1" ht="25.5" x14ac:dyDescent="0.3">
      <c r="A165" s="767"/>
      <c r="B165" s="768"/>
      <c r="C165" s="99" t="s">
        <v>1160</v>
      </c>
      <c r="D165" s="328">
        <v>1</v>
      </c>
      <c r="E165" s="315">
        <v>2</v>
      </c>
      <c r="F165" s="2"/>
      <c r="G165" s="101">
        <f t="shared" si="5"/>
        <v>0</v>
      </c>
      <c r="H165" s="17" t="s">
        <v>613</v>
      </c>
      <c r="I165" s="687" t="s">
        <v>1738</v>
      </c>
      <c r="K165" s="294"/>
    </row>
    <row r="166" spans="1:11" s="292" customFormat="1" ht="25.5" x14ac:dyDescent="0.3">
      <c r="A166" s="767"/>
      <c r="B166" s="768"/>
      <c r="C166" s="99" t="s">
        <v>1161</v>
      </c>
      <c r="D166" s="328">
        <v>1</v>
      </c>
      <c r="E166" s="315">
        <v>2</v>
      </c>
      <c r="F166" s="2"/>
      <c r="G166" s="101">
        <f t="shared" si="5"/>
        <v>0</v>
      </c>
      <c r="H166" s="17" t="s">
        <v>613</v>
      </c>
      <c r="I166" s="687" t="s">
        <v>1738</v>
      </c>
      <c r="K166" s="294"/>
    </row>
    <row r="167" spans="1:11" s="292" customFormat="1" x14ac:dyDescent="0.3">
      <c r="A167" s="767"/>
      <c r="B167" s="768"/>
      <c r="C167" s="99" t="s">
        <v>1162</v>
      </c>
      <c r="D167" s="328">
        <v>1</v>
      </c>
      <c r="E167" s="315">
        <v>2</v>
      </c>
      <c r="F167" s="2"/>
      <c r="G167" s="101">
        <f>ROUND(SUM(F167*E167*D167),2)</f>
        <v>0</v>
      </c>
      <c r="H167" s="17" t="s">
        <v>613</v>
      </c>
      <c r="I167" s="687" t="s">
        <v>1738</v>
      </c>
      <c r="K167" s="294"/>
    </row>
    <row r="168" spans="1:11" s="292" customFormat="1" ht="13.5" thickBot="1" x14ac:dyDescent="0.35">
      <c r="A168" s="769"/>
      <c r="B168" s="770"/>
      <c r="C168" s="103" t="s">
        <v>1163</v>
      </c>
      <c r="D168" s="329">
        <v>1</v>
      </c>
      <c r="E168" s="316">
        <v>2</v>
      </c>
      <c r="F168" s="3"/>
      <c r="G168" s="105">
        <f t="shared" si="5"/>
        <v>0</v>
      </c>
      <c r="H168" s="18" t="s">
        <v>613</v>
      </c>
      <c r="I168" s="687" t="s">
        <v>1738</v>
      </c>
      <c r="K168" s="294"/>
    </row>
    <row r="169" spans="1:11" s="292" customFormat="1" x14ac:dyDescent="0.3">
      <c r="A169" s="297">
        <v>21</v>
      </c>
      <c r="B169" s="762" t="s">
        <v>471</v>
      </c>
      <c r="C169" s="763"/>
      <c r="D169" s="529"/>
      <c r="E169" s="529"/>
      <c r="F169" s="596"/>
      <c r="G169" s="529"/>
      <c r="H169" s="596"/>
      <c r="I169" s="681"/>
      <c r="K169" s="294"/>
    </row>
    <row r="170" spans="1:11" s="292" customFormat="1" ht="25.5" x14ac:dyDescent="0.3">
      <c r="A170" s="767"/>
      <c r="B170" s="768"/>
      <c r="C170" s="99" t="s">
        <v>1752</v>
      </c>
      <c r="D170" s="100">
        <v>1</v>
      </c>
      <c r="E170" s="100">
        <v>2</v>
      </c>
      <c r="F170" s="2"/>
      <c r="G170" s="101">
        <f>ROUND(SUM(F170*E170*D170),2)</f>
        <v>0</v>
      </c>
      <c r="H170" s="17" t="s">
        <v>613</v>
      </c>
      <c r="I170" s="42" t="s">
        <v>1738</v>
      </c>
      <c r="K170" s="294"/>
    </row>
    <row r="171" spans="1:11" s="292" customFormat="1" x14ac:dyDescent="0.3">
      <c r="A171" s="767"/>
      <c r="B171" s="768"/>
      <c r="C171" s="99" t="s">
        <v>1164</v>
      </c>
      <c r="D171" s="100">
        <v>1</v>
      </c>
      <c r="E171" s="100">
        <v>2</v>
      </c>
      <c r="F171" s="2"/>
      <c r="G171" s="101">
        <f>ROUND(SUM(F171*E171*D171),2)</f>
        <v>0</v>
      </c>
      <c r="H171" s="17" t="s">
        <v>613</v>
      </c>
      <c r="I171" s="42" t="s">
        <v>1738</v>
      </c>
      <c r="K171" s="294"/>
    </row>
    <row r="172" spans="1:11" s="292" customFormat="1" x14ac:dyDescent="0.3">
      <c r="A172" s="767"/>
      <c r="B172" s="768"/>
      <c r="C172" s="99" t="s">
        <v>1165</v>
      </c>
      <c r="D172" s="100">
        <v>1</v>
      </c>
      <c r="E172" s="100">
        <v>2</v>
      </c>
      <c r="F172" s="2"/>
      <c r="G172" s="101">
        <f>ROUND(SUM(F172*E172*D172),2)</f>
        <v>0</v>
      </c>
      <c r="H172" s="17" t="s">
        <v>613</v>
      </c>
      <c r="I172" s="42" t="s">
        <v>1738</v>
      </c>
      <c r="K172" s="294"/>
    </row>
    <row r="173" spans="1:11" s="292" customFormat="1" ht="13.5" thickBot="1" x14ac:dyDescent="0.35">
      <c r="A173" s="769"/>
      <c r="B173" s="770"/>
      <c r="C173" s="103" t="s">
        <v>1166</v>
      </c>
      <c r="D173" s="104">
        <v>1</v>
      </c>
      <c r="E173" s="104">
        <v>1</v>
      </c>
      <c r="F173" s="3"/>
      <c r="G173" s="105">
        <f>ROUND(SUM(F173*E173*D173),2)</f>
        <v>0</v>
      </c>
      <c r="H173" s="18" t="s">
        <v>613</v>
      </c>
      <c r="I173" s="42" t="s">
        <v>1738</v>
      </c>
      <c r="K173" s="294"/>
    </row>
    <row r="174" spans="1:11" s="292" customFormat="1" ht="13.5" customHeight="1" x14ac:dyDescent="0.3">
      <c r="A174" s="297">
        <v>22</v>
      </c>
      <c r="B174" s="762" t="s">
        <v>1030</v>
      </c>
      <c r="C174" s="763"/>
      <c r="D174" s="529"/>
      <c r="E174" s="529"/>
      <c r="F174" s="596"/>
      <c r="G174" s="529"/>
      <c r="H174" s="596"/>
      <c r="I174" s="681"/>
      <c r="K174" s="294"/>
    </row>
    <row r="175" spans="1:11" s="292" customFormat="1" x14ac:dyDescent="0.2">
      <c r="A175" s="799"/>
      <c r="B175" s="800"/>
      <c r="C175" s="330" t="s">
        <v>1167</v>
      </c>
      <c r="D175" s="100">
        <v>2</v>
      </c>
      <c r="E175" s="100">
        <v>2</v>
      </c>
      <c r="F175" s="2"/>
      <c r="G175" s="101">
        <f>ROUND(SUM(F175*E175*D175),2)</f>
        <v>0</v>
      </c>
      <c r="H175" s="17" t="s">
        <v>606</v>
      </c>
      <c r="I175" s="42" t="s">
        <v>1738</v>
      </c>
      <c r="K175" s="294"/>
    </row>
    <row r="176" spans="1:11" s="292" customFormat="1" x14ac:dyDescent="0.2">
      <c r="A176" s="799"/>
      <c r="B176" s="800"/>
      <c r="C176" s="330" t="s">
        <v>1168</v>
      </c>
      <c r="D176" s="100">
        <v>2</v>
      </c>
      <c r="E176" s="100">
        <v>2</v>
      </c>
      <c r="F176" s="2"/>
      <c r="G176" s="101">
        <f>ROUND(SUM(F176*E176*D176),2)</f>
        <v>0</v>
      </c>
      <c r="H176" s="17" t="s">
        <v>606</v>
      </c>
      <c r="I176" s="42" t="s">
        <v>1738</v>
      </c>
      <c r="K176" s="294"/>
    </row>
    <row r="177" spans="1:11" s="292" customFormat="1" ht="13.5" thickBot="1" x14ac:dyDescent="0.25">
      <c r="A177" s="801"/>
      <c r="B177" s="802"/>
      <c r="C177" s="331" t="s">
        <v>1117</v>
      </c>
      <c r="D177" s="127">
        <v>2</v>
      </c>
      <c r="E177" s="127">
        <v>2</v>
      </c>
      <c r="F177" s="12"/>
      <c r="G177" s="299">
        <f>ROUND(SUM(F177*E177*D177),2)</f>
        <v>0</v>
      </c>
      <c r="H177" s="31" t="s">
        <v>606</v>
      </c>
      <c r="I177" s="682" t="s">
        <v>1738</v>
      </c>
      <c r="K177" s="294"/>
    </row>
    <row r="178" spans="1:11" s="292" customFormat="1" ht="13.5" thickBot="1" x14ac:dyDescent="0.35">
      <c r="A178" s="317">
        <v>23</v>
      </c>
      <c r="B178" s="776" t="s">
        <v>624</v>
      </c>
      <c r="C178" s="776"/>
      <c r="D178" s="318">
        <v>0.25</v>
      </c>
      <c r="E178" s="318">
        <v>1</v>
      </c>
      <c r="F178" s="13"/>
      <c r="G178" s="302">
        <f>ROUND(SUM(F178*E178*D178),2)</f>
        <v>0</v>
      </c>
      <c r="H178" s="32" t="s">
        <v>613</v>
      </c>
      <c r="I178" s="688" t="s">
        <v>1738</v>
      </c>
      <c r="K178" s="294"/>
    </row>
    <row r="179" spans="1:11" s="680" customFormat="1" ht="15" customHeight="1" thickBot="1" x14ac:dyDescent="0.3">
      <c r="A179" s="726" t="s">
        <v>1707</v>
      </c>
      <c r="B179" s="727"/>
      <c r="C179" s="727"/>
      <c r="D179" s="532"/>
      <c r="E179" s="532"/>
      <c r="F179" s="532"/>
      <c r="G179" s="128">
        <f>SUM(G137:G178)</f>
        <v>0</v>
      </c>
      <c r="H179" s="798"/>
      <c r="I179" s="798"/>
    </row>
    <row r="180" spans="1:11" s="292" customFormat="1" x14ac:dyDescent="0.3">
      <c r="A180" s="319"/>
      <c r="B180" s="320"/>
      <c r="C180" s="319"/>
      <c r="D180" s="320"/>
      <c r="E180" s="320"/>
      <c r="F180" s="321"/>
      <c r="G180" s="321"/>
      <c r="H180" s="706"/>
      <c r="I180" s="320"/>
      <c r="K180" s="294"/>
    </row>
    <row r="181" spans="1:11" s="292" customFormat="1" x14ac:dyDescent="0.3">
      <c r="A181" s="322" t="s">
        <v>442</v>
      </c>
      <c r="B181" s="323"/>
      <c r="C181" s="324" t="s">
        <v>5</v>
      </c>
      <c r="D181" s="325"/>
      <c r="E181" s="326"/>
      <c r="F181" s="327"/>
      <c r="G181" s="326"/>
      <c r="H181" s="707"/>
      <c r="I181" s="323"/>
      <c r="K181" s="294"/>
    </row>
    <row r="182" spans="1:11" s="292" customFormat="1" ht="64.150000000000006" customHeight="1" x14ac:dyDescent="0.3">
      <c r="A182" s="322"/>
      <c r="B182" s="323"/>
      <c r="C182" s="322" t="s">
        <v>1054</v>
      </c>
      <c r="D182" s="322"/>
      <c r="E182" s="322"/>
      <c r="F182" s="322"/>
      <c r="G182" s="322"/>
      <c r="H182" s="322"/>
      <c r="I182" s="322"/>
      <c r="K182" s="294"/>
    </row>
    <row r="183" spans="1:11" s="292" customFormat="1" ht="13.5" thickBot="1" x14ac:dyDescent="0.35">
      <c r="A183" s="322" t="s">
        <v>443</v>
      </c>
      <c r="B183" s="323"/>
      <c r="C183" s="323" t="s">
        <v>462</v>
      </c>
      <c r="D183" s="326"/>
      <c r="E183" s="326"/>
      <c r="F183" s="327"/>
      <c r="G183" s="326"/>
      <c r="H183" s="708"/>
      <c r="I183" s="323"/>
      <c r="K183" s="294"/>
    </row>
    <row r="184" spans="1:11" s="292" customFormat="1" ht="39" thickBot="1" x14ac:dyDescent="0.35">
      <c r="A184" s="332" t="s">
        <v>444</v>
      </c>
      <c r="B184" s="333" t="s">
        <v>445</v>
      </c>
      <c r="C184" s="333" t="s">
        <v>446</v>
      </c>
      <c r="D184" s="116" t="s">
        <v>960</v>
      </c>
      <c r="E184" s="116" t="s">
        <v>448</v>
      </c>
      <c r="F184" s="117" t="s">
        <v>1516</v>
      </c>
      <c r="G184" s="116" t="s">
        <v>518</v>
      </c>
      <c r="H184" s="116" t="s">
        <v>959</v>
      </c>
      <c r="I184" s="119" t="s">
        <v>1692</v>
      </c>
      <c r="K184" s="294"/>
    </row>
    <row r="185" spans="1:11" s="292" customFormat="1" x14ac:dyDescent="0.3">
      <c r="A185" s="297">
        <v>24</v>
      </c>
      <c r="B185" s="762" t="s">
        <v>1049</v>
      </c>
      <c r="C185" s="763"/>
      <c r="D185" s="529"/>
      <c r="E185" s="529"/>
      <c r="F185" s="529"/>
      <c r="G185" s="529"/>
      <c r="H185" s="529"/>
      <c r="I185" s="530"/>
      <c r="K185" s="294"/>
    </row>
    <row r="186" spans="1:11" s="292" customFormat="1" x14ac:dyDescent="0.3">
      <c r="A186" s="794"/>
      <c r="B186" s="795"/>
      <c r="C186" s="113" t="s">
        <v>1169</v>
      </c>
      <c r="D186" s="328">
        <v>2</v>
      </c>
      <c r="E186" s="315">
        <v>2</v>
      </c>
      <c r="F186" s="2"/>
      <c r="G186" s="101">
        <f>ROUND(SUM(F186*E186*D186),2)</f>
        <v>0</v>
      </c>
      <c r="H186" s="17" t="s">
        <v>606</v>
      </c>
      <c r="I186" s="687" t="s">
        <v>1738</v>
      </c>
      <c r="K186" s="294"/>
    </row>
    <row r="187" spans="1:11" s="292" customFormat="1" x14ac:dyDescent="0.3">
      <c r="A187" s="794"/>
      <c r="B187" s="795"/>
      <c r="C187" s="561" t="s">
        <v>1174</v>
      </c>
      <c r="D187" s="562"/>
      <c r="E187" s="562"/>
      <c r="F187" s="599"/>
      <c r="G187" s="562"/>
      <c r="H187" s="599"/>
      <c r="I187" s="689"/>
      <c r="K187" s="294"/>
    </row>
    <row r="188" spans="1:11" s="292" customFormat="1" x14ac:dyDescent="0.3">
      <c r="A188" s="794"/>
      <c r="B188" s="795"/>
      <c r="C188" s="334" t="s">
        <v>1170</v>
      </c>
      <c r="D188" s="328">
        <v>2</v>
      </c>
      <c r="E188" s="315">
        <v>2</v>
      </c>
      <c r="F188" s="2"/>
      <c r="G188" s="101">
        <f>ROUND(SUM(F188*E188*D188),2)</f>
        <v>0</v>
      </c>
      <c r="H188" s="17" t="s">
        <v>606</v>
      </c>
      <c r="I188" s="687" t="s">
        <v>1738</v>
      </c>
      <c r="K188" s="294"/>
    </row>
    <row r="189" spans="1:11" s="292" customFormat="1" x14ac:dyDescent="0.3">
      <c r="A189" s="794"/>
      <c r="B189" s="795"/>
      <c r="C189" s="334" t="s">
        <v>1171</v>
      </c>
      <c r="D189" s="328">
        <v>2</v>
      </c>
      <c r="E189" s="315">
        <v>2</v>
      </c>
      <c r="F189" s="2"/>
      <c r="G189" s="101">
        <f>ROUND(SUM(F189*E189*D189),2)</f>
        <v>0</v>
      </c>
      <c r="H189" s="17" t="s">
        <v>606</v>
      </c>
      <c r="I189" s="687" t="s">
        <v>1738</v>
      </c>
      <c r="K189" s="294"/>
    </row>
    <row r="190" spans="1:11" s="292" customFormat="1" x14ac:dyDescent="0.3">
      <c r="A190" s="794"/>
      <c r="B190" s="795"/>
      <c r="C190" s="334" t="s">
        <v>1172</v>
      </c>
      <c r="D190" s="328">
        <v>2</v>
      </c>
      <c r="E190" s="315">
        <v>2</v>
      </c>
      <c r="F190" s="2"/>
      <c r="G190" s="101">
        <f>ROUND(SUM(F190*E190*D190),2)</f>
        <v>0</v>
      </c>
      <c r="H190" s="17" t="s">
        <v>606</v>
      </c>
      <c r="I190" s="687" t="s">
        <v>1738</v>
      </c>
      <c r="K190" s="294"/>
    </row>
    <row r="191" spans="1:11" s="292" customFormat="1" x14ac:dyDescent="0.3">
      <c r="A191" s="794"/>
      <c r="B191" s="795"/>
      <c r="C191" s="334" t="s">
        <v>1173</v>
      </c>
      <c r="D191" s="328">
        <v>2</v>
      </c>
      <c r="E191" s="315">
        <v>2</v>
      </c>
      <c r="F191" s="2"/>
      <c r="G191" s="101">
        <f>ROUND(SUM(F191*E191*D191),2)</f>
        <v>0</v>
      </c>
      <c r="H191" s="17" t="s">
        <v>606</v>
      </c>
      <c r="I191" s="687" t="s">
        <v>1738</v>
      </c>
      <c r="K191" s="294"/>
    </row>
    <row r="192" spans="1:11" s="292" customFormat="1" x14ac:dyDescent="0.3">
      <c r="A192" s="794"/>
      <c r="B192" s="795"/>
      <c r="C192" s="563" t="s">
        <v>1181</v>
      </c>
      <c r="D192" s="564"/>
      <c r="E192" s="564"/>
      <c r="F192" s="600"/>
      <c r="G192" s="564"/>
      <c r="H192" s="600"/>
      <c r="I192" s="690"/>
      <c r="K192" s="294"/>
    </row>
    <row r="193" spans="1:11" s="292" customFormat="1" x14ac:dyDescent="0.3">
      <c r="A193" s="794"/>
      <c r="B193" s="795"/>
      <c r="C193" s="334" t="s">
        <v>1175</v>
      </c>
      <c r="D193" s="328">
        <v>2</v>
      </c>
      <c r="E193" s="315">
        <v>2</v>
      </c>
      <c r="F193" s="2"/>
      <c r="G193" s="101">
        <f t="shared" ref="G193:G198" si="6">ROUND(SUM(F193*E193*D193),2)</f>
        <v>0</v>
      </c>
      <c r="H193" s="17" t="s">
        <v>606</v>
      </c>
      <c r="I193" s="687" t="s">
        <v>1738</v>
      </c>
      <c r="K193" s="294"/>
    </row>
    <row r="194" spans="1:11" s="292" customFormat="1" x14ac:dyDescent="0.3">
      <c r="A194" s="794"/>
      <c r="B194" s="795"/>
      <c r="C194" s="334" t="s">
        <v>1176</v>
      </c>
      <c r="D194" s="328">
        <v>2</v>
      </c>
      <c r="E194" s="315">
        <v>2</v>
      </c>
      <c r="F194" s="2"/>
      <c r="G194" s="101">
        <f>ROUND(SUM(F194*E194*D194),2)</f>
        <v>0</v>
      </c>
      <c r="H194" s="17" t="s">
        <v>606</v>
      </c>
      <c r="I194" s="687" t="s">
        <v>1738</v>
      </c>
      <c r="K194" s="294"/>
    </row>
    <row r="195" spans="1:11" s="292" customFormat="1" x14ac:dyDescent="0.3">
      <c r="A195" s="794"/>
      <c r="B195" s="795"/>
      <c r="C195" s="334" t="s">
        <v>1177</v>
      </c>
      <c r="D195" s="328">
        <v>2</v>
      </c>
      <c r="E195" s="315">
        <v>2</v>
      </c>
      <c r="F195" s="2"/>
      <c r="G195" s="101">
        <f t="shared" si="6"/>
        <v>0</v>
      </c>
      <c r="H195" s="17" t="s">
        <v>606</v>
      </c>
      <c r="I195" s="687" t="s">
        <v>1738</v>
      </c>
      <c r="K195" s="294"/>
    </row>
    <row r="196" spans="1:11" s="292" customFormat="1" x14ac:dyDescent="0.3">
      <c r="A196" s="794"/>
      <c r="B196" s="795"/>
      <c r="C196" s="334" t="s">
        <v>1178</v>
      </c>
      <c r="D196" s="328">
        <v>2</v>
      </c>
      <c r="E196" s="315">
        <v>2</v>
      </c>
      <c r="F196" s="2"/>
      <c r="G196" s="101">
        <f t="shared" si="6"/>
        <v>0</v>
      </c>
      <c r="H196" s="17" t="s">
        <v>606</v>
      </c>
      <c r="I196" s="687" t="s">
        <v>1738</v>
      </c>
      <c r="K196" s="294"/>
    </row>
    <row r="197" spans="1:11" s="292" customFormat="1" x14ac:dyDescent="0.3">
      <c r="A197" s="794"/>
      <c r="B197" s="795"/>
      <c r="C197" s="334" t="s">
        <v>1179</v>
      </c>
      <c r="D197" s="328">
        <v>2</v>
      </c>
      <c r="E197" s="315">
        <v>2</v>
      </c>
      <c r="F197" s="2"/>
      <c r="G197" s="101">
        <f t="shared" si="6"/>
        <v>0</v>
      </c>
      <c r="H197" s="17" t="s">
        <v>606</v>
      </c>
      <c r="I197" s="687" t="s">
        <v>1738</v>
      </c>
      <c r="K197" s="294"/>
    </row>
    <row r="198" spans="1:11" s="292" customFormat="1" x14ac:dyDescent="0.3">
      <c r="A198" s="794"/>
      <c r="B198" s="795"/>
      <c r="C198" s="334" t="s">
        <v>1180</v>
      </c>
      <c r="D198" s="328">
        <v>2</v>
      </c>
      <c r="E198" s="315">
        <v>2</v>
      </c>
      <c r="F198" s="2"/>
      <c r="G198" s="101">
        <f t="shared" si="6"/>
        <v>0</v>
      </c>
      <c r="H198" s="17" t="s">
        <v>606</v>
      </c>
      <c r="I198" s="687" t="s">
        <v>1738</v>
      </c>
      <c r="K198" s="294"/>
    </row>
    <row r="199" spans="1:11" s="292" customFormat="1" x14ac:dyDescent="0.3">
      <c r="A199" s="794"/>
      <c r="B199" s="795"/>
      <c r="C199" s="563" t="s">
        <v>1182</v>
      </c>
      <c r="D199" s="564"/>
      <c r="E199" s="564"/>
      <c r="F199" s="600"/>
      <c r="G199" s="564"/>
      <c r="H199" s="600"/>
      <c r="I199" s="690"/>
      <c r="K199" s="294"/>
    </row>
    <row r="200" spans="1:11" s="292" customFormat="1" x14ac:dyDescent="0.3">
      <c r="A200" s="794"/>
      <c r="B200" s="795"/>
      <c r="C200" s="334" t="s">
        <v>1183</v>
      </c>
      <c r="D200" s="328">
        <v>2</v>
      </c>
      <c r="E200" s="315">
        <v>2</v>
      </c>
      <c r="F200" s="2"/>
      <c r="G200" s="101">
        <f>ROUND(SUM(F200*E200*D200),2)</f>
        <v>0</v>
      </c>
      <c r="H200" s="17" t="s">
        <v>606</v>
      </c>
      <c r="I200" s="687" t="s">
        <v>1738</v>
      </c>
      <c r="K200" s="294"/>
    </row>
    <row r="201" spans="1:11" s="290" customFormat="1" x14ac:dyDescent="0.3">
      <c r="A201" s="794"/>
      <c r="B201" s="795"/>
      <c r="C201" s="335" t="s">
        <v>1184</v>
      </c>
      <c r="D201" s="328">
        <v>2</v>
      </c>
      <c r="E201" s="315">
        <v>2</v>
      </c>
      <c r="F201" s="2"/>
      <c r="G201" s="101">
        <f t="shared" ref="G201:G205" si="7">ROUND(SUM(F201*E201*D201),2)</f>
        <v>0</v>
      </c>
      <c r="H201" s="17" t="s">
        <v>606</v>
      </c>
      <c r="I201" s="687" t="s">
        <v>1738</v>
      </c>
      <c r="K201" s="294"/>
    </row>
    <row r="202" spans="1:11" s="290" customFormat="1" x14ac:dyDescent="0.3">
      <c r="A202" s="794"/>
      <c r="B202" s="795"/>
      <c r="C202" s="335" t="s">
        <v>1185</v>
      </c>
      <c r="D202" s="328">
        <v>2</v>
      </c>
      <c r="E202" s="315">
        <v>2</v>
      </c>
      <c r="F202" s="2"/>
      <c r="G202" s="101">
        <f t="shared" si="7"/>
        <v>0</v>
      </c>
      <c r="H202" s="17" t="s">
        <v>606</v>
      </c>
      <c r="I202" s="687" t="s">
        <v>1738</v>
      </c>
      <c r="K202" s="294"/>
    </row>
    <row r="203" spans="1:11" s="292" customFormat="1" x14ac:dyDescent="0.3">
      <c r="A203" s="794"/>
      <c r="B203" s="795"/>
      <c r="C203" s="334" t="s">
        <v>1186</v>
      </c>
      <c r="D203" s="328">
        <v>2</v>
      </c>
      <c r="E203" s="315">
        <v>2</v>
      </c>
      <c r="F203" s="2"/>
      <c r="G203" s="101">
        <f t="shared" si="7"/>
        <v>0</v>
      </c>
      <c r="H203" s="17" t="s">
        <v>606</v>
      </c>
      <c r="I203" s="687" t="s">
        <v>1738</v>
      </c>
      <c r="K203" s="294"/>
    </row>
    <row r="204" spans="1:11" s="292" customFormat="1" x14ac:dyDescent="0.3">
      <c r="A204" s="794"/>
      <c r="B204" s="795"/>
      <c r="C204" s="334" t="s">
        <v>1187</v>
      </c>
      <c r="D204" s="328">
        <v>2</v>
      </c>
      <c r="E204" s="315">
        <v>2</v>
      </c>
      <c r="F204" s="2"/>
      <c r="G204" s="101">
        <f t="shared" si="7"/>
        <v>0</v>
      </c>
      <c r="H204" s="17" t="s">
        <v>606</v>
      </c>
      <c r="I204" s="687" t="s">
        <v>1738</v>
      </c>
      <c r="K204" s="294"/>
    </row>
    <row r="205" spans="1:11" s="292" customFormat="1" ht="13.5" thickBot="1" x14ac:dyDescent="0.35">
      <c r="A205" s="796"/>
      <c r="B205" s="797"/>
      <c r="C205" s="336" t="s">
        <v>1188</v>
      </c>
      <c r="D205" s="329">
        <v>2</v>
      </c>
      <c r="E205" s="316">
        <v>1</v>
      </c>
      <c r="F205" s="3"/>
      <c r="G205" s="105">
        <f t="shared" si="7"/>
        <v>0</v>
      </c>
      <c r="H205" s="18" t="s">
        <v>606</v>
      </c>
      <c r="I205" s="691" t="s">
        <v>1738</v>
      </c>
      <c r="K205" s="294"/>
    </row>
    <row r="206" spans="1:11" s="292" customFormat="1" x14ac:dyDescent="0.3">
      <c r="A206" s="297">
        <v>25</v>
      </c>
      <c r="B206" s="762" t="s">
        <v>472</v>
      </c>
      <c r="C206" s="763"/>
      <c r="D206" s="529"/>
      <c r="E206" s="529"/>
      <c r="F206" s="596"/>
      <c r="G206" s="529"/>
      <c r="H206" s="596"/>
      <c r="I206" s="681"/>
      <c r="K206" s="294"/>
    </row>
    <row r="207" spans="1:11" s="292" customFormat="1" ht="26.25" thickBot="1" x14ac:dyDescent="0.35">
      <c r="A207" s="796"/>
      <c r="B207" s="797"/>
      <c r="C207" s="114" t="s">
        <v>1568</v>
      </c>
      <c r="D207" s="329">
        <v>4</v>
      </c>
      <c r="E207" s="316">
        <v>8</v>
      </c>
      <c r="F207" s="3"/>
      <c r="G207" s="105">
        <f>ROUND(SUM(F207*E207*D207),2)</f>
        <v>0</v>
      </c>
      <c r="H207" s="18" t="s">
        <v>1012</v>
      </c>
      <c r="I207" s="691" t="s">
        <v>1738</v>
      </c>
      <c r="K207" s="294"/>
    </row>
    <row r="208" spans="1:11" s="292" customFormat="1" x14ac:dyDescent="0.3">
      <c r="A208" s="297">
        <v>26</v>
      </c>
      <c r="B208" s="762" t="s">
        <v>1046</v>
      </c>
      <c r="C208" s="763"/>
      <c r="D208" s="529"/>
      <c r="E208" s="529"/>
      <c r="F208" s="596"/>
      <c r="G208" s="529"/>
      <c r="H208" s="596"/>
      <c r="I208" s="681"/>
      <c r="K208" s="294"/>
    </row>
    <row r="209" spans="1:11" s="292" customFormat="1" x14ac:dyDescent="0.3">
      <c r="A209" s="767"/>
      <c r="B209" s="768"/>
      <c r="C209" s="561" t="s">
        <v>1189</v>
      </c>
      <c r="D209" s="562"/>
      <c r="E209" s="562"/>
      <c r="F209" s="599"/>
      <c r="G209" s="562"/>
      <c r="H209" s="599"/>
      <c r="I209" s="689"/>
      <c r="K209" s="294"/>
    </row>
    <row r="210" spans="1:11" s="292" customFormat="1" x14ac:dyDescent="0.3">
      <c r="A210" s="767"/>
      <c r="B210" s="768"/>
      <c r="C210" s="337" t="s">
        <v>1190</v>
      </c>
      <c r="D210" s="100">
        <v>2</v>
      </c>
      <c r="E210" s="100">
        <v>2</v>
      </c>
      <c r="F210" s="2"/>
      <c r="G210" s="101">
        <f>ROUND(SUM(F210*E210*D210),2)</f>
        <v>0</v>
      </c>
      <c r="H210" s="17" t="s">
        <v>606</v>
      </c>
      <c r="I210" s="42" t="s">
        <v>1738</v>
      </c>
      <c r="K210" s="294"/>
    </row>
    <row r="211" spans="1:11" s="290" customFormat="1" x14ac:dyDescent="0.3">
      <c r="A211" s="767"/>
      <c r="B211" s="768"/>
      <c r="C211" s="11" t="s">
        <v>1191</v>
      </c>
      <c r="D211" s="100">
        <v>2</v>
      </c>
      <c r="E211" s="100">
        <v>2</v>
      </c>
      <c r="F211" s="2"/>
      <c r="G211" s="101">
        <f>ROUND(SUM(F211*E211*D211),2)</f>
        <v>0</v>
      </c>
      <c r="H211" s="17" t="s">
        <v>606</v>
      </c>
      <c r="I211" s="42" t="s">
        <v>1738</v>
      </c>
      <c r="K211" s="294"/>
    </row>
    <row r="212" spans="1:11" s="292" customFormat="1" x14ac:dyDescent="0.3">
      <c r="A212" s="767"/>
      <c r="B212" s="768"/>
      <c r="C212" s="337" t="s">
        <v>1192</v>
      </c>
      <c r="D212" s="100">
        <v>2</v>
      </c>
      <c r="E212" s="100">
        <v>2</v>
      </c>
      <c r="F212" s="2"/>
      <c r="G212" s="101">
        <f>ROUND(SUM(F212*E212*D212),2)</f>
        <v>0</v>
      </c>
      <c r="H212" s="17" t="s">
        <v>606</v>
      </c>
      <c r="I212" s="42" t="s">
        <v>1738</v>
      </c>
      <c r="K212" s="294"/>
    </row>
    <row r="213" spans="1:11" s="292" customFormat="1" x14ac:dyDescent="0.3">
      <c r="A213" s="767"/>
      <c r="B213" s="768"/>
      <c r="C213" s="563" t="s">
        <v>1193</v>
      </c>
      <c r="D213" s="564"/>
      <c r="E213" s="564"/>
      <c r="F213" s="600"/>
      <c r="G213" s="564"/>
      <c r="H213" s="600"/>
      <c r="I213" s="690"/>
      <c r="K213" s="294"/>
    </row>
    <row r="214" spans="1:11" s="292" customFormat="1" x14ac:dyDescent="0.3">
      <c r="A214" s="767"/>
      <c r="B214" s="768"/>
      <c r="C214" s="334" t="s">
        <v>1194</v>
      </c>
      <c r="D214" s="100">
        <v>2</v>
      </c>
      <c r="E214" s="100">
        <v>2</v>
      </c>
      <c r="F214" s="2"/>
      <c r="G214" s="101">
        <f t="shared" ref="G214:G221" si="8">ROUND(SUM(F214*E214*D214),2)</f>
        <v>0</v>
      </c>
      <c r="H214" s="17" t="s">
        <v>606</v>
      </c>
      <c r="I214" s="42" t="s">
        <v>1738</v>
      </c>
      <c r="K214" s="294"/>
    </row>
    <row r="215" spans="1:11" s="292" customFormat="1" x14ac:dyDescent="0.3">
      <c r="A215" s="767"/>
      <c r="B215" s="768"/>
      <c r="C215" s="334" t="s">
        <v>1195</v>
      </c>
      <c r="D215" s="100">
        <v>2</v>
      </c>
      <c r="E215" s="100">
        <v>2</v>
      </c>
      <c r="F215" s="2"/>
      <c r="G215" s="101">
        <f t="shared" si="8"/>
        <v>0</v>
      </c>
      <c r="H215" s="17" t="s">
        <v>606</v>
      </c>
      <c r="I215" s="42" t="s">
        <v>1738</v>
      </c>
      <c r="K215" s="294"/>
    </row>
    <row r="216" spans="1:11" s="292" customFormat="1" x14ac:dyDescent="0.3">
      <c r="A216" s="767"/>
      <c r="B216" s="768"/>
      <c r="C216" s="334" t="s">
        <v>1196</v>
      </c>
      <c r="D216" s="100">
        <v>2</v>
      </c>
      <c r="E216" s="100">
        <v>2</v>
      </c>
      <c r="F216" s="2"/>
      <c r="G216" s="101">
        <f t="shared" si="8"/>
        <v>0</v>
      </c>
      <c r="H216" s="17" t="s">
        <v>606</v>
      </c>
      <c r="I216" s="42" t="s">
        <v>1738</v>
      </c>
      <c r="K216" s="294"/>
    </row>
    <row r="217" spans="1:11" s="295" customFormat="1" ht="15" x14ac:dyDescent="0.3">
      <c r="A217" s="767"/>
      <c r="B217" s="768"/>
      <c r="C217" s="334" t="s">
        <v>1197</v>
      </c>
      <c r="D217" s="100">
        <v>2</v>
      </c>
      <c r="E217" s="100">
        <v>2</v>
      </c>
      <c r="F217" s="2"/>
      <c r="G217" s="101">
        <f t="shared" si="8"/>
        <v>0</v>
      </c>
      <c r="H217" s="17" t="s">
        <v>606</v>
      </c>
      <c r="I217" s="42" t="s">
        <v>1738</v>
      </c>
      <c r="K217" s="294"/>
    </row>
    <row r="218" spans="1:11" s="292" customFormat="1" x14ac:dyDescent="0.3">
      <c r="A218" s="767"/>
      <c r="B218" s="768"/>
      <c r="C218" s="334" t="s">
        <v>1198</v>
      </c>
      <c r="D218" s="100">
        <v>2</v>
      </c>
      <c r="E218" s="100">
        <v>2</v>
      </c>
      <c r="F218" s="2"/>
      <c r="G218" s="101">
        <f t="shared" si="8"/>
        <v>0</v>
      </c>
      <c r="H218" s="17" t="s">
        <v>606</v>
      </c>
      <c r="I218" s="42" t="s">
        <v>1738</v>
      </c>
      <c r="K218" s="294"/>
    </row>
    <row r="219" spans="1:11" s="292" customFormat="1" x14ac:dyDescent="0.3">
      <c r="A219" s="767"/>
      <c r="B219" s="768"/>
      <c r="C219" s="334" t="s">
        <v>1199</v>
      </c>
      <c r="D219" s="100">
        <v>2</v>
      </c>
      <c r="E219" s="100">
        <v>2</v>
      </c>
      <c r="F219" s="2"/>
      <c r="G219" s="101">
        <f t="shared" si="8"/>
        <v>0</v>
      </c>
      <c r="H219" s="17" t="s">
        <v>606</v>
      </c>
      <c r="I219" s="42" t="s">
        <v>1738</v>
      </c>
      <c r="K219" s="294"/>
    </row>
    <row r="220" spans="1:11" s="292" customFormat="1" x14ac:dyDescent="0.3">
      <c r="A220" s="767"/>
      <c r="B220" s="768"/>
      <c r="C220" s="334" t="s">
        <v>1200</v>
      </c>
      <c r="D220" s="100">
        <v>2</v>
      </c>
      <c r="E220" s="100">
        <v>2</v>
      </c>
      <c r="F220" s="2"/>
      <c r="G220" s="101">
        <f t="shared" si="8"/>
        <v>0</v>
      </c>
      <c r="H220" s="17" t="s">
        <v>606</v>
      </c>
      <c r="I220" s="42" t="s">
        <v>1738</v>
      </c>
      <c r="K220" s="294"/>
    </row>
    <row r="221" spans="1:11" s="292" customFormat="1" x14ac:dyDescent="0.3">
      <c r="A221" s="767"/>
      <c r="B221" s="768"/>
      <c r="C221" s="334" t="s">
        <v>1201</v>
      </c>
      <c r="D221" s="100">
        <v>2</v>
      </c>
      <c r="E221" s="100">
        <v>2</v>
      </c>
      <c r="F221" s="2"/>
      <c r="G221" s="101">
        <f t="shared" si="8"/>
        <v>0</v>
      </c>
      <c r="H221" s="17" t="s">
        <v>606</v>
      </c>
      <c r="I221" s="42" t="s">
        <v>1738</v>
      </c>
      <c r="K221" s="294"/>
    </row>
    <row r="222" spans="1:11" s="292" customFormat="1" x14ac:dyDescent="0.3">
      <c r="A222" s="767"/>
      <c r="B222" s="768"/>
      <c r="C222" s="563" t="s">
        <v>1202</v>
      </c>
      <c r="D222" s="564"/>
      <c r="E222" s="564"/>
      <c r="F222" s="600"/>
      <c r="G222" s="564"/>
      <c r="H222" s="600"/>
      <c r="I222" s="690"/>
      <c r="K222" s="294"/>
    </row>
    <row r="223" spans="1:11" s="292" customFormat="1" x14ac:dyDescent="0.3">
      <c r="A223" s="767"/>
      <c r="B223" s="768"/>
      <c r="C223" s="334" t="s">
        <v>1203</v>
      </c>
      <c r="D223" s="100">
        <v>2</v>
      </c>
      <c r="E223" s="100">
        <v>2</v>
      </c>
      <c r="F223" s="2"/>
      <c r="G223" s="101">
        <f>ROUND(SUM(F223*E223*D223),2)</f>
        <v>0</v>
      </c>
      <c r="H223" s="17" t="s">
        <v>606</v>
      </c>
      <c r="I223" s="42" t="s">
        <v>1738</v>
      </c>
      <c r="K223" s="294"/>
    </row>
    <row r="224" spans="1:11" s="292" customFormat="1" ht="13.5" thickBot="1" x14ac:dyDescent="0.35">
      <c r="A224" s="769"/>
      <c r="B224" s="770"/>
      <c r="C224" s="336" t="s">
        <v>1204</v>
      </c>
      <c r="D224" s="104">
        <v>2</v>
      </c>
      <c r="E224" s="104">
        <v>1</v>
      </c>
      <c r="F224" s="3"/>
      <c r="G224" s="105">
        <f>ROUND(SUM(F224*E224*D224),2)</f>
        <v>0</v>
      </c>
      <c r="H224" s="18" t="s">
        <v>606</v>
      </c>
      <c r="I224" s="41" t="s">
        <v>1738</v>
      </c>
      <c r="K224" s="294"/>
    </row>
    <row r="225" spans="1:11" s="292" customFormat="1" x14ac:dyDescent="0.3">
      <c r="A225" s="297">
        <v>27</v>
      </c>
      <c r="B225" s="762" t="s">
        <v>1056</v>
      </c>
      <c r="C225" s="763"/>
      <c r="D225" s="529"/>
      <c r="E225" s="529"/>
      <c r="F225" s="596"/>
      <c r="G225" s="529"/>
      <c r="H225" s="596"/>
      <c r="I225" s="681"/>
      <c r="K225" s="294"/>
    </row>
    <row r="226" spans="1:11" s="292" customFormat="1" x14ac:dyDescent="0.3">
      <c r="A226" s="767"/>
      <c r="B226" s="768"/>
      <c r="C226" s="113" t="s">
        <v>1205</v>
      </c>
      <c r="D226" s="100">
        <v>2</v>
      </c>
      <c r="E226" s="100">
        <v>44</v>
      </c>
      <c r="F226" s="2"/>
      <c r="G226" s="101">
        <f>ROUND(SUM(F226*E226*D226),2)</f>
        <v>0</v>
      </c>
      <c r="H226" s="17" t="s">
        <v>606</v>
      </c>
      <c r="I226" s="42" t="s">
        <v>1738</v>
      </c>
      <c r="K226" s="294"/>
    </row>
    <row r="227" spans="1:11" s="292" customFormat="1" ht="13.5" thickBot="1" x14ac:dyDescent="0.35">
      <c r="A227" s="769"/>
      <c r="B227" s="770"/>
      <c r="C227" s="114" t="s">
        <v>1206</v>
      </c>
      <c r="D227" s="104">
        <v>2</v>
      </c>
      <c r="E227" s="104">
        <v>1</v>
      </c>
      <c r="F227" s="3"/>
      <c r="G227" s="105">
        <f>ROUND(SUM(F227*E227*D227),2)</f>
        <v>0</v>
      </c>
      <c r="H227" s="18" t="s">
        <v>606</v>
      </c>
      <c r="I227" s="41" t="s">
        <v>1738</v>
      </c>
      <c r="K227" s="294"/>
    </row>
    <row r="228" spans="1:11" s="292" customFormat="1" x14ac:dyDescent="0.3">
      <c r="A228" s="297">
        <v>28</v>
      </c>
      <c r="B228" s="762" t="s">
        <v>1047</v>
      </c>
      <c r="C228" s="763"/>
      <c r="D228" s="529"/>
      <c r="E228" s="529"/>
      <c r="F228" s="596"/>
      <c r="G228" s="529"/>
      <c r="H228" s="596"/>
      <c r="I228" s="681"/>
      <c r="K228" s="294"/>
    </row>
    <row r="229" spans="1:11" s="292" customFormat="1" x14ac:dyDescent="0.3">
      <c r="A229" s="767"/>
      <c r="B229" s="768"/>
      <c r="C229" s="561" t="s">
        <v>1207</v>
      </c>
      <c r="D229" s="562"/>
      <c r="E229" s="562"/>
      <c r="F229" s="599"/>
      <c r="G229" s="562"/>
      <c r="H229" s="599"/>
      <c r="I229" s="689"/>
      <c r="K229" s="294"/>
    </row>
    <row r="230" spans="1:11" s="292" customFormat="1" x14ac:dyDescent="0.3">
      <c r="A230" s="767"/>
      <c r="B230" s="768"/>
      <c r="C230" s="334" t="s">
        <v>1209</v>
      </c>
      <c r="D230" s="100">
        <v>2</v>
      </c>
      <c r="E230" s="100">
        <v>10</v>
      </c>
      <c r="F230" s="2"/>
      <c r="G230" s="101">
        <f>ROUND(SUM(F230*E230*D230),2)</f>
        <v>0</v>
      </c>
      <c r="H230" s="17" t="s">
        <v>606</v>
      </c>
      <c r="I230" s="42" t="s">
        <v>1738</v>
      </c>
      <c r="K230" s="294"/>
    </row>
    <row r="231" spans="1:11" s="292" customFormat="1" x14ac:dyDescent="0.3">
      <c r="A231" s="767"/>
      <c r="B231" s="768"/>
      <c r="C231" s="334" t="s">
        <v>1210</v>
      </c>
      <c r="D231" s="100">
        <v>2</v>
      </c>
      <c r="E231" s="100">
        <v>10</v>
      </c>
      <c r="F231" s="2"/>
      <c r="G231" s="101">
        <f>ROUND(SUM(F231*E231*D231),2)</f>
        <v>0</v>
      </c>
      <c r="H231" s="17" t="s">
        <v>606</v>
      </c>
      <c r="I231" s="42" t="s">
        <v>1738</v>
      </c>
      <c r="K231" s="294"/>
    </row>
    <row r="232" spans="1:11" s="292" customFormat="1" x14ac:dyDescent="0.3">
      <c r="A232" s="767"/>
      <c r="B232" s="768"/>
      <c r="C232" s="334" t="s">
        <v>1211</v>
      </c>
      <c r="D232" s="100">
        <v>2</v>
      </c>
      <c r="E232" s="100">
        <v>10</v>
      </c>
      <c r="F232" s="2"/>
      <c r="G232" s="101">
        <f>ROUND(SUM(F232*E232*D232),2)</f>
        <v>0</v>
      </c>
      <c r="H232" s="17" t="s">
        <v>606</v>
      </c>
      <c r="I232" s="42" t="s">
        <v>1738</v>
      </c>
      <c r="K232" s="294"/>
    </row>
    <row r="233" spans="1:11" s="290" customFormat="1" x14ac:dyDescent="0.3">
      <c r="A233" s="767"/>
      <c r="B233" s="768"/>
      <c r="C233" s="563" t="s">
        <v>1208</v>
      </c>
      <c r="D233" s="564"/>
      <c r="E233" s="564"/>
      <c r="F233" s="600"/>
      <c r="G233" s="564"/>
      <c r="H233" s="600"/>
      <c r="I233" s="690"/>
      <c r="K233" s="294"/>
    </row>
    <row r="234" spans="1:11" s="292" customFormat="1" x14ac:dyDescent="0.3">
      <c r="A234" s="767"/>
      <c r="B234" s="768"/>
      <c r="C234" s="335" t="s">
        <v>1212</v>
      </c>
      <c r="D234" s="100">
        <v>2</v>
      </c>
      <c r="E234" s="100">
        <v>10</v>
      </c>
      <c r="F234" s="2"/>
      <c r="G234" s="101">
        <f>ROUND(SUM(F234*E234*D234),2)</f>
        <v>0</v>
      </c>
      <c r="H234" s="17" t="s">
        <v>606</v>
      </c>
      <c r="I234" s="42" t="s">
        <v>1738</v>
      </c>
      <c r="K234" s="294"/>
    </row>
    <row r="235" spans="1:11" s="292" customFormat="1" x14ac:dyDescent="0.3">
      <c r="A235" s="767"/>
      <c r="B235" s="768"/>
      <c r="C235" s="335" t="s">
        <v>1213</v>
      </c>
      <c r="D235" s="100">
        <v>2</v>
      </c>
      <c r="E235" s="100">
        <v>10</v>
      </c>
      <c r="F235" s="2"/>
      <c r="G235" s="101">
        <f>ROUND(SUM(F235*E235*D235),2)</f>
        <v>0</v>
      </c>
      <c r="H235" s="17" t="s">
        <v>606</v>
      </c>
      <c r="I235" s="42" t="s">
        <v>1738</v>
      </c>
      <c r="K235" s="294"/>
    </row>
    <row r="236" spans="1:11" s="292" customFormat="1" x14ac:dyDescent="0.3">
      <c r="A236" s="767"/>
      <c r="B236" s="768"/>
      <c r="C236" s="334" t="s">
        <v>1214</v>
      </c>
      <c r="D236" s="100">
        <v>2</v>
      </c>
      <c r="E236" s="100">
        <v>10</v>
      </c>
      <c r="F236" s="2"/>
      <c r="G236" s="101">
        <f>ROUND(SUM(F236*E236*D236),2)</f>
        <v>0</v>
      </c>
      <c r="H236" s="17" t="s">
        <v>606</v>
      </c>
      <c r="I236" s="42" t="s">
        <v>1738</v>
      </c>
      <c r="K236" s="294"/>
    </row>
    <row r="237" spans="1:11" s="295" customFormat="1" ht="15" x14ac:dyDescent="0.3">
      <c r="A237" s="767"/>
      <c r="B237" s="768"/>
      <c r="C237" s="99" t="s">
        <v>1215</v>
      </c>
      <c r="D237" s="100">
        <v>2</v>
      </c>
      <c r="E237" s="100">
        <v>10</v>
      </c>
      <c r="F237" s="2"/>
      <c r="G237" s="101">
        <f>ROUND(SUM(F237*E237*D237),2)</f>
        <v>0</v>
      </c>
      <c r="H237" s="17" t="s">
        <v>606</v>
      </c>
      <c r="I237" s="42" t="s">
        <v>1738</v>
      </c>
      <c r="K237" s="294"/>
    </row>
    <row r="238" spans="1:11" s="292" customFormat="1" ht="13.5" thickBot="1" x14ac:dyDescent="0.35">
      <c r="A238" s="769"/>
      <c r="B238" s="770"/>
      <c r="C238" s="103" t="s">
        <v>1216</v>
      </c>
      <c r="D238" s="104">
        <v>2</v>
      </c>
      <c r="E238" s="104">
        <v>1</v>
      </c>
      <c r="F238" s="3"/>
      <c r="G238" s="105">
        <f>ROUND(SUM(F238*E238*D238),2)</f>
        <v>0</v>
      </c>
      <c r="H238" s="18" t="s">
        <v>606</v>
      </c>
      <c r="I238" s="41" t="s">
        <v>1738</v>
      </c>
      <c r="K238" s="294"/>
    </row>
    <row r="239" spans="1:11" s="292" customFormat="1" x14ac:dyDescent="0.3">
      <c r="A239" s="297">
        <v>29</v>
      </c>
      <c r="B239" s="762" t="s">
        <v>473</v>
      </c>
      <c r="C239" s="763"/>
      <c r="D239" s="529"/>
      <c r="E239" s="529"/>
      <c r="F239" s="596"/>
      <c r="G239" s="529"/>
      <c r="H239" s="596"/>
      <c r="I239" s="681"/>
      <c r="K239" s="294"/>
    </row>
    <row r="240" spans="1:11" s="292" customFormat="1" x14ac:dyDescent="0.3">
      <c r="A240" s="794"/>
      <c r="B240" s="795"/>
      <c r="C240" s="113" t="s">
        <v>1205</v>
      </c>
      <c r="D240" s="100">
        <v>2</v>
      </c>
      <c r="E240" s="100">
        <v>10</v>
      </c>
      <c r="F240" s="2"/>
      <c r="G240" s="101">
        <f>ROUND(SUM(F240*E240*D240),2)</f>
        <v>0</v>
      </c>
      <c r="H240" s="17" t="s">
        <v>606</v>
      </c>
      <c r="I240" s="692" t="s">
        <v>1738</v>
      </c>
      <c r="K240" s="294"/>
    </row>
    <row r="241" spans="1:11" s="292" customFormat="1" ht="13.5" thickBot="1" x14ac:dyDescent="0.35">
      <c r="A241" s="796"/>
      <c r="B241" s="797"/>
      <c r="C241" s="114" t="s">
        <v>1217</v>
      </c>
      <c r="D241" s="104">
        <v>2</v>
      </c>
      <c r="E241" s="104">
        <v>1</v>
      </c>
      <c r="F241" s="3"/>
      <c r="G241" s="105">
        <f>ROUND(SUM(F241*E241*D241),2)</f>
        <v>0</v>
      </c>
      <c r="H241" s="18" t="s">
        <v>606</v>
      </c>
      <c r="I241" s="693" t="s">
        <v>1738</v>
      </c>
      <c r="K241" s="294"/>
    </row>
    <row r="242" spans="1:11" s="292" customFormat="1" x14ac:dyDescent="0.3">
      <c r="A242" s="297">
        <v>30</v>
      </c>
      <c r="B242" s="762" t="s">
        <v>1048</v>
      </c>
      <c r="C242" s="763"/>
      <c r="D242" s="529"/>
      <c r="E242" s="529"/>
      <c r="F242" s="596"/>
      <c r="G242" s="529"/>
      <c r="H242" s="596"/>
      <c r="I242" s="681"/>
      <c r="K242" s="294"/>
    </row>
    <row r="243" spans="1:11" s="292" customFormat="1" x14ac:dyDescent="0.3">
      <c r="A243" s="767"/>
      <c r="B243" s="768"/>
      <c r="C243" s="99" t="s">
        <v>1218</v>
      </c>
      <c r="D243" s="100">
        <v>2</v>
      </c>
      <c r="E243" s="100">
        <v>20</v>
      </c>
      <c r="F243" s="2"/>
      <c r="G243" s="101">
        <f t="shared" ref="G243:G248" si="9">ROUND(SUM(F243*E243*D243),2)</f>
        <v>0</v>
      </c>
      <c r="H243" s="17" t="s">
        <v>606</v>
      </c>
      <c r="I243" s="42" t="s">
        <v>1738</v>
      </c>
      <c r="K243" s="294"/>
    </row>
    <row r="244" spans="1:11" s="292" customFormat="1" ht="12.75" customHeight="1" x14ac:dyDescent="0.3">
      <c r="A244" s="767"/>
      <c r="B244" s="768"/>
      <c r="C244" s="99" t="s">
        <v>1219</v>
      </c>
      <c r="D244" s="100">
        <v>2</v>
      </c>
      <c r="E244" s="100">
        <v>20</v>
      </c>
      <c r="F244" s="2"/>
      <c r="G244" s="101">
        <f t="shared" si="9"/>
        <v>0</v>
      </c>
      <c r="H244" s="17" t="s">
        <v>606</v>
      </c>
      <c r="I244" s="42" t="s">
        <v>1738</v>
      </c>
      <c r="K244" s="294"/>
    </row>
    <row r="245" spans="1:11" s="292" customFormat="1" x14ac:dyDescent="0.3">
      <c r="A245" s="767"/>
      <c r="B245" s="768"/>
      <c r="C245" s="99" t="s">
        <v>1220</v>
      </c>
      <c r="D245" s="100">
        <v>2</v>
      </c>
      <c r="E245" s="100">
        <v>20</v>
      </c>
      <c r="F245" s="2"/>
      <c r="G245" s="101">
        <f t="shared" si="9"/>
        <v>0</v>
      </c>
      <c r="H245" s="17" t="s">
        <v>606</v>
      </c>
      <c r="I245" s="42" t="s">
        <v>1738</v>
      </c>
      <c r="K245" s="294"/>
    </row>
    <row r="246" spans="1:11" s="292" customFormat="1" ht="12.75" customHeight="1" x14ac:dyDescent="0.3">
      <c r="A246" s="767"/>
      <c r="B246" s="768"/>
      <c r="C246" s="99" t="s">
        <v>1221</v>
      </c>
      <c r="D246" s="100">
        <v>2</v>
      </c>
      <c r="E246" s="100">
        <v>20</v>
      </c>
      <c r="F246" s="2"/>
      <c r="G246" s="101">
        <f t="shared" si="9"/>
        <v>0</v>
      </c>
      <c r="H246" s="17" t="s">
        <v>606</v>
      </c>
      <c r="I246" s="42" t="s">
        <v>1738</v>
      </c>
      <c r="K246" s="294"/>
    </row>
    <row r="247" spans="1:11" s="292" customFormat="1" x14ac:dyDescent="0.3">
      <c r="A247" s="767"/>
      <c r="B247" s="768"/>
      <c r="C247" s="99" t="s">
        <v>1222</v>
      </c>
      <c r="D247" s="100">
        <v>2</v>
      </c>
      <c r="E247" s="100">
        <v>20</v>
      </c>
      <c r="F247" s="2"/>
      <c r="G247" s="101">
        <f t="shared" si="9"/>
        <v>0</v>
      </c>
      <c r="H247" s="17" t="s">
        <v>606</v>
      </c>
      <c r="I247" s="42" t="s">
        <v>1738</v>
      </c>
      <c r="K247" s="294"/>
    </row>
    <row r="248" spans="1:11" s="292" customFormat="1" x14ac:dyDescent="0.3">
      <c r="A248" s="767"/>
      <c r="B248" s="768"/>
      <c r="C248" s="99" t="s">
        <v>1223</v>
      </c>
      <c r="D248" s="100">
        <v>2</v>
      </c>
      <c r="E248" s="100">
        <v>20</v>
      </c>
      <c r="F248" s="2"/>
      <c r="G248" s="101">
        <f t="shared" si="9"/>
        <v>0</v>
      </c>
      <c r="H248" s="17" t="s">
        <v>606</v>
      </c>
      <c r="I248" s="42" t="s">
        <v>1738</v>
      </c>
      <c r="K248" s="294"/>
    </row>
    <row r="249" spans="1:11" s="292" customFormat="1" x14ac:dyDescent="0.3">
      <c r="A249" s="767"/>
      <c r="B249" s="768"/>
      <c r="C249" s="563" t="s">
        <v>1208</v>
      </c>
      <c r="D249" s="564"/>
      <c r="E249" s="564"/>
      <c r="F249" s="600"/>
      <c r="G249" s="564"/>
      <c r="H249" s="600"/>
      <c r="I249" s="690"/>
      <c r="K249" s="294"/>
    </row>
    <row r="250" spans="1:11" s="290" customFormat="1" x14ac:dyDescent="0.3">
      <c r="A250" s="767"/>
      <c r="B250" s="768"/>
      <c r="C250" s="99" t="s">
        <v>1224</v>
      </c>
      <c r="D250" s="100">
        <v>2</v>
      </c>
      <c r="E250" s="100">
        <v>20</v>
      </c>
      <c r="F250" s="2"/>
      <c r="G250" s="101">
        <f>ROUND(SUM(F250*E250*D250),2)</f>
        <v>0</v>
      </c>
      <c r="H250" s="17" t="s">
        <v>606</v>
      </c>
      <c r="I250" s="42" t="s">
        <v>1738</v>
      </c>
      <c r="K250" s="294"/>
    </row>
    <row r="251" spans="1:11" s="292" customFormat="1" x14ac:dyDescent="0.3">
      <c r="A251" s="767"/>
      <c r="B251" s="768"/>
      <c r="C251" s="99" t="s">
        <v>1225</v>
      </c>
      <c r="D251" s="100">
        <v>2</v>
      </c>
      <c r="E251" s="100">
        <v>20</v>
      </c>
      <c r="F251" s="2"/>
      <c r="G251" s="101">
        <f>ROUND(SUM(F251*E251*D251),2)</f>
        <v>0</v>
      </c>
      <c r="H251" s="17" t="s">
        <v>606</v>
      </c>
      <c r="I251" s="42" t="s">
        <v>1738</v>
      </c>
      <c r="K251" s="294"/>
    </row>
    <row r="252" spans="1:11" s="292" customFormat="1" x14ac:dyDescent="0.3">
      <c r="A252" s="767"/>
      <c r="B252" s="768"/>
      <c r="C252" s="99" t="s">
        <v>1226</v>
      </c>
      <c r="D252" s="100">
        <v>2</v>
      </c>
      <c r="E252" s="100">
        <v>20</v>
      </c>
      <c r="F252" s="2"/>
      <c r="G252" s="101">
        <f>ROUND(SUM(F252*E252*D252),2)</f>
        <v>0</v>
      </c>
      <c r="H252" s="17" t="s">
        <v>606</v>
      </c>
      <c r="I252" s="42" t="s">
        <v>1738</v>
      </c>
      <c r="K252" s="294"/>
    </row>
    <row r="253" spans="1:11" s="292" customFormat="1" ht="13.5" thickBot="1" x14ac:dyDescent="0.35">
      <c r="A253" s="769"/>
      <c r="B253" s="770"/>
      <c r="C253" s="103" t="s">
        <v>1227</v>
      </c>
      <c r="D253" s="104">
        <v>2</v>
      </c>
      <c r="E253" s="104">
        <v>1</v>
      </c>
      <c r="F253" s="3"/>
      <c r="G253" s="105">
        <f>ROUND(SUM(F253*E253*D253),2)</f>
        <v>0</v>
      </c>
      <c r="H253" s="18" t="s">
        <v>606</v>
      </c>
      <c r="I253" s="41" t="s">
        <v>1738</v>
      </c>
      <c r="K253" s="294"/>
    </row>
    <row r="254" spans="1:11" s="292" customFormat="1" x14ac:dyDescent="0.3">
      <c r="A254" s="297">
        <v>31</v>
      </c>
      <c r="B254" s="762" t="s">
        <v>2642</v>
      </c>
      <c r="C254" s="763"/>
      <c r="D254" s="529"/>
      <c r="E254" s="529"/>
      <c r="F254" s="596"/>
      <c r="G254" s="529"/>
      <c r="H254" s="596"/>
      <c r="I254" s="681"/>
      <c r="K254" s="294"/>
    </row>
    <row r="255" spans="1:11" s="292" customFormat="1" x14ac:dyDescent="0.3">
      <c r="A255" s="794"/>
      <c r="B255" s="795"/>
      <c r="C255" s="113" t="s">
        <v>1169</v>
      </c>
      <c r="D255" s="328">
        <v>2</v>
      </c>
      <c r="E255" s="315">
        <v>8</v>
      </c>
      <c r="F255" s="2"/>
      <c r="G255" s="101">
        <f>ROUND(SUM(F255*E255*D255),2)</f>
        <v>0</v>
      </c>
      <c r="H255" s="17" t="s">
        <v>606</v>
      </c>
      <c r="I255" s="687" t="s">
        <v>1738</v>
      </c>
      <c r="K255" s="294"/>
    </row>
    <row r="256" spans="1:11" s="292" customFormat="1" x14ac:dyDescent="0.3">
      <c r="A256" s="794"/>
      <c r="B256" s="795"/>
      <c r="C256" s="561" t="s">
        <v>1174</v>
      </c>
      <c r="D256" s="562"/>
      <c r="E256" s="562"/>
      <c r="F256" s="599"/>
      <c r="G256" s="562"/>
      <c r="H256" s="599"/>
      <c r="I256" s="689"/>
      <c r="K256" s="294"/>
    </row>
    <row r="257" spans="1:11" s="292" customFormat="1" x14ac:dyDescent="0.3">
      <c r="A257" s="794"/>
      <c r="B257" s="795"/>
      <c r="C257" s="334" t="s">
        <v>1170</v>
      </c>
      <c r="D257" s="328">
        <v>2</v>
      </c>
      <c r="E257" s="315">
        <v>8</v>
      </c>
      <c r="F257" s="2"/>
      <c r="G257" s="101">
        <f>ROUND(SUM(F257*E257*D257),2)</f>
        <v>0</v>
      </c>
      <c r="H257" s="17" t="s">
        <v>606</v>
      </c>
      <c r="I257" s="687" t="s">
        <v>1738</v>
      </c>
      <c r="K257" s="294"/>
    </row>
    <row r="258" spans="1:11" s="292" customFormat="1" x14ac:dyDescent="0.3">
      <c r="A258" s="794"/>
      <c r="B258" s="795"/>
      <c r="C258" s="334" t="s">
        <v>1171</v>
      </c>
      <c r="D258" s="328">
        <v>2</v>
      </c>
      <c r="E258" s="315">
        <v>8</v>
      </c>
      <c r="F258" s="2"/>
      <c r="G258" s="101">
        <f>ROUND(SUM(F258*E258*D258),2)</f>
        <v>0</v>
      </c>
      <c r="H258" s="17" t="s">
        <v>606</v>
      </c>
      <c r="I258" s="687" t="s">
        <v>1738</v>
      </c>
      <c r="K258" s="294"/>
    </row>
    <row r="259" spans="1:11" s="292" customFormat="1" x14ac:dyDescent="0.3">
      <c r="A259" s="794"/>
      <c r="B259" s="795"/>
      <c r="C259" s="334" t="s">
        <v>1172</v>
      </c>
      <c r="D259" s="328">
        <v>2</v>
      </c>
      <c r="E259" s="315">
        <v>8</v>
      </c>
      <c r="F259" s="2"/>
      <c r="G259" s="101">
        <f>ROUND(SUM(F259*E259*D259),2)</f>
        <v>0</v>
      </c>
      <c r="H259" s="17" t="s">
        <v>606</v>
      </c>
      <c r="I259" s="687" t="s">
        <v>1738</v>
      </c>
      <c r="K259" s="294"/>
    </row>
    <row r="260" spans="1:11" s="292" customFormat="1" x14ac:dyDescent="0.3">
      <c r="A260" s="794"/>
      <c r="B260" s="795"/>
      <c r="C260" s="334" t="s">
        <v>1173</v>
      </c>
      <c r="D260" s="328">
        <v>2</v>
      </c>
      <c r="E260" s="315">
        <v>8</v>
      </c>
      <c r="F260" s="2"/>
      <c r="G260" s="101">
        <f>ROUND(SUM(F260*E260*D260),2)</f>
        <v>0</v>
      </c>
      <c r="H260" s="17" t="s">
        <v>606</v>
      </c>
      <c r="I260" s="687" t="s">
        <v>1738</v>
      </c>
      <c r="K260" s="294"/>
    </row>
    <row r="261" spans="1:11" s="292" customFormat="1" x14ac:dyDescent="0.3">
      <c r="A261" s="794"/>
      <c r="B261" s="795"/>
      <c r="C261" s="563" t="s">
        <v>1181</v>
      </c>
      <c r="D261" s="564"/>
      <c r="E261" s="564"/>
      <c r="F261" s="600"/>
      <c r="G261" s="564"/>
      <c r="H261" s="600"/>
      <c r="I261" s="690"/>
      <c r="K261" s="294"/>
    </row>
    <row r="262" spans="1:11" s="292" customFormat="1" x14ac:dyDescent="0.3">
      <c r="A262" s="794"/>
      <c r="B262" s="795"/>
      <c r="C262" s="334" t="s">
        <v>1175</v>
      </c>
      <c r="D262" s="328">
        <v>2</v>
      </c>
      <c r="E262" s="315">
        <v>4</v>
      </c>
      <c r="F262" s="2"/>
      <c r="G262" s="101">
        <f t="shared" ref="G262:G267" si="10">ROUND(SUM(F262*E262*D262),2)</f>
        <v>0</v>
      </c>
      <c r="H262" s="17" t="s">
        <v>606</v>
      </c>
      <c r="I262" s="687" t="s">
        <v>1738</v>
      </c>
      <c r="K262" s="294"/>
    </row>
    <row r="263" spans="1:11" s="292" customFormat="1" x14ac:dyDescent="0.3">
      <c r="A263" s="794"/>
      <c r="B263" s="795"/>
      <c r="C263" s="334" t="s">
        <v>1176</v>
      </c>
      <c r="D263" s="328">
        <v>2</v>
      </c>
      <c r="E263" s="315">
        <v>4</v>
      </c>
      <c r="F263" s="2"/>
      <c r="G263" s="101">
        <f t="shared" si="10"/>
        <v>0</v>
      </c>
      <c r="H263" s="17" t="s">
        <v>606</v>
      </c>
      <c r="I263" s="687" t="s">
        <v>1738</v>
      </c>
      <c r="K263" s="294"/>
    </row>
    <row r="264" spans="1:11" s="292" customFormat="1" x14ac:dyDescent="0.3">
      <c r="A264" s="794"/>
      <c r="B264" s="795"/>
      <c r="C264" s="334" t="s">
        <v>1177</v>
      </c>
      <c r="D264" s="328">
        <v>2</v>
      </c>
      <c r="E264" s="315">
        <v>4</v>
      </c>
      <c r="F264" s="2"/>
      <c r="G264" s="101">
        <f t="shared" si="10"/>
        <v>0</v>
      </c>
      <c r="H264" s="17" t="s">
        <v>606</v>
      </c>
      <c r="I264" s="687" t="s">
        <v>1738</v>
      </c>
      <c r="K264" s="294"/>
    </row>
    <row r="265" spans="1:11" s="292" customFormat="1" x14ac:dyDescent="0.3">
      <c r="A265" s="794"/>
      <c r="B265" s="795"/>
      <c r="C265" s="334" t="s">
        <v>1178</v>
      </c>
      <c r="D265" s="328">
        <v>2</v>
      </c>
      <c r="E265" s="315">
        <v>4</v>
      </c>
      <c r="F265" s="2"/>
      <c r="G265" s="101">
        <f t="shared" si="10"/>
        <v>0</v>
      </c>
      <c r="H265" s="17" t="s">
        <v>606</v>
      </c>
      <c r="I265" s="687" t="s">
        <v>1738</v>
      </c>
      <c r="K265" s="294"/>
    </row>
    <row r="266" spans="1:11" s="292" customFormat="1" x14ac:dyDescent="0.3">
      <c r="A266" s="794"/>
      <c r="B266" s="795"/>
      <c r="C266" s="334" t="s">
        <v>1179</v>
      </c>
      <c r="D266" s="328">
        <v>2</v>
      </c>
      <c r="E266" s="315">
        <v>4</v>
      </c>
      <c r="F266" s="2"/>
      <c r="G266" s="101">
        <f t="shared" si="10"/>
        <v>0</v>
      </c>
      <c r="H266" s="17" t="s">
        <v>606</v>
      </c>
      <c r="I266" s="687" t="s">
        <v>1738</v>
      </c>
      <c r="K266" s="294"/>
    </row>
    <row r="267" spans="1:11" s="292" customFormat="1" x14ac:dyDescent="0.3">
      <c r="A267" s="794"/>
      <c r="B267" s="795"/>
      <c r="C267" s="334" t="s">
        <v>1180</v>
      </c>
      <c r="D267" s="328">
        <v>2</v>
      </c>
      <c r="E267" s="315">
        <v>4</v>
      </c>
      <c r="F267" s="2"/>
      <c r="G267" s="101">
        <f t="shared" si="10"/>
        <v>0</v>
      </c>
      <c r="H267" s="17" t="s">
        <v>606</v>
      </c>
      <c r="I267" s="687" t="s">
        <v>1738</v>
      </c>
      <c r="K267" s="294"/>
    </row>
    <row r="268" spans="1:11" s="292" customFormat="1" x14ac:dyDescent="0.3">
      <c r="A268" s="794"/>
      <c r="B268" s="795"/>
      <c r="C268" s="563" t="s">
        <v>1182</v>
      </c>
      <c r="D268" s="564"/>
      <c r="E268" s="564"/>
      <c r="F268" s="600"/>
      <c r="G268" s="564"/>
      <c r="H268" s="600"/>
      <c r="I268" s="690"/>
      <c r="K268" s="294"/>
    </row>
    <row r="269" spans="1:11" s="292" customFormat="1" x14ac:dyDescent="0.3">
      <c r="A269" s="794"/>
      <c r="B269" s="795"/>
      <c r="C269" s="334" t="s">
        <v>1183</v>
      </c>
      <c r="D269" s="328">
        <v>2</v>
      </c>
      <c r="E269" s="315">
        <v>4</v>
      </c>
      <c r="F269" s="2"/>
      <c r="G269" s="101">
        <f t="shared" ref="G269:G274" si="11">ROUND(SUM(F269*E269*D269),2)</f>
        <v>0</v>
      </c>
      <c r="H269" s="17" t="s">
        <v>606</v>
      </c>
      <c r="I269" s="687" t="s">
        <v>1738</v>
      </c>
      <c r="K269" s="294"/>
    </row>
    <row r="270" spans="1:11" s="292" customFormat="1" x14ac:dyDescent="0.3">
      <c r="A270" s="794"/>
      <c r="B270" s="795"/>
      <c r="C270" s="335" t="s">
        <v>1184</v>
      </c>
      <c r="D270" s="328">
        <v>2</v>
      </c>
      <c r="E270" s="315">
        <v>4</v>
      </c>
      <c r="F270" s="2"/>
      <c r="G270" s="101">
        <f t="shared" si="11"/>
        <v>0</v>
      </c>
      <c r="H270" s="17" t="s">
        <v>606</v>
      </c>
      <c r="I270" s="687" t="s">
        <v>1738</v>
      </c>
      <c r="K270" s="294"/>
    </row>
    <row r="271" spans="1:11" s="292" customFormat="1" x14ac:dyDescent="0.3">
      <c r="A271" s="794"/>
      <c r="B271" s="795"/>
      <c r="C271" s="335" t="s">
        <v>1185</v>
      </c>
      <c r="D271" s="328">
        <v>2</v>
      </c>
      <c r="E271" s="315">
        <v>4</v>
      </c>
      <c r="F271" s="2"/>
      <c r="G271" s="101">
        <f t="shared" si="11"/>
        <v>0</v>
      </c>
      <c r="H271" s="17" t="s">
        <v>606</v>
      </c>
      <c r="I271" s="687" t="s">
        <v>1738</v>
      </c>
      <c r="K271" s="294"/>
    </row>
    <row r="272" spans="1:11" s="292" customFormat="1" x14ac:dyDescent="0.3">
      <c r="A272" s="794"/>
      <c r="B272" s="795"/>
      <c r="C272" s="334" t="s">
        <v>1186</v>
      </c>
      <c r="D272" s="328">
        <v>2</v>
      </c>
      <c r="E272" s="315">
        <v>4</v>
      </c>
      <c r="F272" s="2"/>
      <c r="G272" s="101">
        <f t="shared" si="11"/>
        <v>0</v>
      </c>
      <c r="H272" s="17" t="s">
        <v>606</v>
      </c>
      <c r="I272" s="687" t="s">
        <v>1738</v>
      </c>
      <c r="K272" s="294"/>
    </row>
    <row r="273" spans="1:11" s="292" customFormat="1" ht="13.5" customHeight="1" x14ac:dyDescent="0.3">
      <c r="A273" s="794"/>
      <c r="B273" s="795"/>
      <c r="C273" s="334" t="s">
        <v>1187</v>
      </c>
      <c r="D273" s="328">
        <v>2</v>
      </c>
      <c r="E273" s="315">
        <v>4</v>
      </c>
      <c r="F273" s="2"/>
      <c r="G273" s="101">
        <f t="shared" si="11"/>
        <v>0</v>
      </c>
      <c r="H273" s="17" t="s">
        <v>606</v>
      </c>
      <c r="I273" s="687" t="s">
        <v>1738</v>
      </c>
      <c r="K273" s="294"/>
    </row>
    <row r="274" spans="1:11" s="292" customFormat="1" ht="13.5" thickBot="1" x14ac:dyDescent="0.35">
      <c r="A274" s="796"/>
      <c r="B274" s="797"/>
      <c r="C274" s="336" t="s">
        <v>1188</v>
      </c>
      <c r="D274" s="329">
        <v>2</v>
      </c>
      <c r="E274" s="316">
        <v>1</v>
      </c>
      <c r="F274" s="3"/>
      <c r="G274" s="105">
        <f t="shared" si="11"/>
        <v>0</v>
      </c>
      <c r="H274" s="18" t="s">
        <v>606</v>
      </c>
      <c r="I274" s="691" t="s">
        <v>1738</v>
      </c>
      <c r="K274" s="294"/>
    </row>
    <row r="275" spans="1:11" s="292" customFormat="1" x14ac:dyDescent="0.3">
      <c r="A275" s="297">
        <v>32</v>
      </c>
      <c r="B275" s="762" t="s">
        <v>472</v>
      </c>
      <c r="C275" s="763"/>
      <c r="D275" s="529"/>
      <c r="E275" s="529"/>
      <c r="F275" s="596"/>
      <c r="G275" s="529"/>
      <c r="H275" s="596"/>
      <c r="I275" s="681"/>
      <c r="K275" s="294"/>
    </row>
    <row r="276" spans="1:11" s="292" customFormat="1" ht="16.5" customHeight="1" x14ac:dyDescent="0.3">
      <c r="A276" s="771"/>
      <c r="B276" s="772"/>
      <c r="C276" s="113" t="s">
        <v>1228</v>
      </c>
      <c r="D276" s="328">
        <v>4</v>
      </c>
      <c r="E276" s="315">
        <v>4</v>
      </c>
      <c r="F276" s="2"/>
      <c r="G276" s="101">
        <f>ROUND(SUM(F276*E276*D276),2)</f>
        <v>0</v>
      </c>
      <c r="H276" s="17" t="s">
        <v>1012</v>
      </c>
      <c r="I276" s="687" t="s">
        <v>1738</v>
      </c>
      <c r="K276" s="294"/>
    </row>
    <row r="277" spans="1:11" s="292" customFormat="1" ht="17.25" customHeight="1" thickBot="1" x14ac:dyDescent="0.35">
      <c r="A277" s="773"/>
      <c r="B277" s="774"/>
      <c r="C277" s="525" t="s">
        <v>2559</v>
      </c>
      <c r="D277" s="359">
        <v>2</v>
      </c>
      <c r="E277" s="360">
        <v>1</v>
      </c>
      <c r="F277" s="12"/>
      <c r="G277" s="299">
        <f>ROUND(SUM(F277*E277*D277),2)</f>
        <v>0</v>
      </c>
      <c r="H277" s="31" t="s">
        <v>606</v>
      </c>
      <c r="I277" s="694" t="s">
        <v>1738</v>
      </c>
      <c r="K277" s="294"/>
    </row>
    <row r="278" spans="1:11" s="292" customFormat="1" ht="13.5" thickBot="1" x14ac:dyDescent="0.35">
      <c r="A278" s="317">
        <v>33</v>
      </c>
      <c r="B278" s="776" t="s">
        <v>624</v>
      </c>
      <c r="C278" s="776"/>
      <c r="D278" s="318">
        <v>0.25</v>
      </c>
      <c r="E278" s="318">
        <v>1</v>
      </c>
      <c r="F278" s="13"/>
      <c r="G278" s="302">
        <f>ROUND(SUM(F278*E278*D278),2)</f>
        <v>0</v>
      </c>
      <c r="H278" s="32" t="s">
        <v>613</v>
      </c>
      <c r="I278" s="688" t="s">
        <v>1738</v>
      </c>
      <c r="K278" s="294"/>
    </row>
    <row r="279" spans="1:11" s="292" customFormat="1" x14ac:dyDescent="0.3">
      <c r="A279" s="297">
        <v>34</v>
      </c>
      <c r="B279" s="762" t="s">
        <v>504</v>
      </c>
      <c r="C279" s="763"/>
      <c r="D279" s="529"/>
      <c r="E279" s="529"/>
      <c r="F279" s="596"/>
      <c r="G279" s="529"/>
      <c r="H279" s="596"/>
      <c r="I279" s="681"/>
      <c r="K279" s="294"/>
    </row>
    <row r="280" spans="1:11" s="292" customFormat="1" x14ac:dyDescent="0.3">
      <c r="A280" s="767"/>
      <c r="B280" s="768"/>
      <c r="C280" s="561" t="s">
        <v>1229</v>
      </c>
      <c r="D280" s="562"/>
      <c r="E280" s="562"/>
      <c r="F280" s="599"/>
      <c r="G280" s="562"/>
      <c r="H280" s="599"/>
      <c r="I280" s="689"/>
      <c r="K280" s="294"/>
    </row>
    <row r="281" spans="1:11" s="292" customFormat="1" ht="25.5" x14ac:dyDescent="0.3">
      <c r="A281" s="767"/>
      <c r="B281" s="768"/>
      <c r="C281" s="99" t="s">
        <v>1232</v>
      </c>
      <c r="D281" s="100">
        <v>2</v>
      </c>
      <c r="E281" s="100">
        <v>4</v>
      </c>
      <c r="F281" s="2"/>
      <c r="G281" s="101">
        <f>ROUND(SUM(F281*E281*D281),2)</f>
        <v>0</v>
      </c>
      <c r="H281" s="17" t="s">
        <v>606</v>
      </c>
      <c r="I281" s="42" t="s">
        <v>1738</v>
      </c>
      <c r="K281" s="294"/>
    </row>
    <row r="282" spans="1:11" s="292" customFormat="1" x14ac:dyDescent="0.3">
      <c r="A282" s="767"/>
      <c r="B282" s="768"/>
      <c r="C282" s="561" t="s">
        <v>1230</v>
      </c>
      <c r="D282" s="562"/>
      <c r="E282" s="562"/>
      <c r="F282" s="599"/>
      <c r="G282" s="562"/>
      <c r="H282" s="599"/>
      <c r="I282" s="689"/>
      <c r="K282" s="294"/>
    </row>
    <row r="283" spans="1:11" s="292" customFormat="1" ht="25.5" x14ac:dyDescent="0.3">
      <c r="A283" s="767"/>
      <c r="B283" s="768"/>
      <c r="C283" s="99" t="s">
        <v>1233</v>
      </c>
      <c r="D283" s="100">
        <v>2</v>
      </c>
      <c r="E283" s="100">
        <v>16</v>
      </c>
      <c r="F283" s="2"/>
      <c r="G283" s="101">
        <f>ROUND(SUM(F283*E283*D283),2)</f>
        <v>0</v>
      </c>
      <c r="H283" s="17" t="s">
        <v>606</v>
      </c>
      <c r="I283" s="42" t="s">
        <v>1738</v>
      </c>
      <c r="K283" s="294"/>
    </row>
    <row r="284" spans="1:11" s="292" customFormat="1" x14ac:dyDescent="0.3">
      <c r="A284" s="767"/>
      <c r="B284" s="768"/>
      <c r="C284" s="561" t="s">
        <v>1231</v>
      </c>
      <c r="D284" s="562"/>
      <c r="E284" s="562"/>
      <c r="F284" s="599"/>
      <c r="G284" s="562"/>
      <c r="H284" s="599"/>
      <c r="I284" s="689"/>
      <c r="K284" s="294"/>
    </row>
    <row r="285" spans="1:11" s="292" customFormat="1" ht="25.5" x14ac:dyDescent="0.3">
      <c r="A285" s="767"/>
      <c r="B285" s="768"/>
      <c r="C285" s="99" t="s">
        <v>1234</v>
      </c>
      <c r="D285" s="100">
        <v>2</v>
      </c>
      <c r="E285" s="100">
        <v>2</v>
      </c>
      <c r="F285" s="2"/>
      <c r="G285" s="101">
        <f>ROUND(SUM(F285*E285*D285),2)</f>
        <v>0</v>
      </c>
      <c r="H285" s="17" t="s">
        <v>606</v>
      </c>
      <c r="I285" s="42" t="s">
        <v>1738</v>
      </c>
      <c r="K285" s="294"/>
    </row>
    <row r="286" spans="1:11" s="292" customFormat="1" ht="13.5" thickBot="1" x14ac:dyDescent="0.35">
      <c r="A286" s="769"/>
      <c r="B286" s="770"/>
      <c r="C286" s="103" t="s">
        <v>1204</v>
      </c>
      <c r="D286" s="104">
        <v>2</v>
      </c>
      <c r="E286" s="104">
        <v>1</v>
      </c>
      <c r="F286" s="3"/>
      <c r="G286" s="105">
        <f>ROUND(SUM(F286*E286*D286),2)</f>
        <v>0</v>
      </c>
      <c r="H286" s="17" t="s">
        <v>606</v>
      </c>
      <c r="I286" s="41" t="s">
        <v>1738</v>
      </c>
      <c r="K286" s="294"/>
    </row>
    <row r="287" spans="1:11" s="292" customFormat="1" x14ac:dyDescent="0.3">
      <c r="A287" s="297">
        <v>35</v>
      </c>
      <c r="B287" s="762" t="s">
        <v>505</v>
      </c>
      <c r="C287" s="763"/>
      <c r="D287" s="529"/>
      <c r="E287" s="529"/>
      <c r="F287" s="596"/>
      <c r="G287" s="529"/>
      <c r="H287" s="596"/>
      <c r="I287" s="681"/>
      <c r="K287" s="294"/>
    </row>
    <row r="288" spans="1:11" s="292" customFormat="1" x14ac:dyDescent="0.3">
      <c r="A288" s="767"/>
      <c r="B288" s="768"/>
      <c r="C288" s="561" t="s">
        <v>1235</v>
      </c>
      <c r="D288" s="562"/>
      <c r="E288" s="562"/>
      <c r="F288" s="599"/>
      <c r="G288" s="562"/>
      <c r="H288" s="599"/>
      <c r="I288" s="689"/>
      <c r="K288" s="294"/>
    </row>
    <row r="289" spans="1:11" s="292" customFormat="1" ht="25.5" x14ac:dyDescent="0.3">
      <c r="A289" s="767"/>
      <c r="B289" s="768"/>
      <c r="C289" s="99" t="s">
        <v>1236</v>
      </c>
      <c r="D289" s="100">
        <v>2</v>
      </c>
      <c r="E289" s="100">
        <v>18</v>
      </c>
      <c r="F289" s="2"/>
      <c r="G289" s="101">
        <f>ROUND(SUM(F289*E289*D289),2)</f>
        <v>0</v>
      </c>
      <c r="H289" s="17" t="s">
        <v>606</v>
      </c>
      <c r="I289" s="42" t="s">
        <v>1738</v>
      </c>
      <c r="K289" s="294"/>
    </row>
    <row r="290" spans="1:11" s="292" customFormat="1" ht="13.5" thickBot="1" x14ac:dyDescent="0.35">
      <c r="A290" s="769"/>
      <c r="B290" s="770"/>
      <c r="C290" s="103" t="s">
        <v>1237</v>
      </c>
      <c r="D290" s="104">
        <v>2</v>
      </c>
      <c r="E290" s="104">
        <v>1</v>
      </c>
      <c r="F290" s="3"/>
      <c r="G290" s="105">
        <f>ROUND(SUM(F290*E290*D290),2)</f>
        <v>0</v>
      </c>
      <c r="H290" s="17" t="s">
        <v>606</v>
      </c>
      <c r="I290" s="41" t="s">
        <v>1738</v>
      </c>
      <c r="K290" s="294"/>
    </row>
    <row r="291" spans="1:11" s="295" customFormat="1" ht="15" x14ac:dyDescent="0.3">
      <c r="A291" s="297">
        <v>36</v>
      </c>
      <c r="B291" s="762" t="s">
        <v>506</v>
      </c>
      <c r="C291" s="763"/>
      <c r="D291" s="529"/>
      <c r="E291" s="529"/>
      <c r="F291" s="596"/>
      <c r="G291" s="529"/>
      <c r="H291" s="596"/>
      <c r="I291" s="681"/>
      <c r="K291" s="294"/>
    </row>
    <row r="292" spans="1:11" s="292" customFormat="1" x14ac:dyDescent="0.3">
      <c r="A292" s="767"/>
      <c r="B292" s="768"/>
      <c r="C292" s="561" t="s">
        <v>1238</v>
      </c>
      <c r="D292" s="562"/>
      <c r="E292" s="562"/>
      <c r="F292" s="599"/>
      <c r="G292" s="562"/>
      <c r="H292" s="599"/>
      <c r="I292" s="689"/>
      <c r="K292" s="294"/>
    </row>
    <row r="293" spans="1:11" s="292" customFormat="1" ht="25.5" x14ac:dyDescent="0.3">
      <c r="A293" s="767"/>
      <c r="B293" s="768"/>
      <c r="C293" s="99" t="s">
        <v>1239</v>
      </c>
      <c r="D293" s="100">
        <v>2</v>
      </c>
      <c r="E293" s="100">
        <v>8</v>
      </c>
      <c r="F293" s="2"/>
      <c r="G293" s="101">
        <f>ROUND(SUM(F293*E293*D293),2)</f>
        <v>0</v>
      </c>
      <c r="H293" s="17" t="s">
        <v>606</v>
      </c>
      <c r="I293" s="42" t="s">
        <v>1738</v>
      </c>
      <c r="K293" s="294"/>
    </row>
    <row r="294" spans="1:11" s="292" customFormat="1" ht="13.5" thickBot="1" x14ac:dyDescent="0.35">
      <c r="A294" s="769"/>
      <c r="B294" s="770"/>
      <c r="C294" s="103" t="s">
        <v>1237</v>
      </c>
      <c r="D294" s="104">
        <v>2</v>
      </c>
      <c r="E294" s="104">
        <v>1</v>
      </c>
      <c r="F294" s="3"/>
      <c r="G294" s="105">
        <f>ROUND(SUM(F294*E294*D294),2)</f>
        <v>0</v>
      </c>
      <c r="H294" s="17" t="s">
        <v>606</v>
      </c>
      <c r="I294" s="41" t="s">
        <v>1738</v>
      </c>
      <c r="K294" s="294"/>
    </row>
    <row r="295" spans="1:11" s="292" customFormat="1" x14ac:dyDescent="0.3">
      <c r="A295" s="297">
        <v>37</v>
      </c>
      <c r="B295" s="762" t="s">
        <v>507</v>
      </c>
      <c r="C295" s="763"/>
      <c r="D295" s="529"/>
      <c r="E295" s="529"/>
      <c r="F295" s="596"/>
      <c r="G295" s="529"/>
      <c r="H295" s="596"/>
      <c r="I295" s="681"/>
      <c r="K295" s="294"/>
    </row>
    <row r="296" spans="1:11" s="292" customFormat="1" ht="12.75" customHeight="1" x14ac:dyDescent="0.3">
      <c r="A296" s="767"/>
      <c r="B296" s="768"/>
      <c r="C296" s="561" t="s">
        <v>1240</v>
      </c>
      <c r="D296" s="562"/>
      <c r="E296" s="562"/>
      <c r="F296" s="599"/>
      <c r="G296" s="562"/>
      <c r="H296" s="599"/>
      <c r="I296" s="689"/>
      <c r="K296" s="294"/>
    </row>
    <row r="297" spans="1:11" s="292" customFormat="1" ht="38.25" x14ac:dyDescent="0.2">
      <c r="A297" s="767"/>
      <c r="B297" s="768"/>
      <c r="C297" s="340" t="s">
        <v>1242</v>
      </c>
      <c r="D297" s="100">
        <v>2</v>
      </c>
      <c r="E297" s="100">
        <v>8</v>
      </c>
      <c r="F297" s="2"/>
      <c r="G297" s="101">
        <f>ROUND(SUM(F297*E297*D297),2)</f>
        <v>0</v>
      </c>
      <c r="H297" s="17" t="s">
        <v>606</v>
      </c>
      <c r="I297" s="42" t="s">
        <v>1738</v>
      </c>
      <c r="K297" s="294"/>
    </row>
    <row r="298" spans="1:11" s="292" customFormat="1" ht="12.75" customHeight="1" x14ac:dyDescent="0.2">
      <c r="A298" s="767"/>
      <c r="B298" s="768"/>
      <c r="C298" s="565" t="s">
        <v>1241</v>
      </c>
      <c r="D298" s="566"/>
      <c r="E298" s="566"/>
      <c r="F298" s="601"/>
      <c r="G298" s="566"/>
      <c r="H298" s="601"/>
      <c r="I298" s="695"/>
      <c r="K298" s="294"/>
    </row>
    <row r="299" spans="1:11" s="292" customFormat="1" ht="25.5" x14ac:dyDescent="0.2">
      <c r="A299" s="767"/>
      <c r="B299" s="768"/>
      <c r="C299" s="340" t="s">
        <v>2732</v>
      </c>
      <c r="D299" s="100">
        <v>2</v>
      </c>
      <c r="E299" s="100">
        <v>2</v>
      </c>
      <c r="F299" s="2"/>
      <c r="G299" s="101">
        <f>ROUND(SUM(F299*E299*D299),2)</f>
        <v>0</v>
      </c>
      <c r="H299" s="17" t="s">
        <v>606</v>
      </c>
      <c r="I299" s="42" t="s">
        <v>1738</v>
      </c>
      <c r="K299" s="294"/>
    </row>
    <row r="300" spans="1:11" s="292" customFormat="1" ht="25.5" x14ac:dyDescent="0.2">
      <c r="A300" s="803"/>
      <c r="B300" s="804"/>
      <c r="C300" s="340" t="s">
        <v>2730</v>
      </c>
      <c r="D300" s="100">
        <v>2</v>
      </c>
      <c r="E300" s="100">
        <v>2</v>
      </c>
      <c r="F300" s="12"/>
      <c r="G300" s="101">
        <f>ROUND(SUM(F300*E300*D300),2)</f>
        <v>0</v>
      </c>
      <c r="H300" s="17" t="s">
        <v>606</v>
      </c>
      <c r="I300" s="42" t="s">
        <v>1738</v>
      </c>
      <c r="K300" s="294"/>
    </row>
    <row r="301" spans="1:11" s="292" customFormat="1" x14ac:dyDescent="0.3">
      <c r="A301" s="803"/>
      <c r="B301" s="804"/>
      <c r="C301" s="99" t="s">
        <v>2731</v>
      </c>
      <c r="D301" s="127">
        <v>2</v>
      </c>
      <c r="E301" s="127">
        <v>1</v>
      </c>
      <c r="F301" s="12"/>
      <c r="G301" s="101">
        <f>ROUND(SUM(F301*E301*D301),2)</f>
        <v>0</v>
      </c>
      <c r="H301" s="17" t="s">
        <v>606</v>
      </c>
      <c r="I301" s="42" t="s">
        <v>1738</v>
      </c>
      <c r="K301" s="294"/>
    </row>
    <row r="302" spans="1:11" s="292" customFormat="1" ht="17.25" customHeight="1" thickBot="1" x14ac:dyDescent="0.35">
      <c r="A302" s="769"/>
      <c r="B302" s="770"/>
      <c r="C302" s="524" t="s">
        <v>2733</v>
      </c>
      <c r="D302" s="104">
        <v>0.25</v>
      </c>
      <c r="E302" s="104">
        <v>1</v>
      </c>
      <c r="F302" s="3"/>
      <c r="G302" s="105">
        <f>ROUND(SUM(F302*E302*D302),2)</f>
        <v>0</v>
      </c>
      <c r="H302" s="18" t="s">
        <v>613</v>
      </c>
      <c r="I302" s="41" t="s">
        <v>1738</v>
      </c>
      <c r="K302" s="294"/>
    </row>
    <row r="303" spans="1:11" s="680" customFormat="1" ht="15" customHeight="1" thickBot="1" x14ac:dyDescent="0.3">
      <c r="A303" s="726" t="s">
        <v>1708</v>
      </c>
      <c r="B303" s="727"/>
      <c r="C303" s="727"/>
      <c r="D303" s="531"/>
      <c r="E303" s="531"/>
      <c r="F303" s="531"/>
      <c r="G303" s="106">
        <f>SUM(G186:G302)</f>
        <v>0</v>
      </c>
      <c r="H303" s="724"/>
      <c r="I303" s="724"/>
    </row>
    <row r="304" spans="1:11" s="292" customFormat="1" x14ac:dyDescent="0.3">
      <c r="A304" s="290"/>
      <c r="B304" s="313"/>
      <c r="C304" s="290"/>
      <c r="D304" s="313"/>
      <c r="E304" s="313"/>
      <c r="F304" s="314"/>
      <c r="G304" s="314"/>
      <c r="H304" s="705"/>
      <c r="I304" s="313"/>
      <c r="K304" s="294"/>
    </row>
    <row r="305" spans="1:11" s="292" customFormat="1" x14ac:dyDescent="0.3">
      <c r="A305" s="311" t="s">
        <v>442</v>
      </c>
      <c r="B305" s="304"/>
      <c r="C305" s="307" t="s">
        <v>6</v>
      </c>
      <c r="D305" s="285"/>
      <c r="E305" s="286"/>
      <c r="F305" s="287"/>
      <c r="G305" s="286"/>
      <c r="H305" s="702"/>
      <c r="I305" s="304"/>
      <c r="K305" s="294"/>
    </row>
    <row r="306" spans="1:11" s="292" customFormat="1" ht="13.5" thickBot="1" x14ac:dyDescent="0.35">
      <c r="A306" s="311" t="s">
        <v>443</v>
      </c>
      <c r="B306" s="304"/>
      <c r="C306" s="304" t="s">
        <v>462</v>
      </c>
      <c r="D306" s="286"/>
      <c r="E306" s="286"/>
      <c r="F306" s="287"/>
      <c r="G306" s="286"/>
      <c r="H306" s="703"/>
      <c r="I306" s="304"/>
      <c r="K306" s="294"/>
    </row>
    <row r="307" spans="1:11" s="292" customFormat="1" ht="39" thickBot="1" x14ac:dyDescent="0.35">
      <c r="A307" s="115" t="s">
        <v>444</v>
      </c>
      <c r="B307" s="116" t="s">
        <v>445</v>
      </c>
      <c r="C307" s="116" t="s">
        <v>446</v>
      </c>
      <c r="D307" s="116" t="s">
        <v>960</v>
      </c>
      <c r="E307" s="116" t="s">
        <v>448</v>
      </c>
      <c r="F307" s="117" t="s">
        <v>1516</v>
      </c>
      <c r="G307" s="116" t="s">
        <v>518</v>
      </c>
      <c r="H307" s="116" t="s">
        <v>959</v>
      </c>
      <c r="I307" s="119" t="s">
        <v>1692</v>
      </c>
      <c r="K307" s="294"/>
    </row>
    <row r="308" spans="1:11" s="292" customFormat="1" x14ac:dyDescent="0.3">
      <c r="A308" s="297">
        <v>38</v>
      </c>
      <c r="B308" s="762" t="s">
        <v>1050</v>
      </c>
      <c r="C308" s="763"/>
      <c r="D308" s="529"/>
      <c r="E308" s="529"/>
      <c r="F308" s="529"/>
      <c r="G308" s="529"/>
      <c r="H308" s="529"/>
      <c r="I308" s="530"/>
      <c r="K308" s="294"/>
    </row>
    <row r="309" spans="1:11" s="292" customFormat="1" x14ac:dyDescent="0.3">
      <c r="A309" s="767"/>
      <c r="B309" s="768"/>
      <c r="C309" s="113" t="s">
        <v>1243</v>
      </c>
      <c r="D309" s="100">
        <v>2</v>
      </c>
      <c r="E309" s="315">
        <v>16</v>
      </c>
      <c r="F309" s="2"/>
      <c r="G309" s="101">
        <f>ROUND(SUM(F309*E309*D309),2)</f>
        <v>0</v>
      </c>
      <c r="H309" s="17" t="s">
        <v>606</v>
      </c>
      <c r="I309" s="687" t="s">
        <v>1738</v>
      </c>
      <c r="K309" s="294"/>
    </row>
    <row r="310" spans="1:11" s="292" customFormat="1" x14ac:dyDescent="0.3">
      <c r="A310" s="767"/>
      <c r="B310" s="768"/>
      <c r="C310" s="113" t="s">
        <v>1116</v>
      </c>
      <c r="D310" s="100">
        <v>52</v>
      </c>
      <c r="E310" s="315">
        <v>16</v>
      </c>
      <c r="F310" s="2"/>
      <c r="G310" s="101">
        <f t="shared" ref="G310:G313" si="12">ROUND(SUM(F310*E310*D310),2)</f>
        <v>0</v>
      </c>
      <c r="H310" s="17" t="s">
        <v>1556</v>
      </c>
      <c r="I310" s="687" t="s">
        <v>1738</v>
      </c>
      <c r="K310" s="294"/>
    </row>
    <row r="311" spans="1:11" s="292" customFormat="1" x14ac:dyDescent="0.3">
      <c r="A311" s="767"/>
      <c r="B311" s="768"/>
      <c r="C311" s="113" t="s">
        <v>1117</v>
      </c>
      <c r="D311" s="100">
        <v>2</v>
      </c>
      <c r="E311" s="315">
        <v>16</v>
      </c>
      <c r="F311" s="2"/>
      <c r="G311" s="101">
        <f t="shared" si="12"/>
        <v>0</v>
      </c>
      <c r="H311" s="17" t="s">
        <v>606</v>
      </c>
      <c r="I311" s="687" t="s">
        <v>1738</v>
      </c>
      <c r="K311" s="294"/>
    </row>
    <row r="312" spans="1:11" s="292" customFormat="1" x14ac:dyDescent="0.3">
      <c r="A312" s="767"/>
      <c r="B312" s="768"/>
      <c r="C312" s="113" t="s">
        <v>1118</v>
      </c>
      <c r="D312" s="100">
        <v>52</v>
      </c>
      <c r="E312" s="315">
        <v>16</v>
      </c>
      <c r="F312" s="2"/>
      <c r="G312" s="101">
        <f t="shared" si="12"/>
        <v>0</v>
      </c>
      <c r="H312" s="17" t="s">
        <v>1556</v>
      </c>
      <c r="I312" s="687" t="s">
        <v>1738</v>
      </c>
      <c r="K312" s="294"/>
    </row>
    <row r="313" spans="1:11" s="295" customFormat="1" ht="15" x14ac:dyDescent="0.3">
      <c r="A313" s="767"/>
      <c r="B313" s="768"/>
      <c r="C313" s="113" t="s">
        <v>1119</v>
      </c>
      <c r="D313" s="100">
        <v>52</v>
      </c>
      <c r="E313" s="315">
        <v>16</v>
      </c>
      <c r="F313" s="2"/>
      <c r="G313" s="101">
        <f t="shared" si="12"/>
        <v>0</v>
      </c>
      <c r="H313" s="17" t="s">
        <v>1556</v>
      </c>
      <c r="I313" s="687" t="s">
        <v>1738</v>
      </c>
      <c r="K313" s="294"/>
    </row>
    <row r="314" spans="1:11" s="292" customFormat="1" ht="13.5" thickBot="1" x14ac:dyDescent="0.35">
      <c r="A314" s="769"/>
      <c r="B314" s="770"/>
      <c r="C314" s="114" t="s">
        <v>1120</v>
      </c>
      <c r="D314" s="104">
        <v>2</v>
      </c>
      <c r="E314" s="316">
        <v>16</v>
      </c>
      <c r="F314" s="3"/>
      <c r="G314" s="105">
        <f>ROUND(SUM(F314*E314*D314),2)</f>
        <v>0</v>
      </c>
      <c r="H314" s="18" t="s">
        <v>1557</v>
      </c>
      <c r="I314" s="691" t="s">
        <v>1738</v>
      </c>
      <c r="K314" s="294"/>
    </row>
    <row r="315" spans="1:11" s="292" customFormat="1" ht="13.5" thickBot="1" x14ac:dyDescent="0.35">
      <c r="A315" s="341">
        <v>39</v>
      </c>
      <c r="B315" s="805" t="s">
        <v>1571</v>
      </c>
      <c r="C315" s="805"/>
      <c r="D315" s="301">
        <v>1</v>
      </c>
      <c r="E315" s="301">
        <v>1</v>
      </c>
      <c r="F315" s="13"/>
      <c r="G315" s="302">
        <f>ROUND(SUM(D315*E315*F315),2)</f>
        <v>0</v>
      </c>
      <c r="H315" s="32" t="s">
        <v>613</v>
      </c>
      <c r="I315" s="688" t="s">
        <v>1738</v>
      </c>
      <c r="K315" s="294"/>
    </row>
    <row r="316" spans="1:11" s="292" customFormat="1" ht="12.75" customHeight="1" x14ac:dyDescent="0.3">
      <c r="A316" s="297">
        <v>40</v>
      </c>
      <c r="B316" s="762" t="s">
        <v>1051</v>
      </c>
      <c r="C316" s="763"/>
      <c r="D316" s="529"/>
      <c r="E316" s="529"/>
      <c r="F316" s="596"/>
      <c r="G316" s="529"/>
      <c r="H316" s="596"/>
      <c r="I316" s="681"/>
      <c r="K316" s="294"/>
    </row>
    <row r="317" spans="1:11" s="292" customFormat="1" x14ac:dyDescent="0.3">
      <c r="A317" s="767"/>
      <c r="B317" s="768"/>
      <c r="C317" s="99" t="s">
        <v>1244</v>
      </c>
      <c r="D317" s="100">
        <v>2</v>
      </c>
      <c r="E317" s="100">
        <v>565</v>
      </c>
      <c r="F317" s="2"/>
      <c r="G317" s="101">
        <f>ROUND(SUM(F317*E317*D317),2)</f>
        <v>0</v>
      </c>
      <c r="H317" s="17" t="s">
        <v>1557</v>
      </c>
      <c r="I317" s="42" t="s">
        <v>1738</v>
      </c>
      <c r="K317" s="294"/>
    </row>
    <row r="318" spans="1:11" s="292" customFormat="1" x14ac:dyDescent="0.3">
      <c r="A318" s="767"/>
      <c r="B318" s="768"/>
      <c r="C318" s="99" t="s">
        <v>1245</v>
      </c>
      <c r="D318" s="100">
        <v>2</v>
      </c>
      <c r="E318" s="100">
        <v>565</v>
      </c>
      <c r="F318" s="2"/>
      <c r="G318" s="101">
        <f>ROUND(SUM(F318*E318*D318),2)</f>
        <v>0</v>
      </c>
      <c r="H318" s="17" t="s">
        <v>1557</v>
      </c>
      <c r="I318" s="42" t="s">
        <v>1738</v>
      </c>
      <c r="K318" s="294"/>
    </row>
    <row r="319" spans="1:11" s="292" customFormat="1" x14ac:dyDescent="0.3">
      <c r="A319" s="767"/>
      <c r="B319" s="768"/>
      <c r="C319" s="99" t="s">
        <v>1246</v>
      </c>
      <c r="D319" s="100">
        <v>2</v>
      </c>
      <c r="E319" s="100">
        <v>565</v>
      </c>
      <c r="F319" s="2"/>
      <c r="G319" s="101">
        <f>ROUND(SUM(F319*E319*D319),2)</f>
        <v>0</v>
      </c>
      <c r="H319" s="17" t="s">
        <v>1557</v>
      </c>
      <c r="I319" s="42" t="s">
        <v>1738</v>
      </c>
      <c r="K319" s="294"/>
    </row>
    <row r="320" spans="1:11" s="292" customFormat="1" x14ac:dyDescent="0.3">
      <c r="A320" s="767"/>
      <c r="B320" s="768"/>
      <c r="C320" s="99" t="s">
        <v>1247</v>
      </c>
      <c r="D320" s="100">
        <v>2</v>
      </c>
      <c r="E320" s="100">
        <v>565</v>
      </c>
      <c r="F320" s="2"/>
      <c r="G320" s="101">
        <f>ROUND(SUM(F320*E320*D320),2)</f>
        <v>0</v>
      </c>
      <c r="H320" s="17" t="s">
        <v>1557</v>
      </c>
      <c r="I320" s="42" t="s">
        <v>1738</v>
      </c>
      <c r="K320" s="294"/>
    </row>
    <row r="321" spans="1:11" s="292" customFormat="1" ht="13.5" thickBot="1" x14ac:dyDescent="0.35">
      <c r="A321" s="769"/>
      <c r="B321" s="770"/>
      <c r="C321" s="114" t="s">
        <v>1248</v>
      </c>
      <c r="D321" s="104">
        <v>2</v>
      </c>
      <c r="E321" s="104">
        <v>1</v>
      </c>
      <c r="F321" s="3"/>
      <c r="G321" s="105">
        <f>ROUND(SUM(F321*E321*D321),2)</f>
        <v>0</v>
      </c>
      <c r="H321" s="18" t="s">
        <v>1557</v>
      </c>
      <c r="I321" s="41" t="s">
        <v>1738</v>
      </c>
      <c r="K321" s="294"/>
    </row>
    <row r="322" spans="1:11" s="292" customFormat="1" ht="13.9" customHeight="1" x14ac:dyDescent="0.3">
      <c r="A322" s="297">
        <v>41</v>
      </c>
      <c r="B322" s="762" t="s">
        <v>1052</v>
      </c>
      <c r="C322" s="763"/>
      <c r="D322" s="529"/>
      <c r="E322" s="529"/>
      <c r="F322" s="596"/>
      <c r="G322" s="529"/>
      <c r="H322" s="596"/>
      <c r="I322" s="681"/>
      <c r="K322" s="294"/>
    </row>
    <row r="323" spans="1:11" s="292" customFormat="1" x14ac:dyDescent="0.3">
      <c r="A323" s="767"/>
      <c r="B323" s="768"/>
      <c r="C323" s="99" t="s">
        <v>1249</v>
      </c>
      <c r="D323" s="100">
        <v>2</v>
      </c>
      <c r="E323" s="100">
        <v>83</v>
      </c>
      <c r="F323" s="2"/>
      <c r="G323" s="101">
        <f>ROUND(SUM(F323*E323*D323),2)</f>
        <v>0</v>
      </c>
      <c r="H323" s="17" t="s">
        <v>1557</v>
      </c>
      <c r="I323" s="42" t="s">
        <v>1738</v>
      </c>
      <c r="K323" s="294"/>
    </row>
    <row r="324" spans="1:11" s="290" customFormat="1" ht="13.5" thickBot="1" x14ac:dyDescent="0.35">
      <c r="A324" s="769"/>
      <c r="B324" s="770"/>
      <c r="C324" s="114" t="s">
        <v>1250</v>
      </c>
      <c r="D324" s="104">
        <v>2</v>
      </c>
      <c r="E324" s="104">
        <v>1</v>
      </c>
      <c r="F324" s="3"/>
      <c r="G324" s="105">
        <f>ROUND(SUM(F324*E324*D324),2)</f>
        <v>0</v>
      </c>
      <c r="H324" s="18" t="s">
        <v>1557</v>
      </c>
      <c r="I324" s="41" t="s">
        <v>1738</v>
      </c>
      <c r="K324" s="294"/>
    </row>
    <row r="325" spans="1:11" s="292" customFormat="1" ht="12.75" customHeight="1" x14ac:dyDescent="0.3">
      <c r="A325" s="297">
        <v>42</v>
      </c>
      <c r="B325" s="762" t="s">
        <v>1057</v>
      </c>
      <c r="C325" s="763"/>
      <c r="D325" s="529"/>
      <c r="E325" s="529"/>
      <c r="F325" s="596"/>
      <c r="G325" s="529"/>
      <c r="H325" s="596"/>
      <c r="I325" s="681"/>
      <c r="K325" s="294"/>
    </row>
    <row r="326" spans="1:11" s="292" customFormat="1" x14ac:dyDescent="0.3">
      <c r="A326" s="767"/>
      <c r="B326" s="768"/>
      <c r="C326" s="99" t="s">
        <v>1251</v>
      </c>
      <c r="D326" s="100">
        <v>2</v>
      </c>
      <c r="E326" s="100">
        <v>130</v>
      </c>
      <c r="F326" s="2"/>
      <c r="G326" s="101">
        <f>ROUND(SUM(F326*E326*D326),2)</f>
        <v>0</v>
      </c>
      <c r="H326" s="17" t="s">
        <v>1557</v>
      </c>
      <c r="I326" s="42" t="s">
        <v>1738</v>
      </c>
      <c r="K326" s="294"/>
    </row>
    <row r="327" spans="1:11" s="292" customFormat="1" x14ac:dyDescent="0.3">
      <c r="A327" s="767"/>
      <c r="B327" s="768"/>
      <c r="C327" s="99" t="s">
        <v>1252</v>
      </c>
      <c r="D327" s="100">
        <v>2</v>
      </c>
      <c r="E327" s="100">
        <v>130</v>
      </c>
      <c r="F327" s="2"/>
      <c r="G327" s="101">
        <f>ROUND(SUM(F327*E327*D327),2)</f>
        <v>0</v>
      </c>
      <c r="H327" s="17" t="s">
        <v>1557</v>
      </c>
      <c r="I327" s="42" t="s">
        <v>1738</v>
      </c>
      <c r="K327" s="294"/>
    </row>
    <row r="328" spans="1:11" s="295" customFormat="1" ht="15.75" thickBot="1" x14ac:dyDescent="0.35">
      <c r="A328" s="769"/>
      <c r="B328" s="770"/>
      <c r="C328" s="103" t="s">
        <v>1253</v>
      </c>
      <c r="D328" s="104">
        <v>2</v>
      </c>
      <c r="E328" s="104">
        <v>1</v>
      </c>
      <c r="F328" s="3"/>
      <c r="G328" s="105">
        <f>ROUND(SUM(F328*E328*D328),2)</f>
        <v>0</v>
      </c>
      <c r="H328" s="18" t="s">
        <v>1557</v>
      </c>
      <c r="I328" s="41" t="s">
        <v>1738</v>
      </c>
      <c r="K328" s="294"/>
    </row>
    <row r="329" spans="1:11" s="292" customFormat="1" x14ac:dyDescent="0.3">
      <c r="A329" s="297">
        <v>43</v>
      </c>
      <c r="B329" s="762" t="s">
        <v>1053</v>
      </c>
      <c r="C329" s="763"/>
      <c r="D329" s="529"/>
      <c r="E329" s="529"/>
      <c r="F329" s="596"/>
      <c r="G329" s="529"/>
      <c r="H329" s="596"/>
      <c r="I329" s="681"/>
      <c r="K329" s="294"/>
    </row>
    <row r="330" spans="1:11" s="292" customFormat="1" x14ac:dyDescent="0.3">
      <c r="A330" s="767"/>
      <c r="B330" s="768"/>
      <c r="C330" s="99" t="s">
        <v>1254</v>
      </c>
      <c r="D330" s="100">
        <v>1</v>
      </c>
      <c r="E330" s="100">
        <v>1</v>
      </c>
      <c r="F330" s="2"/>
      <c r="G330" s="101">
        <f t="shared" ref="G330:G338" si="13">ROUND(SUM(F330*E330*D330),2)</f>
        <v>0</v>
      </c>
      <c r="H330" s="17" t="s">
        <v>613</v>
      </c>
      <c r="I330" s="42" t="s">
        <v>1738</v>
      </c>
      <c r="K330" s="294"/>
    </row>
    <row r="331" spans="1:11" s="292" customFormat="1" x14ac:dyDescent="0.3">
      <c r="A331" s="767"/>
      <c r="B331" s="768"/>
      <c r="C331" s="99" t="s">
        <v>1255</v>
      </c>
      <c r="D331" s="100">
        <v>1</v>
      </c>
      <c r="E331" s="100">
        <v>1</v>
      </c>
      <c r="F331" s="2"/>
      <c r="G331" s="101">
        <f t="shared" si="13"/>
        <v>0</v>
      </c>
      <c r="H331" s="17" t="s">
        <v>613</v>
      </c>
      <c r="I331" s="42" t="s">
        <v>1738</v>
      </c>
      <c r="K331" s="294"/>
    </row>
    <row r="332" spans="1:11" s="292" customFormat="1" x14ac:dyDescent="0.3">
      <c r="A332" s="767"/>
      <c r="B332" s="768"/>
      <c r="C332" s="99" t="s">
        <v>1256</v>
      </c>
      <c r="D332" s="100">
        <v>1</v>
      </c>
      <c r="E332" s="100">
        <v>1</v>
      </c>
      <c r="F332" s="2"/>
      <c r="G332" s="101">
        <f t="shared" si="13"/>
        <v>0</v>
      </c>
      <c r="H332" s="17" t="s">
        <v>613</v>
      </c>
      <c r="I332" s="42" t="s">
        <v>1738</v>
      </c>
      <c r="K332" s="294"/>
    </row>
    <row r="333" spans="1:11" s="292" customFormat="1" x14ac:dyDescent="0.3">
      <c r="A333" s="767"/>
      <c r="B333" s="768"/>
      <c r="C333" s="279" t="s">
        <v>1257</v>
      </c>
      <c r="D333" s="100">
        <v>1</v>
      </c>
      <c r="E333" s="100">
        <v>1</v>
      </c>
      <c r="F333" s="2"/>
      <c r="G333" s="101">
        <f t="shared" si="13"/>
        <v>0</v>
      </c>
      <c r="H333" s="17" t="s">
        <v>613</v>
      </c>
      <c r="I333" s="42" t="s">
        <v>1738</v>
      </c>
      <c r="K333" s="294"/>
    </row>
    <row r="334" spans="1:11" s="292" customFormat="1" x14ac:dyDescent="0.3">
      <c r="A334" s="767"/>
      <c r="B334" s="768"/>
      <c r="C334" s="99" t="s">
        <v>1258</v>
      </c>
      <c r="D334" s="100">
        <v>1</v>
      </c>
      <c r="E334" s="100">
        <v>1</v>
      </c>
      <c r="F334" s="2"/>
      <c r="G334" s="101">
        <f t="shared" si="13"/>
        <v>0</v>
      </c>
      <c r="H334" s="17" t="s">
        <v>613</v>
      </c>
      <c r="I334" s="42" t="s">
        <v>1738</v>
      </c>
      <c r="K334" s="294"/>
    </row>
    <row r="335" spans="1:11" s="292" customFormat="1" x14ac:dyDescent="0.3">
      <c r="A335" s="767"/>
      <c r="B335" s="768"/>
      <c r="C335" s="99" t="s">
        <v>1259</v>
      </c>
      <c r="D335" s="100">
        <v>1</v>
      </c>
      <c r="E335" s="100">
        <v>1</v>
      </c>
      <c r="F335" s="2"/>
      <c r="G335" s="101">
        <f t="shared" si="13"/>
        <v>0</v>
      </c>
      <c r="H335" s="17" t="s">
        <v>613</v>
      </c>
      <c r="I335" s="42" t="s">
        <v>1738</v>
      </c>
      <c r="K335" s="294"/>
    </row>
    <row r="336" spans="1:11" s="292" customFormat="1" ht="13.5" customHeight="1" x14ac:dyDescent="0.3">
      <c r="A336" s="767"/>
      <c r="B336" s="768"/>
      <c r="C336" s="99" t="s">
        <v>1260</v>
      </c>
      <c r="D336" s="100">
        <v>1</v>
      </c>
      <c r="E336" s="100">
        <v>1</v>
      </c>
      <c r="F336" s="2"/>
      <c r="G336" s="101">
        <f t="shared" si="13"/>
        <v>0</v>
      </c>
      <c r="H336" s="17" t="s">
        <v>613</v>
      </c>
      <c r="I336" s="42" t="s">
        <v>1738</v>
      </c>
      <c r="K336" s="294"/>
    </row>
    <row r="337" spans="1:11" s="292" customFormat="1" x14ac:dyDescent="0.3">
      <c r="A337" s="767"/>
      <c r="B337" s="768"/>
      <c r="C337" s="99" t="s">
        <v>1261</v>
      </c>
      <c r="D337" s="100">
        <v>1</v>
      </c>
      <c r="E337" s="100">
        <v>1</v>
      </c>
      <c r="F337" s="2"/>
      <c r="G337" s="101">
        <f t="shared" si="13"/>
        <v>0</v>
      </c>
      <c r="H337" s="17" t="s">
        <v>613</v>
      </c>
      <c r="I337" s="42" t="s">
        <v>1738</v>
      </c>
      <c r="K337" s="294"/>
    </row>
    <row r="338" spans="1:11" s="292" customFormat="1" ht="13.5" thickBot="1" x14ac:dyDescent="0.35">
      <c r="A338" s="769"/>
      <c r="B338" s="770"/>
      <c r="C338" s="103" t="s">
        <v>1262</v>
      </c>
      <c r="D338" s="104">
        <v>1</v>
      </c>
      <c r="E338" s="104">
        <v>1</v>
      </c>
      <c r="F338" s="3"/>
      <c r="G338" s="105">
        <f t="shared" si="13"/>
        <v>0</v>
      </c>
      <c r="H338" s="18" t="s">
        <v>613</v>
      </c>
      <c r="I338" s="41" t="s">
        <v>1738</v>
      </c>
      <c r="K338" s="294"/>
    </row>
    <row r="339" spans="1:11" s="292" customFormat="1" ht="12.75" customHeight="1" x14ac:dyDescent="0.3">
      <c r="A339" s="297">
        <v>44</v>
      </c>
      <c r="B339" s="762" t="s">
        <v>1055</v>
      </c>
      <c r="C339" s="763"/>
      <c r="D339" s="529"/>
      <c r="E339" s="529"/>
      <c r="F339" s="596"/>
      <c r="G339" s="529"/>
      <c r="H339" s="596"/>
      <c r="I339" s="681"/>
      <c r="K339" s="294"/>
    </row>
    <row r="340" spans="1:11" s="292" customFormat="1" ht="13.5" thickBot="1" x14ac:dyDescent="0.25">
      <c r="A340" s="806"/>
      <c r="B340" s="807"/>
      <c r="C340" s="114" t="s">
        <v>1263</v>
      </c>
      <c r="D340" s="104">
        <v>1</v>
      </c>
      <c r="E340" s="104">
        <v>1</v>
      </c>
      <c r="F340" s="3"/>
      <c r="G340" s="105">
        <f>ROUND(SUM(F340*E340*D340),2)</f>
        <v>0</v>
      </c>
      <c r="H340" s="18" t="s">
        <v>613</v>
      </c>
      <c r="I340" s="41" t="s">
        <v>1738</v>
      </c>
      <c r="K340" s="294"/>
    </row>
    <row r="341" spans="1:11" s="292" customFormat="1" ht="13.5" thickBot="1" x14ac:dyDescent="0.35">
      <c r="A341" s="338">
        <v>45</v>
      </c>
      <c r="B341" s="775" t="s">
        <v>624</v>
      </c>
      <c r="C341" s="775"/>
      <c r="D341" s="339">
        <v>0.25</v>
      </c>
      <c r="E341" s="339">
        <v>1</v>
      </c>
      <c r="F341" s="14"/>
      <c r="G341" s="310">
        <f>ROUND(SUM(F341*E341*D341),2)</f>
        <v>0</v>
      </c>
      <c r="H341" s="33" t="s">
        <v>613</v>
      </c>
      <c r="I341" s="684" t="s">
        <v>1738</v>
      </c>
      <c r="K341" s="294"/>
    </row>
    <row r="342" spans="1:11" s="680" customFormat="1" ht="15" customHeight="1" thickBot="1" x14ac:dyDescent="0.3">
      <c r="A342" s="726" t="s">
        <v>1709</v>
      </c>
      <c r="B342" s="727"/>
      <c r="C342" s="727"/>
      <c r="D342" s="531"/>
      <c r="E342" s="531"/>
      <c r="F342" s="531"/>
      <c r="G342" s="106">
        <f>SUM(G309:G341)</f>
        <v>0</v>
      </c>
      <c r="H342" s="724"/>
      <c r="I342" s="724"/>
    </row>
    <row r="343" spans="1:11" s="292" customFormat="1" x14ac:dyDescent="0.3">
      <c r="A343" s="290"/>
      <c r="B343" s="313"/>
      <c r="C343" s="290"/>
      <c r="D343" s="313"/>
      <c r="E343" s="313"/>
      <c r="F343" s="314"/>
      <c r="G343" s="314"/>
      <c r="H343" s="705"/>
      <c r="I343" s="313"/>
      <c r="K343" s="294"/>
    </row>
    <row r="344" spans="1:11" s="292" customFormat="1" x14ac:dyDescent="0.3">
      <c r="A344" s="311" t="s">
        <v>442</v>
      </c>
      <c r="B344" s="304"/>
      <c r="C344" s="307" t="s">
        <v>988</v>
      </c>
      <c r="D344" s="285"/>
      <c r="E344" s="286"/>
      <c r="F344" s="287"/>
      <c r="G344" s="286"/>
      <c r="H344" s="702"/>
      <c r="I344" s="304"/>
      <c r="K344" s="294"/>
    </row>
    <row r="345" spans="1:11" s="292" customFormat="1" ht="13.5" thickBot="1" x14ac:dyDescent="0.35">
      <c r="A345" s="311" t="s">
        <v>443</v>
      </c>
      <c r="B345" s="304"/>
      <c r="C345" s="304" t="s">
        <v>462</v>
      </c>
      <c r="D345" s="286"/>
      <c r="E345" s="286"/>
      <c r="F345" s="287"/>
      <c r="G345" s="286"/>
      <c r="H345" s="703"/>
      <c r="I345" s="304"/>
      <c r="K345" s="294"/>
    </row>
    <row r="346" spans="1:11" s="290" customFormat="1" ht="39" thickBot="1" x14ac:dyDescent="0.35">
      <c r="A346" s="115" t="s">
        <v>444</v>
      </c>
      <c r="B346" s="116" t="s">
        <v>445</v>
      </c>
      <c r="C346" s="116" t="s">
        <v>446</v>
      </c>
      <c r="D346" s="116" t="s">
        <v>960</v>
      </c>
      <c r="E346" s="116" t="s">
        <v>448</v>
      </c>
      <c r="F346" s="117" t="s">
        <v>1516</v>
      </c>
      <c r="G346" s="116" t="s">
        <v>518</v>
      </c>
      <c r="H346" s="116" t="s">
        <v>959</v>
      </c>
      <c r="I346" s="119" t="s">
        <v>1692</v>
      </c>
      <c r="K346" s="294"/>
    </row>
    <row r="347" spans="1:11" s="292" customFormat="1" x14ac:dyDescent="0.3">
      <c r="A347" s="297">
        <v>46</v>
      </c>
      <c r="B347" s="762" t="s">
        <v>474</v>
      </c>
      <c r="C347" s="763"/>
      <c r="D347" s="529"/>
      <c r="E347" s="529"/>
      <c r="F347" s="529"/>
      <c r="G347" s="529"/>
      <c r="H347" s="529"/>
      <c r="I347" s="530"/>
      <c r="K347" s="294"/>
    </row>
    <row r="348" spans="1:11" s="292" customFormat="1" x14ac:dyDescent="0.3">
      <c r="A348" s="767"/>
      <c r="B348" s="768"/>
      <c r="C348" s="99" t="s">
        <v>1264</v>
      </c>
      <c r="D348" s="100">
        <v>2</v>
      </c>
      <c r="E348" s="100">
        <v>18</v>
      </c>
      <c r="F348" s="2"/>
      <c r="G348" s="101">
        <f>ROUND(SUM(F348*E348*D348),2)</f>
        <v>0</v>
      </c>
      <c r="H348" s="17" t="s">
        <v>1557</v>
      </c>
      <c r="I348" s="42" t="s">
        <v>1738</v>
      </c>
      <c r="K348" s="294"/>
    </row>
    <row r="349" spans="1:11" s="292" customFormat="1" x14ac:dyDescent="0.3">
      <c r="A349" s="767"/>
      <c r="B349" s="768"/>
      <c r="C349" s="99" t="s">
        <v>1265</v>
      </c>
      <c r="D349" s="100">
        <v>2</v>
      </c>
      <c r="E349" s="100">
        <v>18</v>
      </c>
      <c r="F349" s="2"/>
      <c r="G349" s="101">
        <f>ROUND(SUM(F349*E349*D349),2)</f>
        <v>0</v>
      </c>
      <c r="H349" s="17" t="s">
        <v>1557</v>
      </c>
      <c r="I349" s="42" t="s">
        <v>1738</v>
      </c>
      <c r="K349" s="294"/>
    </row>
    <row r="350" spans="1:11" s="295" customFormat="1" ht="15" x14ac:dyDescent="0.3">
      <c r="A350" s="767"/>
      <c r="B350" s="768"/>
      <c r="C350" s="99" t="s">
        <v>1266</v>
      </c>
      <c r="D350" s="100">
        <v>2</v>
      </c>
      <c r="E350" s="100">
        <v>18</v>
      </c>
      <c r="F350" s="2"/>
      <c r="G350" s="101">
        <f>ROUND(SUM(F350*E350*D350),2)</f>
        <v>0</v>
      </c>
      <c r="H350" s="17" t="s">
        <v>1557</v>
      </c>
      <c r="I350" s="42" t="s">
        <v>1738</v>
      </c>
      <c r="K350" s="294"/>
    </row>
    <row r="351" spans="1:11" s="292" customFormat="1" x14ac:dyDescent="0.3">
      <c r="A351" s="767"/>
      <c r="B351" s="768"/>
      <c r="C351" s="99" t="s">
        <v>1267</v>
      </c>
      <c r="D351" s="100">
        <v>2</v>
      </c>
      <c r="E351" s="100">
        <v>18</v>
      </c>
      <c r="F351" s="2"/>
      <c r="G351" s="101">
        <f>ROUND(SUM(F351*E351*D351),2)</f>
        <v>0</v>
      </c>
      <c r="H351" s="17" t="s">
        <v>1557</v>
      </c>
      <c r="I351" s="42" t="s">
        <v>1738</v>
      </c>
      <c r="K351" s="294"/>
    </row>
    <row r="352" spans="1:11" s="292" customFormat="1" ht="13.5" thickBot="1" x14ac:dyDescent="0.35">
      <c r="A352" s="769"/>
      <c r="B352" s="770"/>
      <c r="C352" s="103" t="s">
        <v>1268</v>
      </c>
      <c r="D352" s="104">
        <v>2</v>
      </c>
      <c r="E352" s="104">
        <v>18</v>
      </c>
      <c r="F352" s="3"/>
      <c r="G352" s="105">
        <f>ROUND(SUM(F352*E352*D352),2)</f>
        <v>0</v>
      </c>
      <c r="H352" s="18" t="s">
        <v>1557</v>
      </c>
      <c r="I352" s="41" t="s">
        <v>1738</v>
      </c>
      <c r="K352" s="294"/>
    </row>
    <row r="353" spans="1:11" s="292" customFormat="1" x14ac:dyDescent="0.3">
      <c r="A353" s="297">
        <v>47</v>
      </c>
      <c r="B353" s="762" t="s">
        <v>475</v>
      </c>
      <c r="C353" s="763"/>
      <c r="D353" s="529"/>
      <c r="E353" s="529"/>
      <c r="F353" s="596"/>
      <c r="G353" s="529"/>
      <c r="H353" s="596"/>
      <c r="I353" s="681"/>
      <c r="K353" s="294"/>
    </row>
    <row r="354" spans="1:11" s="292" customFormat="1" x14ac:dyDescent="0.3">
      <c r="A354" s="767"/>
      <c r="B354" s="768"/>
      <c r="C354" s="99" t="s">
        <v>1269</v>
      </c>
      <c r="D354" s="100">
        <v>1</v>
      </c>
      <c r="E354" s="100">
        <v>18</v>
      </c>
      <c r="F354" s="2"/>
      <c r="G354" s="101">
        <f t="shared" ref="G354:G360" si="14">ROUND(SUM(F354*E354*D354),2)</f>
        <v>0</v>
      </c>
      <c r="H354" s="17" t="s">
        <v>613</v>
      </c>
      <c r="I354" s="42" t="s">
        <v>1738</v>
      </c>
      <c r="K354" s="294"/>
    </row>
    <row r="355" spans="1:11" s="292" customFormat="1" x14ac:dyDescent="0.3">
      <c r="A355" s="767"/>
      <c r="B355" s="768"/>
      <c r="C355" s="99" t="s">
        <v>1270</v>
      </c>
      <c r="D355" s="100">
        <v>1</v>
      </c>
      <c r="E355" s="100">
        <v>18</v>
      </c>
      <c r="F355" s="2"/>
      <c r="G355" s="101">
        <f t="shared" si="14"/>
        <v>0</v>
      </c>
      <c r="H355" s="17" t="s">
        <v>613</v>
      </c>
      <c r="I355" s="42" t="s">
        <v>1738</v>
      </c>
      <c r="K355" s="294"/>
    </row>
    <row r="356" spans="1:11" s="292" customFormat="1" x14ac:dyDescent="0.3">
      <c r="A356" s="767"/>
      <c r="B356" s="768"/>
      <c r="C356" s="99" t="s">
        <v>1271</v>
      </c>
      <c r="D356" s="100">
        <v>1</v>
      </c>
      <c r="E356" s="100">
        <v>18</v>
      </c>
      <c r="F356" s="2"/>
      <c r="G356" s="101">
        <f t="shared" si="14"/>
        <v>0</v>
      </c>
      <c r="H356" s="17" t="s">
        <v>613</v>
      </c>
      <c r="I356" s="42" t="s">
        <v>1738</v>
      </c>
      <c r="K356" s="294"/>
    </row>
    <row r="357" spans="1:11" s="292" customFormat="1" x14ac:dyDescent="0.3">
      <c r="A357" s="767"/>
      <c r="B357" s="768"/>
      <c r="C357" s="99" t="s">
        <v>1272</v>
      </c>
      <c r="D357" s="100">
        <v>1</v>
      </c>
      <c r="E357" s="100">
        <v>18</v>
      </c>
      <c r="F357" s="2"/>
      <c r="G357" s="101">
        <f t="shared" si="14"/>
        <v>0</v>
      </c>
      <c r="H357" s="17" t="s">
        <v>613</v>
      </c>
      <c r="I357" s="42" t="s">
        <v>1738</v>
      </c>
      <c r="K357" s="294"/>
    </row>
    <row r="358" spans="1:11" s="292" customFormat="1" x14ac:dyDescent="0.3">
      <c r="A358" s="767"/>
      <c r="B358" s="768"/>
      <c r="C358" s="99" t="s">
        <v>1273</v>
      </c>
      <c r="D358" s="100">
        <v>1</v>
      </c>
      <c r="E358" s="100">
        <v>18</v>
      </c>
      <c r="F358" s="2"/>
      <c r="G358" s="101">
        <f t="shared" si="14"/>
        <v>0</v>
      </c>
      <c r="H358" s="17" t="s">
        <v>613</v>
      </c>
      <c r="I358" s="42" t="s">
        <v>1738</v>
      </c>
      <c r="K358" s="294"/>
    </row>
    <row r="359" spans="1:11" s="292" customFormat="1" ht="13.5" thickBot="1" x14ac:dyDescent="0.35">
      <c r="A359" s="803"/>
      <c r="B359" s="804"/>
      <c r="C359" s="342" t="s">
        <v>1274</v>
      </c>
      <c r="D359" s="343">
        <v>1</v>
      </c>
      <c r="E359" s="343">
        <v>1</v>
      </c>
      <c r="F359" s="12"/>
      <c r="G359" s="299">
        <f t="shared" si="14"/>
        <v>0</v>
      </c>
      <c r="H359" s="31" t="s">
        <v>613</v>
      </c>
      <c r="I359" s="682" t="s">
        <v>1738</v>
      </c>
      <c r="K359" s="294"/>
    </row>
    <row r="360" spans="1:11" s="292" customFormat="1" ht="13.5" thickBot="1" x14ac:dyDescent="0.35">
      <c r="A360" s="317">
        <v>48</v>
      </c>
      <c r="B360" s="776" t="s">
        <v>624</v>
      </c>
      <c r="C360" s="776"/>
      <c r="D360" s="318">
        <v>0.25</v>
      </c>
      <c r="E360" s="318">
        <v>1</v>
      </c>
      <c r="F360" s="13"/>
      <c r="G360" s="302">
        <f t="shared" si="14"/>
        <v>0</v>
      </c>
      <c r="H360" s="32" t="s">
        <v>613</v>
      </c>
      <c r="I360" s="688" t="s">
        <v>1738</v>
      </c>
      <c r="K360" s="294"/>
    </row>
    <row r="361" spans="1:11" s="680" customFormat="1" ht="15" customHeight="1" thickBot="1" x14ac:dyDescent="0.3">
      <c r="A361" s="726" t="s">
        <v>1710</v>
      </c>
      <c r="B361" s="727"/>
      <c r="C361" s="727"/>
      <c r="D361" s="531"/>
      <c r="E361" s="531"/>
      <c r="F361" s="531"/>
      <c r="G361" s="106">
        <f>SUM(G348:G360)</f>
        <v>0</v>
      </c>
      <c r="H361" s="724"/>
      <c r="I361" s="724"/>
    </row>
    <row r="362" spans="1:11" s="292" customFormat="1" x14ac:dyDescent="0.3">
      <c r="A362" s="290"/>
      <c r="B362" s="313"/>
      <c r="C362" s="290"/>
      <c r="D362" s="313"/>
      <c r="E362" s="313"/>
      <c r="F362" s="314"/>
      <c r="G362" s="314"/>
      <c r="H362" s="705"/>
      <c r="I362" s="313"/>
      <c r="K362" s="294"/>
    </row>
    <row r="363" spans="1:11" s="292" customFormat="1" x14ac:dyDescent="0.3">
      <c r="A363" s="311" t="s">
        <v>442</v>
      </c>
      <c r="B363" s="304"/>
      <c r="C363" s="307" t="s">
        <v>8</v>
      </c>
      <c r="D363" s="285"/>
      <c r="E363" s="286"/>
      <c r="F363" s="287"/>
      <c r="G363" s="286"/>
      <c r="H363" s="702"/>
      <c r="I363" s="304"/>
      <c r="K363" s="294"/>
    </row>
    <row r="364" spans="1:11" s="292" customFormat="1" ht="37.9" customHeight="1" x14ac:dyDescent="0.3">
      <c r="A364" s="311"/>
      <c r="B364" s="304"/>
      <c r="C364" s="311" t="s">
        <v>1058</v>
      </c>
      <c r="D364" s="311"/>
      <c r="E364" s="311"/>
      <c r="F364" s="311"/>
      <c r="G364" s="311"/>
      <c r="H364" s="311"/>
      <c r="I364" s="311"/>
      <c r="K364" s="294"/>
    </row>
    <row r="365" spans="1:11" s="292" customFormat="1" ht="13.5" thickBot="1" x14ac:dyDescent="0.35">
      <c r="A365" s="311" t="s">
        <v>443</v>
      </c>
      <c r="B365" s="304"/>
      <c r="C365" s="304" t="s">
        <v>462</v>
      </c>
      <c r="D365" s="286"/>
      <c r="E365" s="286"/>
      <c r="F365" s="287"/>
      <c r="G365" s="286"/>
      <c r="H365" s="703"/>
      <c r="I365" s="304"/>
      <c r="K365" s="294"/>
    </row>
    <row r="366" spans="1:11" s="292" customFormat="1" ht="39" thickBot="1" x14ac:dyDescent="0.35">
      <c r="A366" s="115" t="s">
        <v>444</v>
      </c>
      <c r="B366" s="116" t="s">
        <v>445</v>
      </c>
      <c r="C366" s="116" t="s">
        <v>446</v>
      </c>
      <c r="D366" s="116" t="s">
        <v>960</v>
      </c>
      <c r="E366" s="116" t="s">
        <v>448</v>
      </c>
      <c r="F366" s="117" t="s">
        <v>1516</v>
      </c>
      <c r="G366" s="118" t="s">
        <v>518</v>
      </c>
      <c r="H366" s="116" t="s">
        <v>959</v>
      </c>
      <c r="I366" s="119" t="s">
        <v>1692</v>
      </c>
      <c r="K366" s="294"/>
    </row>
    <row r="367" spans="1:11" s="292" customFormat="1" x14ac:dyDescent="0.3">
      <c r="A367" s="297">
        <v>49</v>
      </c>
      <c r="B367" s="762" t="s">
        <v>476</v>
      </c>
      <c r="C367" s="763"/>
      <c r="D367" s="529"/>
      <c r="E367" s="529"/>
      <c r="F367" s="529"/>
      <c r="G367" s="529"/>
      <c r="H367" s="529"/>
      <c r="I367" s="530"/>
      <c r="K367" s="344"/>
    </row>
    <row r="368" spans="1:11" s="292" customFormat="1" ht="13.15" customHeight="1" x14ac:dyDescent="0.3">
      <c r="A368" s="767"/>
      <c r="B368" s="768"/>
      <c r="C368" s="99" t="s">
        <v>1275</v>
      </c>
      <c r="D368" s="100">
        <v>2</v>
      </c>
      <c r="E368" s="100">
        <v>55</v>
      </c>
      <c r="F368" s="2"/>
      <c r="G368" s="101">
        <f>ROUND(SUM(F368*E368*D368),2)</f>
        <v>0</v>
      </c>
      <c r="H368" s="17" t="s">
        <v>1557</v>
      </c>
      <c r="I368" s="42" t="s">
        <v>1738</v>
      </c>
      <c r="K368" s="294"/>
    </row>
    <row r="369" spans="1:11" s="292" customFormat="1" ht="26.1" customHeight="1" x14ac:dyDescent="0.3">
      <c r="A369" s="767"/>
      <c r="B369" s="768"/>
      <c r="C369" s="99" t="s">
        <v>1276</v>
      </c>
      <c r="D369" s="100">
        <v>2</v>
      </c>
      <c r="E369" s="100">
        <v>55</v>
      </c>
      <c r="F369" s="2"/>
      <c r="G369" s="101">
        <f t="shared" ref="G369:G378" si="15">ROUND(SUM(F369*E369*D369),2)</f>
        <v>0</v>
      </c>
      <c r="H369" s="17" t="s">
        <v>1557</v>
      </c>
      <c r="I369" s="42" t="s">
        <v>1738</v>
      </c>
      <c r="K369" s="294"/>
    </row>
    <row r="370" spans="1:11" s="292" customFormat="1" x14ac:dyDescent="0.3">
      <c r="A370" s="767"/>
      <c r="B370" s="768"/>
      <c r="C370" s="99" t="s">
        <v>1277</v>
      </c>
      <c r="D370" s="100">
        <v>2</v>
      </c>
      <c r="E370" s="100">
        <v>55</v>
      </c>
      <c r="F370" s="2"/>
      <c r="G370" s="101">
        <f t="shared" si="15"/>
        <v>0</v>
      </c>
      <c r="H370" s="17" t="s">
        <v>1557</v>
      </c>
      <c r="I370" s="42" t="s">
        <v>1738</v>
      </c>
      <c r="K370" s="294"/>
    </row>
    <row r="371" spans="1:11" s="292" customFormat="1" x14ac:dyDescent="0.3">
      <c r="A371" s="767"/>
      <c r="B371" s="768"/>
      <c r="C371" s="99" t="s">
        <v>1278</v>
      </c>
      <c r="D371" s="100">
        <v>2</v>
      </c>
      <c r="E371" s="100">
        <v>55</v>
      </c>
      <c r="F371" s="2"/>
      <c r="G371" s="101">
        <f t="shared" si="15"/>
        <v>0</v>
      </c>
      <c r="H371" s="17" t="s">
        <v>1557</v>
      </c>
      <c r="I371" s="42" t="s">
        <v>1738</v>
      </c>
      <c r="K371" s="294"/>
    </row>
    <row r="372" spans="1:11" s="292" customFormat="1" ht="25.5" x14ac:dyDescent="0.3">
      <c r="A372" s="767"/>
      <c r="B372" s="768"/>
      <c r="C372" s="99" t="s">
        <v>1279</v>
      </c>
      <c r="D372" s="100">
        <v>4</v>
      </c>
      <c r="E372" s="100">
        <v>55</v>
      </c>
      <c r="F372" s="2"/>
      <c r="G372" s="101">
        <f t="shared" si="15"/>
        <v>0</v>
      </c>
      <c r="H372" s="17" t="s">
        <v>1557</v>
      </c>
      <c r="I372" s="42" t="s">
        <v>1738</v>
      </c>
      <c r="K372" s="294"/>
    </row>
    <row r="373" spans="1:11" s="292" customFormat="1" x14ac:dyDescent="0.3">
      <c r="A373" s="767"/>
      <c r="B373" s="768"/>
      <c r="C373" s="99" t="s">
        <v>1280</v>
      </c>
      <c r="D373" s="100">
        <v>4</v>
      </c>
      <c r="E373" s="100">
        <v>55</v>
      </c>
      <c r="F373" s="2"/>
      <c r="G373" s="101">
        <f t="shared" si="15"/>
        <v>0</v>
      </c>
      <c r="H373" s="17" t="s">
        <v>1557</v>
      </c>
      <c r="I373" s="42" t="s">
        <v>1738</v>
      </c>
      <c r="K373" s="294"/>
    </row>
    <row r="374" spans="1:11" s="292" customFormat="1" x14ac:dyDescent="0.3">
      <c r="A374" s="767"/>
      <c r="B374" s="768"/>
      <c r="C374" s="99" t="s">
        <v>1281</v>
      </c>
      <c r="D374" s="100">
        <v>4</v>
      </c>
      <c r="E374" s="100">
        <v>55</v>
      </c>
      <c r="F374" s="2"/>
      <c r="G374" s="101">
        <f t="shared" si="15"/>
        <v>0</v>
      </c>
      <c r="H374" s="17" t="s">
        <v>1557</v>
      </c>
      <c r="I374" s="42" t="s">
        <v>1738</v>
      </c>
      <c r="K374" s="294"/>
    </row>
    <row r="375" spans="1:11" s="292" customFormat="1" x14ac:dyDescent="0.3">
      <c r="A375" s="767"/>
      <c r="B375" s="768"/>
      <c r="C375" s="99" t="s">
        <v>1282</v>
      </c>
      <c r="D375" s="100">
        <v>2</v>
      </c>
      <c r="E375" s="100">
        <v>55</v>
      </c>
      <c r="F375" s="2"/>
      <c r="G375" s="101">
        <f t="shared" si="15"/>
        <v>0</v>
      </c>
      <c r="H375" s="17" t="s">
        <v>1557</v>
      </c>
      <c r="I375" s="42" t="s">
        <v>1738</v>
      </c>
      <c r="K375" s="294"/>
    </row>
    <row r="376" spans="1:11" s="292" customFormat="1" x14ac:dyDescent="0.3">
      <c r="A376" s="767"/>
      <c r="B376" s="768"/>
      <c r="C376" s="99" t="s">
        <v>1283</v>
      </c>
      <c r="D376" s="100">
        <v>2</v>
      </c>
      <c r="E376" s="100">
        <v>55</v>
      </c>
      <c r="F376" s="2"/>
      <c r="G376" s="101">
        <f t="shared" si="15"/>
        <v>0</v>
      </c>
      <c r="H376" s="17" t="s">
        <v>1557</v>
      </c>
      <c r="I376" s="42" t="s">
        <v>1738</v>
      </c>
      <c r="K376" s="294"/>
    </row>
    <row r="377" spans="1:11" s="292" customFormat="1" ht="26.1" customHeight="1" x14ac:dyDescent="0.3">
      <c r="A377" s="767"/>
      <c r="B377" s="768"/>
      <c r="C377" s="99" t="s">
        <v>1284</v>
      </c>
      <c r="D377" s="100">
        <v>2</v>
      </c>
      <c r="E377" s="100">
        <v>55</v>
      </c>
      <c r="F377" s="2"/>
      <c r="G377" s="101">
        <f t="shared" si="15"/>
        <v>0</v>
      </c>
      <c r="H377" s="17" t="s">
        <v>1557</v>
      </c>
      <c r="I377" s="42" t="s">
        <v>1738</v>
      </c>
      <c r="K377" s="294"/>
    </row>
    <row r="378" spans="1:11" s="292" customFormat="1" x14ac:dyDescent="0.3">
      <c r="A378" s="767"/>
      <c r="B378" s="768"/>
      <c r="C378" s="99" t="s">
        <v>1285</v>
      </c>
      <c r="D378" s="100">
        <v>2</v>
      </c>
      <c r="E378" s="100">
        <v>55</v>
      </c>
      <c r="F378" s="2"/>
      <c r="G378" s="101">
        <f t="shared" si="15"/>
        <v>0</v>
      </c>
      <c r="H378" s="17" t="s">
        <v>1557</v>
      </c>
      <c r="I378" s="42" t="s">
        <v>1738</v>
      </c>
      <c r="K378" s="294"/>
    </row>
    <row r="379" spans="1:11" s="292" customFormat="1" ht="13.5" thickBot="1" x14ac:dyDescent="0.35">
      <c r="A379" s="769"/>
      <c r="B379" s="770"/>
      <c r="C379" s="103" t="s">
        <v>1286</v>
      </c>
      <c r="D379" s="104">
        <v>2</v>
      </c>
      <c r="E379" s="104">
        <v>55</v>
      </c>
      <c r="F379" s="3"/>
      <c r="G379" s="105">
        <f>ROUND(SUM(F379*E379*D379),2)</f>
        <v>0</v>
      </c>
      <c r="H379" s="18" t="s">
        <v>1557</v>
      </c>
      <c r="I379" s="41" t="s">
        <v>1738</v>
      </c>
      <c r="K379" s="294"/>
    </row>
    <row r="380" spans="1:11" s="292" customFormat="1" x14ac:dyDescent="0.3">
      <c r="A380" s="297">
        <v>50</v>
      </c>
      <c r="B380" s="762" t="s">
        <v>477</v>
      </c>
      <c r="C380" s="763"/>
      <c r="D380" s="529"/>
      <c r="E380" s="529"/>
      <c r="F380" s="596"/>
      <c r="G380" s="529"/>
      <c r="H380" s="596"/>
      <c r="I380" s="681"/>
      <c r="K380" s="344"/>
    </row>
    <row r="381" spans="1:11" s="292" customFormat="1" ht="13.15" customHeight="1" x14ac:dyDescent="0.3">
      <c r="A381" s="767"/>
      <c r="B381" s="768"/>
      <c r="C381" s="99" t="s">
        <v>1275</v>
      </c>
      <c r="D381" s="100">
        <v>2</v>
      </c>
      <c r="E381" s="100">
        <v>2</v>
      </c>
      <c r="F381" s="2"/>
      <c r="G381" s="101">
        <f t="shared" ref="G381:G399" si="16">ROUND(SUM(F381*E381*D381),2)</f>
        <v>0</v>
      </c>
      <c r="H381" s="17" t="s">
        <v>613</v>
      </c>
      <c r="I381" s="42" t="s">
        <v>1738</v>
      </c>
      <c r="K381" s="294"/>
    </row>
    <row r="382" spans="1:11" s="292" customFormat="1" x14ac:dyDescent="0.3">
      <c r="A382" s="767"/>
      <c r="B382" s="768"/>
      <c r="C382" s="99" t="s">
        <v>1287</v>
      </c>
      <c r="D382" s="100">
        <v>2</v>
      </c>
      <c r="E382" s="100">
        <v>2</v>
      </c>
      <c r="F382" s="2"/>
      <c r="G382" s="101">
        <f t="shared" si="16"/>
        <v>0</v>
      </c>
      <c r="H382" s="17" t="s">
        <v>613</v>
      </c>
      <c r="I382" s="42" t="s">
        <v>1738</v>
      </c>
      <c r="K382" s="294"/>
    </row>
    <row r="383" spans="1:11" s="292" customFormat="1" x14ac:dyDescent="0.3">
      <c r="A383" s="767"/>
      <c r="B383" s="768"/>
      <c r="C383" s="99" t="s">
        <v>1288</v>
      </c>
      <c r="D383" s="100">
        <v>4</v>
      </c>
      <c r="E383" s="100">
        <v>2</v>
      </c>
      <c r="F383" s="2"/>
      <c r="G383" s="101">
        <f t="shared" si="16"/>
        <v>0</v>
      </c>
      <c r="H383" s="17" t="s">
        <v>1012</v>
      </c>
      <c r="I383" s="42" t="s">
        <v>1738</v>
      </c>
      <c r="K383" s="294"/>
    </row>
    <row r="384" spans="1:11" s="292" customFormat="1" ht="25.5" x14ac:dyDescent="0.3">
      <c r="A384" s="767"/>
      <c r="B384" s="768"/>
      <c r="C384" s="99" t="s">
        <v>1289</v>
      </c>
      <c r="D384" s="100">
        <v>4</v>
      </c>
      <c r="E384" s="100">
        <v>2</v>
      </c>
      <c r="F384" s="2"/>
      <c r="G384" s="101">
        <f t="shared" si="16"/>
        <v>0</v>
      </c>
      <c r="H384" s="17" t="s">
        <v>1012</v>
      </c>
      <c r="I384" s="42" t="s">
        <v>1738</v>
      </c>
      <c r="K384" s="294"/>
    </row>
    <row r="385" spans="1:11" s="292" customFormat="1" x14ac:dyDescent="0.3">
      <c r="A385" s="767"/>
      <c r="B385" s="768"/>
      <c r="C385" s="99" t="s">
        <v>1290</v>
      </c>
      <c r="D385" s="100">
        <v>4</v>
      </c>
      <c r="E385" s="100">
        <v>2</v>
      </c>
      <c r="F385" s="2"/>
      <c r="G385" s="101">
        <f t="shared" si="16"/>
        <v>0</v>
      </c>
      <c r="H385" s="17" t="s">
        <v>1012</v>
      </c>
      <c r="I385" s="42" t="s">
        <v>1738</v>
      </c>
      <c r="K385" s="294"/>
    </row>
    <row r="386" spans="1:11" s="292" customFormat="1" x14ac:dyDescent="0.3">
      <c r="A386" s="767"/>
      <c r="B386" s="768"/>
      <c r="C386" s="99" t="s">
        <v>1291</v>
      </c>
      <c r="D386" s="100">
        <v>4</v>
      </c>
      <c r="E386" s="100">
        <v>2</v>
      </c>
      <c r="F386" s="2"/>
      <c r="G386" s="101">
        <f t="shared" si="16"/>
        <v>0</v>
      </c>
      <c r="H386" s="17" t="s">
        <v>1012</v>
      </c>
      <c r="I386" s="42" t="s">
        <v>1738</v>
      </c>
      <c r="K386" s="294"/>
    </row>
    <row r="387" spans="1:11" s="292" customFormat="1" x14ac:dyDescent="0.3">
      <c r="A387" s="767"/>
      <c r="B387" s="768"/>
      <c r="C387" s="99" t="s">
        <v>1292</v>
      </c>
      <c r="D387" s="100">
        <v>4</v>
      </c>
      <c r="E387" s="100">
        <v>2</v>
      </c>
      <c r="F387" s="2"/>
      <c r="G387" s="101">
        <f t="shared" si="16"/>
        <v>0</v>
      </c>
      <c r="H387" s="17" t="s">
        <v>1012</v>
      </c>
      <c r="I387" s="42" t="s">
        <v>1738</v>
      </c>
      <c r="K387" s="294"/>
    </row>
    <row r="388" spans="1:11" s="292" customFormat="1" x14ac:dyDescent="0.3">
      <c r="A388" s="767"/>
      <c r="B388" s="768"/>
      <c r="C388" s="99" t="s">
        <v>1293</v>
      </c>
      <c r="D388" s="100">
        <v>4</v>
      </c>
      <c r="E388" s="100">
        <v>2</v>
      </c>
      <c r="F388" s="2"/>
      <c r="G388" s="101">
        <f t="shared" si="16"/>
        <v>0</v>
      </c>
      <c r="H388" s="17" t="s">
        <v>1012</v>
      </c>
      <c r="I388" s="42" t="s">
        <v>1738</v>
      </c>
      <c r="K388" s="294"/>
    </row>
    <row r="389" spans="1:11" s="290" customFormat="1" ht="25.5" x14ac:dyDescent="0.3">
      <c r="A389" s="767"/>
      <c r="B389" s="768"/>
      <c r="C389" s="99" t="s">
        <v>1294</v>
      </c>
      <c r="D389" s="100">
        <v>4</v>
      </c>
      <c r="E389" s="100">
        <v>2</v>
      </c>
      <c r="F389" s="2"/>
      <c r="G389" s="101">
        <f t="shared" si="16"/>
        <v>0</v>
      </c>
      <c r="H389" s="17" t="s">
        <v>1012</v>
      </c>
      <c r="I389" s="42" t="s">
        <v>1738</v>
      </c>
      <c r="K389" s="294"/>
    </row>
    <row r="390" spans="1:11" s="292" customFormat="1" x14ac:dyDescent="0.3">
      <c r="A390" s="767"/>
      <c r="B390" s="768"/>
      <c r="C390" s="99" t="s">
        <v>1295</v>
      </c>
      <c r="D390" s="100">
        <v>4</v>
      </c>
      <c r="E390" s="100">
        <v>2</v>
      </c>
      <c r="F390" s="2"/>
      <c r="G390" s="101">
        <f t="shared" si="16"/>
        <v>0</v>
      </c>
      <c r="H390" s="17" t="s">
        <v>1012</v>
      </c>
      <c r="I390" s="42" t="s">
        <v>1738</v>
      </c>
      <c r="K390" s="294"/>
    </row>
    <row r="391" spans="1:11" s="292" customFormat="1" x14ac:dyDescent="0.3">
      <c r="A391" s="767"/>
      <c r="B391" s="768"/>
      <c r="C391" s="99" t="s">
        <v>1296</v>
      </c>
      <c r="D391" s="100">
        <v>4</v>
      </c>
      <c r="E391" s="100">
        <v>2</v>
      </c>
      <c r="F391" s="2"/>
      <c r="G391" s="101">
        <f t="shared" si="16"/>
        <v>0</v>
      </c>
      <c r="H391" s="17" t="s">
        <v>1012</v>
      </c>
      <c r="I391" s="42" t="s">
        <v>1738</v>
      </c>
      <c r="K391" s="294"/>
    </row>
    <row r="392" spans="1:11" s="292" customFormat="1" x14ac:dyDescent="0.3">
      <c r="A392" s="767"/>
      <c r="B392" s="768"/>
      <c r="C392" s="99" t="s">
        <v>1297</v>
      </c>
      <c r="D392" s="100">
        <v>4</v>
      </c>
      <c r="E392" s="100">
        <v>2</v>
      </c>
      <c r="F392" s="2"/>
      <c r="G392" s="101">
        <f t="shared" si="16"/>
        <v>0</v>
      </c>
      <c r="H392" s="17" t="s">
        <v>1012</v>
      </c>
      <c r="I392" s="42" t="s">
        <v>1738</v>
      </c>
      <c r="K392" s="294"/>
    </row>
    <row r="393" spans="1:11" s="295" customFormat="1" ht="25.5" x14ac:dyDescent="0.3">
      <c r="A393" s="767"/>
      <c r="B393" s="768"/>
      <c r="C393" s="99" t="s">
        <v>1298</v>
      </c>
      <c r="D393" s="100">
        <v>4</v>
      </c>
      <c r="E393" s="100">
        <v>2</v>
      </c>
      <c r="F393" s="2"/>
      <c r="G393" s="101">
        <f t="shared" si="16"/>
        <v>0</v>
      </c>
      <c r="H393" s="17" t="s">
        <v>1012</v>
      </c>
      <c r="I393" s="42" t="s">
        <v>1738</v>
      </c>
      <c r="K393" s="294"/>
    </row>
    <row r="394" spans="1:11" s="292" customFormat="1" x14ac:dyDescent="0.3">
      <c r="A394" s="767"/>
      <c r="B394" s="768"/>
      <c r="C394" s="99" t="s">
        <v>1299</v>
      </c>
      <c r="D394" s="100">
        <v>4</v>
      </c>
      <c r="E394" s="100">
        <v>2</v>
      </c>
      <c r="F394" s="2"/>
      <c r="G394" s="101">
        <f t="shared" si="16"/>
        <v>0</v>
      </c>
      <c r="H394" s="17" t="s">
        <v>1012</v>
      </c>
      <c r="I394" s="42" t="s">
        <v>1738</v>
      </c>
      <c r="K394" s="294"/>
    </row>
    <row r="395" spans="1:11" s="292" customFormat="1" x14ac:dyDescent="0.3">
      <c r="A395" s="767"/>
      <c r="B395" s="768"/>
      <c r="C395" s="99" t="s">
        <v>1300</v>
      </c>
      <c r="D395" s="100">
        <v>4</v>
      </c>
      <c r="E395" s="100">
        <v>2</v>
      </c>
      <c r="F395" s="2"/>
      <c r="G395" s="101">
        <f t="shared" si="16"/>
        <v>0</v>
      </c>
      <c r="H395" s="17" t="s">
        <v>1012</v>
      </c>
      <c r="I395" s="42" t="s">
        <v>1738</v>
      </c>
      <c r="K395" s="294"/>
    </row>
    <row r="396" spans="1:11" s="292" customFormat="1" ht="25.5" x14ac:dyDescent="0.3">
      <c r="A396" s="767"/>
      <c r="B396" s="768"/>
      <c r="C396" s="99" t="s">
        <v>1301</v>
      </c>
      <c r="D396" s="100">
        <v>2</v>
      </c>
      <c r="E396" s="100">
        <v>2</v>
      </c>
      <c r="F396" s="2"/>
      <c r="G396" s="101">
        <f>ROUND(SUM(F396*E396*D396),2)</f>
        <v>0</v>
      </c>
      <c r="H396" s="17" t="s">
        <v>613</v>
      </c>
      <c r="I396" s="42" t="s">
        <v>1738</v>
      </c>
      <c r="K396" s="294"/>
    </row>
    <row r="397" spans="1:11" s="292" customFormat="1" x14ac:dyDescent="0.3">
      <c r="A397" s="767"/>
      <c r="B397" s="768"/>
      <c r="C397" s="99" t="s">
        <v>1302</v>
      </c>
      <c r="D397" s="100">
        <v>2</v>
      </c>
      <c r="E397" s="100">
        <v>2</v>
      </c>
      <c r="F397" s="2"/>
      <c r="G397" s="101">
        <f t="shared" si="16"/>
        <v>0</v>
      </c>
      <c r="H397" s="17" t="s">
        <v>613</v>
      </c>
      <c r="I397" s="42" t="s">
        <v>1738</v>
      </c>
      <c r="K397" s="294"/>
    </row>
    <row r="398" spans="1:11" s="292" customFormat="1" x14ac:dyDescent="0.3">
      <c r="A398" s="767"/>
      <c r="B398" s="768"/>
      <c r="C398" s="99" t="s">
        <v>1303</v>
      </c>
      <c r="D398" s="100">
        <v>2</v>
      </c>
      <c r="E398" s="100">
        <v>2</v>
      </c>
      <c r="F398" s="2"/>
      <c r="G398" s="101">
        <f t="shared" si="16"/>
        <v>0</v>
      </c>
      <c r="H398" s="17" t="s">
        <v>613</v>
      </c>
      <c r="I398" s="42" t="s">
        <v>1738</v>
      </c>
      <c r="K398" s="294"/>
    </row>
    <row r="399" spans="1:11" s="292" customFormat="1" ht="25.5" x14ac:dyDescent="0.3">
      <c r="A399" s="767"/>
      <c r="B399" s="768"/>
      <c r="C399" s="99" t="s">
        <v>1304</v>
      </c>
      <c r="D399" s="100">
        <v>2</v>
      </c>
      <c r="E399" s="100">
        <v>2</v>
      </c>
      <c r="F399" s="2"/>
      <c r="G399" s="101">
        <f t="shared" si="16"/>
        <v>0</v>
      </c>
      <c r="H399" s="17" t="s">
        <v>613</v>
      </c>
      <c r="I399" s="42" t="s">
        <v>1738</v>
      </c>
      <c r="K399" s="294"/>
    </row>
    <row r="400" spans="1:11" s="292" customFormat="1" ht="13.5" thickBot="1" x14ac:dyDescent="0.35">
      <c r="A400" s="769"/>
      <c r="B400" s="770"/>
      <c r="C400" s="103" t="s">
        <v>1305</v>
      </c>
      <c r="D400" s="104">
        <v>2</v>
      </c>
      <c r="E400" s="104">
        <v>2</v>
      </c>
      <c r="F400" s="2"/>
      <c r="G400" s="105">
        <f>ROUND(SUM(F400*E400*D400),2)</f>
        <v>0</v>
      </c>
      <c r="H400" s="18" t="s">
        <v>613</v>
      </c>
      <c r="I400" s="41" t="s">
        <v>1738</v>
      </c>
      <c r="K400" s="294"/>
    </row>
    <row r="401" spans="1:11" s="292" customFormat="1" ht="12.75" customHeight="1" x14ac:dyDescent="0.3">
      <c r="A401" s="297">
        <v>51</v>
      </c>
      <c r="B401" s="762" t="s">
        <v>478</v>
      </c>
      <c r="C401" s="763"/>
      <c r="D401" s="529"/>
      <c r="E401" s="529"/>
      <c r="F401" s="596"/>
      <c r="G401" s="529"/>
      <c r="H401" s="596"/>
      <c r="I401" s="681"/>
      <c r="K401" s="344"/>
    </row>
    <row r="402" spans="1:11" s="292" customFormat="1" ht="25.9" customHeight="1" x14ac:dyDescent="0.3">
      <c r="A402" s="767"/>
      <c r="B402" s="768"/>
      <c r="C402" s="99" t="s">
        <v>1306</v>
      </c>
      <c r="D402" s="100">
        <v>4</v>
      </c>
      <c r="E402" s="100">
        <v>1</v>
      </c>
      <c r="F402" s="2"/>
      <c r="G402" s="101">
        <f>ROUND(SUM(F402*E402*D402),2)</f>
        <v>0</v>
      </c>
      <c r="H402" s="17" t="s">
        <v>1012</v>
      </c>
      <c r="I402" s="42" t="s">
        <v>1738</v>
      </c>
      <c r="K402" s="294"/>
    </row>
    <row r="403" spans="1:11" s="292" customFormat="1" ht="38.25" x14ac:dyDescent="0.3">
      <c r="A403" s="767"/>
      <c r="B403" s="768"/>
      <c r="C403" s="99" t="s">
        <v>1307</v>
      </c>
      <c r="D403" s="100">
        <v>4</v>
      </c>
      <c r="E403" s="100">
        <v>1</v>
      </c>
      <c r="F403" s="2"/>
      <c r="G403" s="101">
        <f>ROUND(SUM(F403*E403*D403),2)</f>
        <v>0</v>
      </c>
      <c r="H403" s="17" t="s">
        <v>1012</v>
      </c>
      <c r="I403" s="42" t="s">
        <v>1738</v>
      </c>
      <c r="K403" s="294"/>
    </row>
    <row r="404" spans="1:11" s="290" customFormat="1" ht="25.5" x14ac:dyDescent="0.3">
      <c r="A404" s="767"/>
      <c r="B404" s="768"/>
      <c r="C404" s="99" t="s">
        <v>1308</v>
      </c>
      <c r="D404" s="100">
        <v>4</v>
      </c>
      <c r="E404" s="100">
        <v>1</v>
      </c>
      <c r="F404" s="2"/>
      <c r="G404" s="101">
        <f>ROUND(SUM(F404*E404*D404),2)</f>
        <v>0</v>
      </c>
      <c r="H404" s="17" t="s">
        <v>1012</v>
      </c>
      <c r="I404" s="42" t="s">
        <v>1738</v>
      </c>
      <c r="K404" s="294"/>
    </row>
    <row r="405" spans="1:11" s="292" customFormat="1" x14ac:dyDescent="0.3">
      <c r="A405" s="767"/>
      <c r="B405" s="768"/>
      <c r="C405" s="99" t="s">
        <v>1309</v>
      </c>
      <c r="D405" s="100">
        <v>4</v>
      </c>
      <c r="E405" s="100">
        <v>52</v>
      </c>
      <c r="F405" s="2"/>
      <c r="G405" s="101">
        <f>ROUND(SUM(F405*E405*D405),2)</f>
        <v>0</v>
      </c>
      <c r="H405" s="17" t="s">
        <v>1012</v>
      </c>
      <c r="I405" s="42" t="s">
        <v>1738</v>
      </c>
      <c r="K405" s="294"/>
    </row>
    <row r="406" spans="1:11" s="292" customFormat="1" ht="13.5" thickBot="1" x14ac:dyDescent="0.35">
      <c r="A406" s="769"/>
      <c r="B406" s="770"/>
      <c r="C406" s="103" t="s">
        <v>1310</v>
      </c>
      <c r="D406" s="104">
        <v>4</v>
      </c>
      <c r="E406" s="104">
        <v>4</v>
      </c>
      <c r="F406" s="3"/>
      <c r="G406" s="105">
        <f>ROUND(SUM(F406*E406*D406),2)</f>
        <v>0</v>
      </c>
      <c r="H406" s="18" t="s">
        <v>1012</v>
      </c>
      <c r="I406" s="41" t="s">
        <v>1738</v>
      </c>
      <c r="K406" s="294"/>
    </row>
    <row r="407" spans="1:11" s="292" customFormat="1" ht="12.75" customHeight="1" x14ac:dyDescent="0.3">
      <c r="A407" s="297">
        <v>52</v>
      </c>
      <c r="B407" s="762" t="s">
        <v>1578</v>
      </c>
      <c r="C407" s="763"/>
      <c r="D407" s="529"/>
      <c r="E407" s="529"/>
      <c r="F407" s="596"/>
      <c r="G407" s="529"/>
      <c r="H407" s="596"/>
      <c r="I407" s="681"/>
      <c r="K407" s="344"/>
    </row>
    <row r="408" spans="1:11" s="295" customFormat="1" ht="25.9" customHeight="1" x14ac:dyDescent="0.3">
      <c r="A408" s="767"/>
      <c r="B408" s="768"/>
      <c r="C408" s="99" t="s">
        <v>1313</v>
      </c>
      <c r="D408" s="100">
        <v>4</v>
      </c>
      <c r="E408" s="100">
        <v>1</v>
      </c>
      <c r="F408" s="2"/>
      <c r="G408" s="101">
        <f>ROUND(SUM(F408*E408*D408),2)</f>
        <v>0</v>
      </c>
      <c r="H408" s="17" t="s">
        <v>1012</v>
      </c>
      <c r="I408" s="42" t="s">
        <v>1738</v>
      </c>
      <c r="K408" s="294"/>
    </row>
    <row r="409" spans="1:11" s="292" customFormat="1" ht="25.5" x14ac:dyDescent="0.3">
      <c r="A409" s="767"/>
      <c r="B409" s="768"/>
      <c r="C409" s="99" t="s">
        <v>1311</v>
      </c>
      <c r="D409" s="100">
        <v>4</v>
      </c>
      <c r="E409" s="100">
        <v>1</v>
      </c>
      <c r="F409" s="2"/>
      <c r="G409" s="101">
        <f>ROUND(SUM(F409*E409*D409),2)</f>
        <v>0</v>
      </c>
      <c r="H409" s="17" t="s">
        <v>1012</v>
      </c>
      <c r="I409" s="42" t="s">
        <v>1738</v>
      </c>
      <c r="K409" s="294"/>
    </row>
    <row r="410" spans="1:11" s="290" customFormat="1" ht="13.5" thickBot="1" x14ac:dyDescent="0.35">
      <c r="A410" s="769"/>
      <c r="B410" s="770"/>
      <c r="C410" s="103" t="s">
        <v>1312</v>
      </c>
      <c r="D410" s="104">
        <v>4</v>
      </c>
      <c r="E410" s="104">
        <v>72</v>
      </c>
      <c r="F410" s="3"/>
      <c r="G410" s="105">
        <f>ROUND(SUM(F410*E410*D410),2)</f>
        <v>0</v>
      </c>
      <c r="H410" s="18" t="s">
        <v>1012</v>
      </c>
      <c r="I410" s="41" t="s">
        <v>1738</v>
      </c>
      <c r="K410" s="294"/>
    </row>
    <row r="411" spans="1:11" s="290" customFormat="1" ht="12.75" customHeight="1" x14ac:dyDescent="0.3">
      <c r="A411" s="297">
        <v>53</v>
      </c>
      <c r="B411" s="762" t="s">
        <v>479</v>
      </c>
      <c r="C411" s="763"/>
      <c r="D411" s="529"/>
      <c r="E411" s="529"/>
      <c r="F411" s="596"/>
      <c r="G411" s="529"/>
      <c r="H411" s="596"/>
      <c r="I411" s="681"/>
      <c r="K411" s="344"/>
    </row>
    <row r="412" spans="1:11" s="290" customFormat="1" ht="25.9" customHeight="1" x14ac:dyDescent="0.3">
      <c r="A412" s="767"/>
      <c r="B412" s="768"/>
      <c r="C412" s="99" t="s">
        <v>1314</v>
      </c>
      <c r="D412" s="100">
        <v>4</v>
      </c>
      <c r="E412" s="100">
        <v>2</v>
      </c>
      <c r="F412" s="2"/>
      <c r="G412" s="101">
        <f>ROUND(SUM(F412*E412*D412),2)</f>
        <v>0</v>
      </c>
      <c r="H412" s="17" t="s">
        <v>1012</v>
      </c>
      <c r="I412" s="42" t="s">
        <v>1738</v>
      </c>
      <c r="K412" s="294"/>
    </row>
    <row r="413" spans="1:11" s="290" customFormat="1" ht="26.25" thickBot="1" x14ac:dyDescent="0.35">
      <c r="A413" s="769"/>
      <c r="B413" s="770"/>
      <c r="C413" s="103" t="s">
        <v>1315</v>
      </c>
      <c r="D413" s="104">
        <v>4</v>
      </c>
      <c r="E413" s="104">
        <v>2</v>
      </c>
      <c r="F413" s="3"/>
      <c r="G413" s="105">
        <f>ROUND(SUM(F413*E413*D413),2)</f>
        <v>0</v>
      </c>
      <c r="H413" s="18" t="s">
        <v>1012</v>
      </c>
      <c r="I413" s="41" t="s">
        <v>1738</v>
      </c>
      <c r="K413" s="294"/>
    </row>
    <row r="414" spans="1:11" s="290" customFormat="1" ht="12.75" customHeight="1" x14ac:dyDescent="0.3">
      <c r="A414" s="297">
        <v>54</v>
      </c>
      <c r="B414" s="762" t="s">
        <v>480</v>
      </c>
      <c r="C414" s="763"/>
      <c r="D414" s="529"/>
      <c r="E414" s="529"/>
      <c r="F414" s="596"/>
      <c r="G414" s="529"/>
      <c r="H414" s="596"/>
      <c r="I414" s="681"/>
      <c r="K414" s="344"/>
    </row>
    <row r="415" spans="1:11" s="290" customFormat="1" ht="13.15" customHeight="1" x14ac:dyDescent="0.3">
      <c r="A415" s="767"/>
      <c r="B415" s="768"/>
      <c r="C415" s="99" t="s">
        <v>1316</v>
      </c>
      <c r="D415" s="100">
        <v>4</v>
      </c>
      <c r="E415" s="100">
        <v>1</v>
      </c>
      <c r="F415" s="2"/>
      <c r="G415" s="101">
        <f>ROUND(SUM(F415*E415*D415),2)</f>
        <v>0</v>
      </c>
      <c r="H415" s="17" t="s">
        <v>1012</v>
      </c>
      <c r="I415" s="42" t="s">
        <v>1738</v>
      </c>
      <c r="K415" s="294"/>
    </row>
    <row r="416" spans="1:11" s="290" customFormat="1" x14ac:dyDescent="0.3">
      <c r="A416" s="767"/>
      <c r="B416" s="768"/>
      <c r="C416" s="99" t="s">
        <v>1317</v>
      </c>
      <c r="D416" s="100">
        <v>4</v>
      </c>
      <c r="E416" s="100">
        <v>1</v>
      </c>
      <c r="F416" s="2"/>
      <c r="G416" s="101">
        <f t="shared" ref="G416:G419" si="17">ROUND(SUM(F416*E416*D416),2)</f>
        <v>0</v>
      </c>
      <c r="H416" s="17" t="s">
        <v>1012</v>
      </c>
      <c r="I416" s="42" t="s">
        <v>1738</v>
      </c>
      <c r="K416" s="294"/>
    </row>
    <row r="417" spans="1:11" s="290" customFormat="1" x14ac:dyDescent="0.3">
      <c r="A417" s="767"/>
      <c r="B417" s="768"/>
      <c r="C417" s="99" t="s">
        <v>1318</v>
      </c>
      <c r="D417" s="100">
        <v>4</v>
      </c>
      <c r="E417" s="100">
        <v>1</v>
      </c>
      <c r="F417" s="2"/>
      <c r="G417" s="101">
        <f t="shared" si="17"/>
        <v>0</v>
      </c>
      <c r="H417" s="17" t="s">
        <v>1012</v>
      </c>
      <c r="I417" s="42" t="s">
        <v>1738</v>
      </c>
      <c r="K417" s="294"/>
    </row>
    <row r="418" spans="1:11" s="290" customFormat="1" ht="25.5" x14ac:dyDescent="0.3">
      <c r="A418" s="767"/>
      <c r="B418" s="768"/>
      <c r="C418" s="99" t="s">
        <v>1319</v>
      </c>
      <c r="D418" s="100">
        <v>4</v>
      </c>
      <c r="E418" s="100">
        <v>1</v>
      </c>
      <c r="F418" s="2"/>
      <c r="G418" s="101">
        <f t="shared" si="17"/>
        <v>0</v>
      </c>
      <c r="H418" s="17" t="s">
        <v>1012</v>
      </c>
      <c r="I418" s="42" t="s">
        <v>1738</v>
      </c>
      <c r="K418" s="294"/>
    </row>
    <row r="419" spans="1:11" s="290" customFormat="1" ht="25.5" x14ac:dyDescent="0.3">
      <c r="A419" s="767"/>
      <c r="B419" s="768"/>
      <c r="C419" s="99" t="s">
        <v>1320</v>
      </c>
      <c r="D419" s="100">
        <v>4</v>
      </c>
      <c r="E419" s="100">
        <v>1</v>
      </c>
      <c r="F419" s="2"/>
      <c r="G419" s="101">
        <f t="shared" si="17"/>
        <v>0</v>
      </c>
      <c r="H419" s="17" t="s">
        <v>1012</v>
      </c>
      <c r="I419" s="42" t="s">
        <v>1738</v>
      </c>
      <c r="K419" s="294"/>
    </row>
    <row r="420" spans="1:11" s="290" customFormat="1" ht="26.25" thickBot="1" x14ac:dyDescent="0.35">
      <c r="A420" s="769"/>
      <c r="B420" s="770"/>
      <c r="C420" s="103" t="s">
        <v>1321</v>
      </c>
      <c r="D420" s="104">
        <v>4</v>
      </c>
      <c r="E420" s="104">
        <v>1</v>
      </c>
      <c r="F420" s="3"/>
      <c r="G420" s="105">
        <f>ROUND(SUM(F420*E420*D420),2)</f>
        <v>0</v>
      </c>
      <c r="H420" s="18" t="s">
        <v>1012</v>
      </c>
      <c r="I420" s="41" t="s">
        <v>1738</v>
      </c>
      <c r="K420" s="294"/>
    </row>
    <row r="421" spans="1:11" s="290" customFormat="1" ht="12.75" customHeight="1" x14ac:dyDescent="0.3">
      <c r="A421" s="297">
        <v>55</v>
      </c>
      <c r="B421" s="762" t="s">
        <v>482</v>
      </c>
      <c r="C421" s="763"/>
      <c r="D421" s="529"/>
      <c r="E421" s="529"/>
      <c r="F421" s="596"/>
      <c r="G421" s="529"/>
      <c r="H421" s="596"/>
      <c r="I421" s="681"/>
      <c r="K421" s="344"/>
    </row>
    <row r="422" spans="1:11" s="290" customFormat="1" x14ac:dyDescent="0.3">
      <c r="A422" s="808"/>
      <c r="B422" s="809"/>
      <c r="C422" s="99" t="s">
        <v>1324</v>
      </c>
      <c r="D422" s="345">
        <v>4</v>
      </c>
      <c r="E422" s="345">
        <v>1</v>
      </c>
      <c r="F422" s="2"/>
      <c r="G422" s="101">
        <f>ROUND(SUM(F422*E422*D422),2)</f>
        <v>0</v>
      </c>
      <c r="H422" s="17" t="s">
        <v>1012</v>
      </c>
      <c r="I422" s="42" t="s">
        <v>1738</v>
      </c>
      <c r="K422" s="294"/>
    </row>
    <row r="423" spans="1:11" s="290" customFormat="1" ht="25.9" customHeight="1" x14ac:dyDescent="0.3">
      <c r="A423" s="808"/>
      <c r="B423" s="809"/>
      <c r="C423" s="99" t="s">
        <v>1325</v>
      </c>
      <c r="D423" s="345">
        <v>4</v>
      </c>
      <c r="E423" s="345">
        <v>1</v>
      </c>
      <c r="F423" s="2"/>
      <c r="G423" s="101">
        <f>ROUND(SUM(F423*E423*D423),2)</f>
        <v>0</v>
      </c>
      <c r="H423" s="17" t="s">
        <v>1012</v>
      </c>
      <c r="I423" s="42" t="s">
        <v>1738</v>
      </c>
      <c r="K423" s="294"/>
    </row>
    <row r="424" spans="1:11" s="290" customFormat="1" ht="13.5" thickBot="1" x14ac:dyDescent="0.35">
      <c r="A424" s="810"/>
      <c r="B424" s="811"/>
      <c r="C424" s="103" t="s">
        <v>1312</v>
      </c>
      <c r="D424" s="346">
        <v>4</v>
      </c>
      <c r="E424" s="346">
        <v>57</v>
      </c>
      <c r="F424" s="3"/>
      <c r="G424" s="105">
        <f>ROUND(SUM(F424*E424*D424),2)</f>
        <v>0</v>
      </c>
      <c r="H424" s="18" t="s">
        <v>1012</v>
      </c>
      <c r="I424" s="41" t="s">
        <v>1738</v>
      </c>
      <c r="K424" s="294"/>
    </row>
    <row r="425" spans="1:11" ht="14.65" customHeight="1" x14ac:dyDescent="0.2">
      <c r="A425" s="297">
        <v>56</v>
      </c>
      <c r="B425" s="762" t="s">
        <v>1009</v>
      </c>
      <c r="C425" s="763"/>
      <c r="D425" s="529"/>
      <c r="E425" s="529"/>
      <c r="F425" s="596"/>
      <c r="G425" s="529"/>
      <c r="H425" s="596"/>
      <c r="I425" s="681"/>
      <c r="K425" s="344"/>
    </row>
    <row r="426" spans="1:11" x14ac:dyDescent="0.2">
      <c r="A426" s="777"/>
      <c r="B426" s="778"/>
      <c r="C426" s="99" t="s">
        <v>1345</v>
      </c>
      <c r="D426" s="345">
        <v>2</v>
      </c>
      <c r="E426" s="345">
        <v>3</v>
      </c>
      <c r="F426" s="2"/>
      <c r="G426" s="101">
        <f>ROUND(SUM(F426*E426*D426),2)</f>
        <v>0</v>
      </c>
      <c r="H426" s="17" t="s">
        <v>606</v>
      </c>
      <c r="I426" s="42" t="s">
        <v>1738</v>
      </c>
      <c r="K426" s="294"/>
    </row>
    <row r="427" spans="1:11" x14ac:dyDescent="0.2">
      <c r="A427" s="777"/>
      <c r="B427" s="778"/>
      <c r="C427" s="99" t="s">
        <v>1346</v>
      </c>
      <c r="D427" s="345">
        <v>2</v>
      </c>
      <c r="E427" s="345">
        <v>3</v>
      </c>
      <c r="F427" s="2"/>
      <c r="G427" s="101">
        <f t="shared" ref="G427:G431" si="18">ROUND(SUM(F427*E427*D427),2)</f>
        <v>0</v>
      </c>
      <c r="H427" s="17" t="s">
        <v>606</v>
      </c>
      <c r="I427" s="42" t="s">
        <v>1738</v>
      </c>
      <c r="K427" s="294"/>
    </row>
    <row r="428" spans="1:11" s="292" customFormat="1" x14ac:dyDescent="0.3">
      <c r="A428" s="777"/>
      <c r="B428" s="778"/>
      <c r="C428" s="99" t="s">
        <v>1347</v>
      </c>
      <c r="D428" s="345">
        <v>2</v>
      </c>
      <c r="E428" s="345">
        <v>3</v>
      </c>
      <c r="F428" s="2"/>
      <c r="G428" s="101">
        <f t="shared" si="18"/>
        <v>0</v>
      </c>
      <c r="H428" s="17" t="s">
        <v>606</v>
      </c>
      <c r="I428" s="42" t="s">
        <v>1738</v>
      </c>
      <c r="K428" s="294"/>
    </row>
    <row r="429" spans="1:11" x14ac:dyDescent="0.2">
      <c r="A429" s="777"/>
      <c r="B429" s="778"/>
      <c r="C429" s="99" t="s">
        <v>1348</v>
      </c>
      <c r="D429" s="345">
        <v>2</v>
      </c>
      <c r="E429" s="345">
        <v>3</v>
      </c>
      <c r="F429" s="2"/>
      <c r="G429" s="101">
        <f t="shared" si="18"/>
        <v>0</v>
      </c>
      <c r="H429" s="17" t="s">
        <v>606</v>
      </c>
      <c r="I429" s="42" t="s">
        <v>1738</v>
      </c>
      <c r="K429" s="294"/>
    </row>
    <row r="430" spans="1:11" x14ac:dyDescent="0.2">
      <c r="A430" s="777"/>
      <c r="B430" s="778"/>
      <c r="C430" s="99" t="s">
        <v>1349</v>
      </c>
      <c r="D430" s="345">
        <v>2</v>
      </c>
      <c r="E430" s="345">
        <v>3</v>
      </c>
      <c r="F430" s="2"/>
      <c r="G430" s="101">
        <f t="shared" si="18"/>
        <v>0</v>
      </c>
      <c r="H430" s="17" t="s">
        <v>606</v>
      </c>
      <c r="I430" s="42" t="s">
        <v>1738</v>
      </c>
      <c r="K430" s="294"/>
    </row>
    <row r="431" spans="1:11" x14ac:dyDescent="0.2">
      <c r="A431" s="777"/>
      <c r="B431" s="778"/>
      <c r="C431" s="99" t="s">
        <v>1350</v>
      </c>
      <c r="D431" s="345">
        <v>2</v>
      </c>
      <c r="E431" s="345">
        <v>3</v>
      </c>
      <c r="F431" s="2"/>
      <c r="G431" s="101">
        <f t="shared" si="18"/>
        <v>0</v>
      </c>
      <c r="H431" s="17" t="s">
        <v>606</v>
      </c>
      <c r="I431" s="42" t="s">
        <v>1738</v>
      </c>
      <c r="K431" s="294"/>
    </row>
    <row r="432" spans="1:11" ht="13.5" thickBot="1" x14ac:dyDescent="0.25">
      <c r="A432" s="779"/>
      <c r="B432" s="780"/>
      <c r="C432" s="103" t="s">
        <v>1351</v>
      </c>
      <c r="D432" s="346">
        <v>2</v>
      </c>
      <c r="E432" s="346">
        <v>4</v>
      </c>
      <c r="F432" s="3"/>
      <c r="G432" s="105">
        <f>ROUND(SUM(F432*E432*D432),2)</f>
        <v>0</v>
      </c>
      <c r="H432" s="18" t="s">
        <v>606</v>
      </c>
      <c r="I432" s="41" t="s">
        <v>1738</v>
      </c>
      <c r="K432" s="294"/>
    </row>
    <row r="433" spans="1:11" ht="13.5" thickBot="1" x14ac:dyDescent="0.25">
      <c r="A433" s="338">
        <v>57</v>
      </c>
      <c r="B433" s="775" t="s">
        <v>624</v>
      </c>
      <c r="C433" s="775"/>
      <c r="D433" s="339">
        <v>0.25</v>
      </c>
      <c r="E433" s="339">
        <v>1</v>
      </c>
      <c r="F433" s="14"/>
      <c r="G433" s="310">
        <f>ROUND(SUM(F433*E433*D433),2)</f>
        <v>0</v>
      </c>
      <c r="H433" s="33" t="s">
        <v>613</v>
      </c>
      <c r="I433" s="684" t="s">
        <v>1738</v>
      </c>
      <c r="K433" s="294"/>
    </row>
    <row r="434" spans="1:11" s="680" customFormat="1" ht="15" customHeight="1" thickBot="1" x14ac:dyDescent="0.3">
      <c r="A434" s="726" t="s">
        <v>1711</v>
      </c>
      <c r="B434" s="727"/>
      <c r="C434" s="727"/>
      <c r="D434" s="531"/>
      <c r="E434" s="531"/>
      <c r="F434" s="531"/>
      <c r="G434" s="106">
        <f>SUM(G368:G433)</f>
        <v>0</v>
      </c>
      <c r="H434" s="724"/>
      <c r="I434" s="724"/>
    </row>
    <row r="435" spans="1:11" x14ac:dyDescent="0.2">
      <c r="A435" s="290"/>
      <c r="B435" s="313"/>
      <c r="C435" s="290"/>
      <c r="H435" s="705"/>
      <c r="I435" s="313"/>
      <c r="K435" s="294"/>
    </row>
    <row r="436" spans="1:11" x14ac:dyDescent="0.2">
      <c r="A436" s="311" t="s">
        <v>442</v>
      </c>
      <c r="B436" s="304"/>
      <c r="C436" s="307" t="s">
        <v>9</v>
      </c>
      <c r="D436" s="285"/>
      <c r="E436" s="286"/>
      <c r="F436" s="287"/>
      <c r="G436" s="286"/>
      <c r="H436" s="702"/>
      <c r="I436" s="304"/>
      <c r="K436" s="294"/>
    </row>
    <row r="437" spans="1:11" ht="13.5" thickBot="1" x14ac:dyDescent="0.25">
      <c r="A437" s="311" t="s">
        <v>443</v>
      </c>
      <c r="B437" s="304"/>
      <c r="C437" s="304" t="s">
        <v>462</v>
      </c>
      <c r="D437" s="286"/>
      <c r="E437" s="286"/>
      <c r="F437" s="287"/>
      <c r="G437" s="286"/>
      <c r="H437" s="703"/>
      <c r="I437" s="304"/>
      <c r="K437" s="294"/>
    </row>
    <row r="438" spans="1:11" ht="39" thickBot="1" x14ac:dyDescent="0.25">
      <c r="A438" s="115" t="s">
        <v>444</v>
      </c>
      <c r="B438" s="116" t="s">
        <v>445</v>
      </c>
      <c r="C438" s="116" t="s">
        <v>446</v>
      </c>
      <c r="D438" s="116" t="s">
        <v>960</v>
      </c>
      <c r="E438" s="116" t="s">
        <v>448</v>
      </c>
      <c r="F438" s="117" t="s">
        <v>1517</v>
      </c>
      <c r="G438" s="118" t="s">
        <v>518</v>
      </c>
      <c r="H438" s="116" t="s">
        <v>959</v>
      </c>
      <c r="I438" s="119" t="s">
        <v>1692</v>
      </c>
      <c r="K438" s="294"/>
    </row>
    <row r="439" spans="1:11" ht="12.75" customHeight="1" x14ac:dyDescent="0.2">
      <c r="A439" s="297">
        <v>58</v>
      </c>
      <c r="B439" s="762" t="s">
        <v>558</v>
      </c>
      <c r="C439" s="763"/>
      <c r="D439" s="529"/>
      <c r="E439" s="529"/>
      <c r="F439" s="529"/>
      <c r="G439" s="529"/>
      <c r="H439" s="529"/>
      <c r="I439" s="530"/>
      <c r="K439" s="294"/>
    </row>
    <row r="440" spans="1:11" x14ac:dyDescent="0.2">
      <c r="A440" s="767"/>
      <c r="B440" s="768"/>
      <c r="C440" s="99" t="s">
        <v>1352</v>
      </c>
      <c r="D440" s="100">
        <v>2</v>
      </c>
      <c r="E440" s="100">
        <v>1</v>
      </c>
      <c r="F440" s="2"/>
      <c r="G440" s="101">
        <f>ROUND(SUM(F440*E440*D440),2)</f>
        <v>0</v>
      </c>
      <c r="H440" s="17" t="s">
        <v>606</v>
      </c>
      <c r="I440" s="687" t="s">
        <v>1738</v>
      </c>
      <c r="K440" s="294"/>
    </row>
    <row r="441" spans="1:11" x14ac:dyDescent="0.2">
      <c r="A441" s="767"/>
      <c r="B441" s="768"/>
      <c r="C441" s="99" t="s">
        <v>1353</v>
      </c>
      <c r="D441" s="100">
        <v>2</v>
      </c>
      <c r="E441" s="100">
        <v>3</v>
      </c>
      <c r="F441" s="2"/>
      <c r="G441" s="101">
        <f t="shared" ref="G441:G442" si="19">ROUND(SUM(F441*E441*D441),2)</f>
        <v>0</v>
      </c>
      <c r="H441" s="17" t="s">
        <v>606</v>
      </c>
      <c r="I441" s="687" t="s">
        <v>1738</v>
      </c>
      <c r="K441" s="294"/>
    </row>
    <row r="442" spans="1:11" x14ac:dyDescent="0.2">
      <c r="A442" s="767"/>
      <c r="B442" s="768"/>
      <c r="C442" s="99" t="s">
        <v>1354</v>
      </c>
      <c r="D442" s="100">
        <v>2</v>
      </c>
      <c r="E442" s="100">
        <v>3</v>
      </c>
      <c r="F442" s="2"/>
      <c r="G442" s="101">
        <f t="shared" si="19"/>
        <v>0</v>
      </c>
      <c r="H442" s="17" t="s">
        <v>606</v>
      </c>
      <c r="I442" s="687" t="s">
        <v>1738</v>
      </c>
      <c r="K442" s="294"/>
    </row>
    <row r="443" spans="1:11" x14ac:dyDescent="0.2">
      <c r="A443" s="767"/>
      <c r="B443" s="768"/>
      <c r="C443" s="99" t="s">
        <v>1355</v>
      </c>
      <c r="D443" s="100">
        <v>2</v>
      </c>
      <c r="E443" s="100">
        <v>3</v>
      </c>
      <c r="F443" s="2"/>
      <c r="G443" s="101">
        <f t="shared" ref="G443:G449" si="20">ROUND(SUM(F443*E443*D443),2)</f>
        <v>0</v>
      </c>
      <c r="H443" s="17" t="s">
        <v>606</v>
      </c>
      <c r="I443" s="687" t="s">
        <v>1738</v>
      </c>
      <c r="K443" s="294"/>
    </row>
    <row r="444" spans="1:11" x14ac:dyDescent="0.2">
      <c r="A444" s="767"/>
      <c r="B444" s="768"/>
      <c r="C444" s="99" t="s">
        <v>1356</v>
      </c>
      <c r="D444" s="100">
        <v>2</v>
      </c>
      <c r="E444" s="100">
        <v>3</v>
      </c>
      <c r="F444" s="2"/>
      <c r="G444" s="101">
        <f t="shared" si="20"/>
        <v>0</v>
      </c>
      <c r="H444" s="17" t="s">
        <v>606</v>
      </c>
      <c r="I444" s="687" t="s">
        <v>1738</v>
      </c>
      <c r="K444" s="294"/>
    </row>
    <row r="445" spans="1:11" x14ac:dyDescent="0.2">
      <c r="A445" s="767"/>
      <c r="B445" s="768"/>
      <c r="C445" s="99" t="s">
        <v>1569</v>
      </c>
      <c r="D445" s="100">
        <v>2</v>
      </c>
      <c r="E445" s="100">
        <v>3</v>
      </c>
      <c r="F445" s="2"/>
      <c r="G445" s="101">
        <f t="shared" si="20"/>
        <v>0</v>
      </c>
      <c r="H445" s="17" t="s">
        <v>606</v>
      </c>
      <c r="I445" s="687" t="s">
        <v>1738</v>
      </c>
      <c r="K445" s="294"/>
    </row>
    <row r="446" spans="1:11" x14ac:dyDescent="0.2">
      <c r="A446" s="767"/>
      <c r="B446" s="768"/>
      <c r="C446" s="99" t="s">
        <v>1357</v>
      </c>
      <c r="D446" s="100">
        <v>2</v>
      </c>
      <c r="E446" s="100">
        <v>1</v>
      </c>
      <c r="F446" s="2"/>
      <c r="G446" s="101">
        <f t="shared" si="20"/>
        <v>0</v>
      </c>
      <c r="H446" s="17" t="s">
        <v>606</v>
      </c>
      <c r="I446" s="687" t="s">
        <v>1738</v>
      </c>
      <c r="K446" s="294"/>
    </row>
    <row r="447" spans="1:11" x14ac:dyDescent="0.2">
      <c r="A447" s="767"/>
      <c r="B447" s="768"/>
      <c r="C447" s="99" t="s">
        <v>1358</v>
      </c>
      <c r="D447" s="100">
        <v>2</v>
      </c>
      <c r="E447" s="100">
        <v>2</v>
      </c>
      <c r="F447" s="2"/>
      <c r="G447" s="101">
        <f t="shared" si="20"/>
        <v>0</v>
      </c>
      <c r="H447" s="17" t="s">
        <v>606</v>
      </c>
      <c r="I447" s="687" t="s">
        <v>1738</v>
      </c>
      <c r="K447" s="294"/>
    </row>
    <row r="448" spans="1:11" x14ac:dyDescent="0.2">
      <c r="A448" s="767"/>
      <c r="B448" s="768"/>
      <c r="C448" s="99" t="s">
        <v>1359</v>
      </c>
      <c r="D448" s="100">
        <v>2</v>
      </c>
      <c r="E448" s="100">
        <v>3</v>
      </c>
      <c r="F448" s="2"/>
      <c r="G448" s="101">
        <f t="shared" si="20"/>
        <v>0</v>
      </c>
      <c r="H448" s="17" t="s">
        <v>606</v>
      </c>
      <c r="I448" s="687" t="s">
        <v>1738</v>
      </c>
      <c r="K448" s="294"/>
    </row>
    <row r="449" spans="1:11" ht="13.5" thickBot="1" x14ac:dyDescent="0.25">
      <c r="A449" s="769"/>
      <c r="B449" s="770"/>
      <c r="C449" s="296" t="s">
        <v>1360</v>
      </c>
      <c r="D449" s="104">
        <v>2</v>
      </c>
      <c r="E449" s="104">
        <v>1</v>
      </c>
      <c r="F449" s="3"/>
      <c r="G449" s="105">
        <f t="shared" si="20"/>
        <v>0</v>
      </c>
      <c r="H449" s="18" t="s">
        <v>606</v>
      </c>
      <c r="I449" s="691" t="s">
        <v>1738</v>
      </c>
      <c r="K449" s="294"/>
    </row>
    <row r="450" spans="1:11" ht="12.75" customHeight="1" x14ac:dyDescent="0.2">
      <c r="A450" s="297">
        <v>59</v>
      </c>
      <c r="B450" s="762" t="s">
        <v>559</v>
      </c>
      <c r="C450" s="763"/>
      <c r="D450" s="529"/>
      <c r="E450" s="529"/>
      <c r="F450" s="596"/>
      <c r="G450" s="529"/>
      <c r="H450" s="596"/>
      <c r="I450" s="681"/>
      <c r="K450" s="294"/>
    </row>
    <row r="451" spans="1:11" x14ac:dyDescent="0.2">
      <c r="A451" s="767"/>
      <c r="B451" s="768"/>
      <c r="C451" s="113" t="s">
        <v>1361</v>
      </c>
      <c r="D451" s="100">
        <v>2</v>
      </c>
      <c r="E451" s="100">
        <v>1</v>
      </c>
      <c r="F451" s="2"/>
      <c r="G451" s="101">
        <f>ROUND(SUM(F451*E451*D451),2)</f>
        <v>0</v>
      </c>
      <c r="H451" s="17" t="s">
        <v>606</v>
      </c>
      <c r="I451" s="687" t="s">
        <v>1738</v>
      </c>
      <c r="K451" s="294"/>
    </row>
    <row r="452" spans="1:11" x14ac:dyDescent="0.2">
      <c r="A452" s="767"/>
      <c r="B452" s="768"/>
      <c r="C452" s="113" t="s">
        <v>1362</v>
      </c>
      <c r="D452" s="100">
        <v>2</v>
      </c>
      <c r="E452" s="100">
        <v>1</v>
      </c>
      <c r="F452" s="2"/>
      <c r="G452" s="101">
        <f>ROUND(SUM(F452*E452*D452),2)</f>
        <v>0</v>
      </c>
      <c r="H452" s="17" t="s">
        <v>606</v>
      </c>
      <c r="I452" s="687" t="s">
        <v>1738</v>
      </c>
      <c r="K452" s="294"/>
    </row>
    <row r="453" spans="1:11" x14ac:dyDescent="0.2">
      <c r="A453" s="767"/>
      <c r="B453" s="768"/>
      <c r="C453" s="113" t="s">
        <v>1363</v>
      </c>
      <c r="D453" s="100">
        <v>2</v>
      </c>
      <c r="E453" s="100">
        <v>1</v>
      </c>
      <c r="F453" s="2"/>
      <c r="G453" s="101">
        <f t="shared" ref="G453:G471" si="21">ROUND(SUM(F453*E453*D453),2)</f>
        <v>0</v>
      </c>
      <c r="H453" s="17" t="s">
        <v>606</v>
      </c>
      <c r="I453" s="687" t="s">
        <v>1738</v>
      </c>
      <c r="K453" s="294"/>
    </row>
    <row r="454" spans="1:11" x14ac:dyDescent="0.2">
      <c r="A454" s="767"/>
      <c r="B454" s="768"/>
      <c r="C454" s="113" t="s">
        <v>1364</v>
      </c>
      <c r="D454" s="100">
        <v>2</v>
      </c>
      <c r="E454" s="100">
        <v>1</v>
      </c>
      <c r="F454" s="2"/>
      <c r="G454" s="101">
        <f>ROUND(SUM(F454*E454*D454),2)</f>
        <v>0</v>
      </c>
      <c r="H454" s="17" t="s">
        <v>606</v>
      </c>
      <c r="I454" s="687" t="s">
        <v>1738</v>
      </c>
      <c r="K454" s="294"/>
    </row>
    <row r="455" spans="1:11" x14ac:dyDescent="0.2">
      <c r="A455" s="767"/>
      <c r="B455" s="768"/>
      <c r="C455" s="113" t="s">
        <v>1365</v>
      </c>
      <c r="D455" s="100">
        <v>2</v>
      </c>
      <c r="E455" s="100">
        <v>1</v>
      </c>
      <c r="F455" s="2"/>
      <c r="G455" s="101">
        <f t="shared" si="21"/>
        <v>0</v>
      </c>
      <c r="H455" s="17" t="s">
        <v>606</v>
      </c>
      <c r="I455" s="687" t="s">
        <v>1738</v>
      </c>
      <c r="K455" s="294"/>
    </row>
    <row r="456" spans="1:11" x14ac:dyDescent="0.2">
      <c r="A456" s="767"/>
      <c r="B456" s="768"/>
      <c r="C456" s="113" t="s">
        <v>1366</v>
      </c>
      <c r="D456" s="100">
        <v>2</v>
      </c>
      <c r="E456" s="100">
        <v>1</v>
      </c>
      <c r="F456" s="2"/>
      <c r="G456" s="101">
        <f>ROUND(SUM(F456*E456*D456),2)</f>
        <v>0</v>
      </c>
      <c r="H456" s="17" t="s">
        <v>606</v>
      </c>
      <c r="I456" s="687" t="s">
        <v>1738</v>
      </c>
      <c r="K456" s="294"/>
    </row>
    <row r="457" spans="1:11" x14ac:dyDescent="0.2">
      <c r="A457" s="767"/>
      <c r="B457" s="768"/>
      <c r="C457" s="113" t="s">
        <v>1367</v>
      </c>
      <c r="D457" s="100">
        <v>2</v>
      </c>
      <c r="E457" s="100">
        <v>1</v>
      </c>
      <c r="F457" s="2"/>
      <c r="G457" s="101">
        <f t="shared" si="21"/>
        <v>0</v>
      </c>
      <c r="H457" s="17" t="s">
        <v>606</v>
      </c>
      <c r="I457" s="687" t="s">
        <v>1738</v>
      </c>
      <c r="K457" s="294"/>
    </row>
    <row r="458" spans="1:11" x14ac:dyDescent="0.2">
      <c r="A458" s="767"/>
      <c r="B458" s="768"/>
      <c r="C458" s="113" t="s">
        <v>1368</v>
      </c>
      <c r="D458" s="100">
        <v>2</v>
      </c>
      <c r="E458" s="100">
        <v>1</v>
      </c>
      <c r="F458" s="2"/>
      <c r="G458" s="101">
        <f>ROUND(SUM(F458*E458*D458),2)</f>
        <v>0</v>
      </c>
      <c r="H458" s="17" t="s">
        <v>606</v>
      </c>
      <c r="I458" s="687" t="s">
        <v>1738</v>
      </c>
      <c r="K458" s="294"/>
    </row>
    <row r="459" spans="1:11" x14ac:dyDescent="0.2">
      <c r="A459" s="767"/>
      <c r="B459" s="768"/>
      <c r="C459" s="113" t="s">
        <v>1369</v>
      </c>
      <c r="D459" s="100">
        <v>2</v>
      </c>
      <c r="E459" s="100">
        <v>1</v>
      </c>
      <c r="F459" s="2"/>
      <c r="G459" s="101">
        <f t="shared" si="21"/>
        <v>0</v>
      </c>
      <c r="H459" s="17" t="s">
        <v>606</v>
      </c>
      <c r="I459" s="687" t="s">
        <v>1738</v>
      </c>
      <c r="K459" s="294"/>
    </row>
    <row r="460" spans="1:11" x14ac:dyDescent="0.2">
      <c r="A460" s="767"/>
      <c r="B460" s="768"/>
      <c r="C460" s="113" t="s">
        <v>1549</v>
      </c>
      <c r="D460" s="100">
        <v>2</v>
      </c>
      <c r="E460" s="100">
        <v>1</v>
      </c>
      <c r="F460" s="2"/>
      <c r="G460" s="101">
        <f t="shared" si="21"/>
        <v>0</v>
      </c>
      <c r="H460" s="17" t="s">
        <v>606</v>
      </c>
      <c r="I460" s="687" t="s">
        <v>1738</v>
      </c>
      <c r="K460" s="294"/>
    </row>
    <row r="461" spans="1:11" x14ac:dyDescent="0.2">
      <c r="A461" s="767"/>
      <c r="B461" s="768"/>
      <c r="C461" s="113" t="s">
        <v>1370</v>
      </c>
      <c r="D461" s="100">
        <v>2</v>
      </c>
      <c r="E461" s="100">
        <v>1</v>
      </c>
      <c r="F461" s="2"/>
      <c r="G461" s="101">
        <f t="shared" si="21"/>
        <v>0</v>
      </c>
      <c r="H461" s="17" t="s">
        <v>606</v>
      </c>
      <c r="I461" s="687" t="s">
        <v>1738</v>
      </c>
      <c r="K461" s="294"/>
    </row>
    <row r="462" spans="1:11" x14ac:dyDescent="0.2">
      <c r="A462" s="767"/>
      <c r="B462" s="768"/>
      <c r="C462" s="113" t="s">
        <v>1371</v>
      </c>
      <c r="D462" s="100">
        <v>2</v>
      </c>
      <c r="E462" s="100">
        <v>1</v>
      </c>
      <c r="F462" s="2"/>
      <c r="G462" s="101">
        <f t="shared" si="21"/>
        <v>0</v>
      </c>
      <c r="H462" s="17" t="s">
        <v>606</v>
      </c>
      <c r="I462" s="687" t="s">
        <v>1738</v>
      </c>
      <c r="K462" s="294"/>
    </row>
    <row r="463" spans="1:11" x14ac:dyDescent="0.2">
      <c r="A463" s="767"/>
      <c r="B463" s="768"/>
      <c r="C463" s="113" t="s">
        <v>1372</v>
      </c>
      <c r="D463" s="100">
        <v>2</v>
      </c>
      <c r="E463" s="100">
        <v>1</v>
      </c>
      <c r="F463" s="2"/>
      <c r="G463" s="101">
        <f t="shared" si="21"/>
        <v>0</v>
      </c>
      <c r="H463" s="17" t="s">
        <v>606</v>
      </c>
      <c r="I463" s="687" t="s">
        <v>1738</v>
      </c>
      <c r="K463" s="294"/>
    </row>
    <row r="464" spans="1:11" x14ac:dyDescent="0.2">
      <c r="A464" s="767"/>
      <c r="B464" s="768"/>
      <c r="C464" s="113" t="s">
        <v>1373</v>
      </c>
      <c r="D464" s="100">
        <v>2</v>
      </c>
      <c r="E464" s="100">
        <v>1</v>
      </c>
      <c r="F464" s="2"/>
      <c r="G464" s="101">
        <f t="shared" si="21"/>
        <v>0</v>
      </c>
      <c r="H464" s="17" t="s">
        <v>606</v>
      </c>
      <c r="I464" s="687" t="s">
        <v>1738</v>
      </c>
      <c r="K464" s="294"/>
    </row>
    <row r="465" spans="1:11" x14ac:dyDescent="0.2">
      <c r="A465" s="767"/>
      <c r="B465" s="768"/>
      <c r="C465" s="113" t="s">
        <v>1374</v>
      </c>
      <c r="D465" s="100">
        <v>2</v>
      </c>
      <c r="E465" s="100">
        <v>1</v>
      </c>
      <c r="F465" s="2"/>
      <c r="G465" s="101">
        <f t="shared" si="21"/>
        <v>0</v>
      </c>
      <c r="H465" s="17" t="s">
        <v>606</v>
      </c>
      <c r="I465" s="687" t="s">
        <v>1738</v>
      </c>
      <c r="K465" s="294"/>
    </row>
    <row r="466" spans="1:11" x14ac:dyDescent="0.2">
      <c r="A466" s="767"/>
      <c r="B466" s="768"/>
      <c r="C466" s="113" t="s">
        <v>1375</v>
      </c>
      <c r="D466" s="100">
        <v>2</v>
      </c>
      <c r="E466" s="100">
        <v>1</v>
      </c>
      <c r="F466" s="2"/>
      <c r="G466" s="101">
        <f t="shared" si="21"/>
        <v>0</v>
      </c>
      <c r="H466" s="17" t="s">
        <v>606</v>
      </c>
      <c r="I466" s="687" t="s">
        <v>1738</v>
      </c>
      <c r="K466" s="294"/>
    </row>
    <row r="467" spans="1:11" x14ac:dyDescent="0.2">
      <c r="A467" s="767"/>
      <c r="B467" s="768"/>
      <c r="C467" s="113" t="s">
        <v>1376</v>
      </c>
      <c r="D467" s="100">
        <v>2</v>
      </c>
      <c r="E467" s="100">
        <v>1</v>
      </c>
      <c r="F467" s="2"/>
      <c r="G467" s="101">
        <f t="shared" si="21"/>
        <v>0</v>
      </c>
      <c r="H467" s="17" t="s">
        <v>606</v>
      </c>
      <c r="I467" s="687" t="s">
        <v>1738</v>
      </c>
      <c r="K467" s="294"/>
    </row>
    <row r="468" spans="1:11" x14ac:dyDescent="0.2">
      <c r="A468" s="767"/>
      <c r="B468" s="768"/>
      <c r="C468" s="113" t="s">
        <v>1377</v>
      </c>
      <c r="D468" s="100">
        <v>2</v>
      </c>
      <c r="E468" s="100">
        <v>1</v>
      </c>
      <c r="F468" s="2"/>
      <c r="G468" s="101">
        <f t="shared" si="21"/>
        <v>0</v>
      </c>
      <c r="H468" s="17" t="s">
        <v>606</v>
      </c>
      <c r="I468" s="687" t="s">
        <v>1738</v>
      </c>
      <c r="K468" s="294"/>
    </row>
    <row r="469" spans="1:11" x14ac:dyDescent="0.2">
      <c r="A469" s="767"/>
      <c r="B469" s="768"/>
      <c r="C469" s="113" t="s">
        <v>1378</v>
      </c>
      <c r="D469" s="100">
        <v>2</v>
      </c>
      <c r="E469" s="100">
        <v>1</v>
      </c>
      <c r="F469" s="2"/>
      <c r="G469" s="101">
        <f t="shared" si="21"/>
        <v>0</v>
      </c>
      <c r="H469" s="17" t="s">
        <v>606</v>
      </c>
      <c r="I469" s="687" t="s">
        <v>1738</v>
      </c>
      <c r="K469" s="294"/>
    </row>
    <row r="470" spans="1:11" x14ac:dyDescent="0.2">
      <c r="A470" s="767"/>
      <c r="B470" s="768"/>
      <c r="C470" s="113" t="s">
        <v>1379</v>
      </c>
      <c r="D470" s="100">
        <v>2</v>
      </c>
      <c r="E470" s="100">
        <v>1</v>
      </c>
      <c r="F470" s="2"/>
      <c r="G470" s="101">
        <f t="shared" si="21"/>
        <v>0</v>
      </c>
      <c r="H470" s="17" t="s">
        <v>606</v>
      </c>
      <c r="I470" s="687" t="s">
        <v>1738</v>
      </c>
      <c r="K470" s="294"/>
    </row>
    <row r="471" spans="1:11" ht="13.5" thickBot="1" x14ac:dyDescent="0.25">
      <c r="A471" s="769"/>
      <c r="B471" s="770"/>
      <c r="C471" s="114" t="s">
        <v>1380</v>
      </c>
      <c r="D471" s="104">
        <v>2</v>
      </c>
      <c r="E471" s="104">
        <v>1</v>
      </c>
      <c r="F471" s="3"/>
      <c r="G471" s="105">
        <f t="shared" si="21"/>
        <v>0</v>
      </c>
      <c r="H471" s="18" t="s">
        <v>606</v>
      </c>
      <c r="I471" s="691" t="s">
        <v>1738</v>
      </c>
      <c r="K471" s="294"/>
    </row>
    <row r="472" spans="1:11" ht="12.75" customHeight="1" x14ac:dyDescent="0.2">
      <c r="A472" s="297">
        <v>60</v>
      </c>
      <c r="B472" s="762" t="s">
        <v>557</v>
      </c>
      <c r="C472" s="763"/>
      <c r="D472" s="529"/>
      <c r="E472" s="529"/>
      <c r="F472" s="596"/>
      <c r="G472" s="529"/>
      <c r="H472" s="596"/>
      <c r="I472" s="681"/>
      <c r="K472" s="294"/>
    </row>
    <row r="473" spans="1:11" x14ac:dyDescent="0.2">
      <c r="A473" s="767"/>
      <c r="B473" s="768"/>
      <c r="C473" s="113" t="s">
        <v>1381</v>
      </c>
      <c r="D473" s="100">
        <v>1</v>
      </c>
      <c r="E473" s="100">
        <v>6</v>
      </c>
      <c r="F473" s="2"/>
      <c r="G473" s="101">
        <f t="shared" ref="G473:G483" si="22">ROUND(SUM(F473*E473*D473),2)</f>
        <v>0</v>
      </c>
      <c r="H473" s="17" t="s">
        <v>636</v>
      </c>
      <c r="I473" s="687" t="s">
        <v>1738</v>
      </c>
      <c r="K473" s="294"/>
    </row>
    <row r="474" spans="1:11" x14ac:dyDescent="0.2">
      <c r="A474" s="767"/>
      <c r="B474" s="768"/>
      <c r="C474" s="113" t="s">
        <v>1382</v>
      </c>
      <c r="D474" s="100">
        <v>1</v>
      </c>
      <c r="E474" s="100">
        <v>4</v>
      </c>
      <c r="F474" s="2"/>
      <c r="G474" s="101">
        <f t="shared" si="22"/>
        <v>0</v>
      </c>
      <c r="H474" s="17" t="s">
        <v>636</v>
      </c>
      <c r="I474" s="687" t="s">
        <v>1738</v>
      </c>
      <c r="K474" s="294"/>
    </row>
    <row r="475" spans="1:11" x14ac:dyDescent="0.2">
      <c r="A475" s="767"/>
      <c r="B475" s="768"/>
      <c r="C475" s="113" t="s">
        <v>1383</v>
      </c>
      <c r="D475" s="100">
        <v>1</v>
      </c>
      <c r="E475" s="100">
        <v>4</v>
      </c>
      <c r="F475" s="2"/>
      <c r="G475" s="101">
        <f t="shared" si="22"/>
        <v>0</v>
      </c>
      <c r="H475" s="17" t="s">
        <v>636</v>
      </c>
      <c r="I475" s="687" t="s">
        <v>1738</v>
      </c>
      <c r="K475" s="294"/>
    </row>
    <row r="476" spans="1:11" x14ac:dyDescent="0.2">
      <c r="A476" s="767"/>
      <c r="B476" s="768"/>
      <c r="C476" s="113" t="s">
        <v>1384</v>
      </c>
      <c r="D476" s="100">
        <v>1</v>
      </c>
      <c r="E476" s="100">
        <v>6</v>
      </c>
      <c r="F476" s="2"/>
      <c r="G476" s="101">
        <f t="shared" si="22"/>
        <v>0</v>
      </c>
      <c r="H476" s="17" t="s">
        <v>636</v>
      </c>
      <c r="I476" s="687" t="s">
        <v>1738</v>
      </c>
      <c r="K476" s="294"/>
    </row>
    <row r="477" spans="1:11" x14ac:dyDescent="0.2">
      <c r="A477" s="767"/>
      <c r="B477" s="768"/>
      <c r="C477" s="113" t="s">
        <v>1356</v>
      </c>
      <c r="D477" s="100">
        <v>1</v>
      </c>
      <c r="E477" s="100">
        <v>6</v>
      </c>
      <c r="F477" s="2"/>
      <c r="G477" s="101">
        <f t="shared" si="22"/>
        <v>0</v>
      </c>
      <c r="H477" s="17" t="s">
        <v>636</v>
      </c>
      <c r="I477" s="687" t="s">
        <v>1738</v>
      </c>
      <c r="K477" s="294"/>
    </row>
    <row r="478" spans="1:11" s="292" customFormat="1" x14ac:dyDescent="0.3">
      <c r="A478" s="767"/>
      <c r="B478" s="768"/>
      <c r="C478" s="113" t="s">
        <v>1385</v>
      </c>
      <c r="D478" s="100">
        <v>1</v>
      </c>
      <c r="E478" s="100">
        <v>1</v>
      </c>
      <c r="F478" s="2"/>
      <c r="G478" s="101">
        <f t="shared" si="22"/>
        <v>0</v>
      </c>
      <c r="H478" s="17" t="s">
        <v>636</v>
      </c>
      <c r="I478" s="687" t="s">
        <v>1738</v>
      </c>
      <c r="K478" s="294"/>
    </row>
    <row r="479" spans="1:11" x14ac:dyDescent="0.2">
      <c r="A479" s="767"/>
      <c r="B479" s="768"/>
      <c r="C479" s="113" t="s">
        <v>1386</v>
      </c>
      <c r="D479" s="100">
        <v>1</v>
      </c>
      <c r="E479" s="100">
        <v>1</v>
      </c>
      <c r="F479" s="2"/>
      <c r="G479" s="101">
        <f t="shared" si="22"/>
        <v>0</v>
      </c>
      <c r="H479" s="17" t="s">
        <v>636</v>
      </c>
      <c r="I479" s="687" t="s">
        <v>1738</v>
      </c>
      <c r="K479" s="294"/>
    </row>
    <row r="480" spans="1:11" x14ac:dyDescent="0.2">
      <c r="A480" s="767"/>
      <c r="B480" s="768"/>
      <c r="C480" s="113" t="s">
        <v>1387</v>
      </c>
      <c r="D480" s="100">
        <v>1</v>
      </c>
      <c r="E480" s="100">
        <v>1</v>
      </c>
      <c r="F480" s="2"/>
      <c r="G480" s="101">
        <f t="shared" si="22"/>
        <v>0</v>
      </c>
      <c r="H480" s="17" t="s">
        <v>636</v>
      </c>
      <c r="I480" s="687" t="s">
        <v>1738</v>
      </c>
      <c r="K480" s="294"/>
    </row>
    <row r="481" spans="1:11" x14ac:dyDescent="0.2">
      <c r="A481" s="767"/>
      <c r="B481" s="768"/>
      <c r="C481" s="113" t="s">
        <v>1388</v>
      </c>
      <c r="D481" s="100">
        <v>1</v>
      </c>
      <c r="E481" s="100">
        <v>6</v>
      </c>
      <c r="F481" s="2"/>
      <c r="G481" s="101">
        <f t="shared" si="22"/>
        <v>0</v>
      </c>
      <c r="H481" s="17" t="s">
        <v>636</v>
      </c>
      <c r="I481" s="687" t="s">
        <v>1738</v>
      </c>
      <c r="K481" s="294"/>
    </row>
    <row r="482" spans="1:11" ht="13.5" thickBot="1" x14ac:dyDescent="0.25">
      <c r="A482" s="769"/>
      <c r="B482" s="770"/>
      <c r="C482" s="114" t="s">
        <v>1389</v>
      </c>
      <c r="D482" s="104">
        <v>1</v>
      </c>
      <c r="E482" s="104">
        <v>1</v>
      </c>
      <c r="F482" s="3"/>
      <c r="G482" s="105">
        <f t="shared" si="22"/>
        <v>0</v>
      </c>
      <c r="H482" s="18" t="s">
        <v>636</v>
      </c>
      <c r="I482" s="691" t="s">
        <v>1738</v>
      </c>
      <c r="K482" s="294"/>
    </row>
    <row r="483" spans="1:11" ht="13.5" thickBot="1" x14ac:dyDescent="0.25">
      <c r="A483" s="338">
        <v>61</v>
      </c>
      <c r="B483" s="775" t="s">
        <v>1080</v>
      </c>
      <c r="C483" s="775"/>
      <c r="D483" s="339">
        <v>0.25</v>
      </c>
      <c r="E483" s="339">
        <v>1</v>
      </c>
      <c r="F483" s="14"/>
      <c r="G483" s="310">
        <f t="shared" si="22"/>
        <v>0</v>
      </c>
      <c r="H483" s="33" t="s">
        <v>636</v>
      </c>
      <c r="I483" s="684" t="s">
        <v>1738</v>
      </c>
      <c r="K483" s="294"/>
    </row>
    <row r="484" spans="1:11" s="680" customFormat="1" ht="15" customHeight="1" thickBot="1" x14ac:dyDescent="0.3">
      <c r="A484" s="726" t="s">
        <v>1712</v>
      </c>
      <c r="B484" s="727"/>
      <c r="C484" s="727"/>
      <c r="D484" s="531"/>
      <c r="E484" s="531"/>
      <c r="F484" s="531"/>
      <c r="G484" s="106">
        <f>SUM(G440:G483)</f>
        <v>0</v>
      </c>
      <c r="H484" s="724"/>
      <c r="I484" s="724"/>
    </row>
    <row r="485" spans="1:11" x14ac:dyDescent="0.2">
      <c r="A485" s="290"/>
      <c r="B485" s="313"/>
      <c r="C485" s="290"/>
      <c r="H485" s="705"/>
      <c r="I485" s="313"/>
      <c r="K485" s="294"/>
    </row>
    <row r="486" spans="1:11" x14ac:dyDescent="0.2">
      <c r="A486" s="311" t="s">
        <v>442</v>
      </c>
      <c r="B486" s="304"/>
      <c r="C486" s="307" t="s">
        <v>10</v>
      </c>
      <c r="D486" s="285"/>
      <c r="E486" s="286"/>
      <c r="F486" s="287"/>
      <c r="G486" s="286"/>
      <c r="H486" s="702"/>
      <c r="I486" s="304"/>
      <c r="K486" s="294"/>
    </row>
    <row r="487" spans="1:11" ht="44.65" customHeight="1" x14ac:dyDescent="0.2">
      <c r="A487" s="311"/>
      <c r="B487" s="304"/>
      <c r="C487" s="311" t="s">
        <v>1060</v>
      </c>
      <c r="D487" s="311"/>
      <c r="E487" s="311"/>
      <c r="F487" s="311"/>
      <c r="G487" s="311"/>
      <c r="H487" s="311"/>
      <c r="I487" s="311"/>
      <c r="K487" s="294"/>
    </row>
    <row r="488" spans="1:11" ht="13.5" thickBot="1" x14ac:dyDescent="0.25">
      <c r="A488" s="311" t="s">
        <v>443</v>
      </c>
      <c r="B488" s="304"/>
      <c r="C488" s="304" t="s">
        <v>462</v>
      </c>
      <c r="D488" s="286"/>
      <c r="E488" s="286"/>
      <c r="F488" s="287"/>
      <c r="G488" s="286"/>
      <c r="H488" s="703"/>
      <c r="I488" s="304"/>
      <c r="K488" s="294"/>
    </row>
    <row r="489" spans="1:11" ht="39" thickBot="1" x14ac:dyDescent="0.25">
      <c r="A489" s="115" t="s">
        <v>444</v>
      </c>
      <c r="B489" s="116" t="s">
        <v>445</v>
      </c>
      <c r="C489" s="116" t="s">
        <v>446</v>
      </c>
      <c r="D489" s="116" t="s">
        <v>960</v>
      </c>
      <c r="E489" s="116" t="s">
        <v>448</v>
      </c>
      <c r="F489" s="117" t="s">
        <v>1517</v>
      </c>
      <c r="G489" s="118" t="s">
        <v>518</v>
      </c>
      <c r="H489" s="116" t="s">
        <v>959</v>
      </c>
      <c r="I489" s="119" t="s">
        <v>1692</v>
      </c>
      <c r="K489" s="294"/>
    </row>
    <row r="490" spans="1:11" ht="14.65" customHeight="1" x14ac:dyDescent="0.2">
      <c r="A490" s="297">
        <v>61</v>
      </c>
      <c r="B490" s="762" t="s">
        <v>1520</v>
      </c>
      <c r="C490" s="763"/>
      <c r="D490" s="529"/>
      <c r="E490" s="529"/>
      <c r="F490" s="529"/>
      <c r="G490" s="529"/>
      <c r="H490" s="529"/>
      <c r="I490" s="530"/>
      <c r="K490" s="294"/>
    </row>
    <row r="491" spans="1:11" x14ac:dyDescent="0.2">
      <c r="A491" s="767"/>
      <c r="B491" s="768"/>
      <c r="C491" s="279" t="s">
        <v>1390</v>
      </c>
      <c r="D491" s="100">
        <v>1</v>
      </c>
      <c r="E491" s="100">
        <v>1</v>
      </c>
      <c r="F491" s="2"/>
      <c r="G491" s="101">
        <f>ROUND(SUM(F491*E491*D491),2)</f>
        <v>0</v>
      </c>
      <c r="H491" s="17" t="s">
        <v>613</v>
      </c>
      <c r="I491" s="687" t="s">
        <v>1738</v>
      </c>
      <c r="K491" s="294"/>
    </row>
    <row r="492" spans="1:11" x14ac:dyDescent="0.2">
      <c r="A492" s="767"/>
      <c r="B492" s="768"/>
      <c r="C492" s="279" t="s">
        <v>1391</v>
      </c>
      <c r="D492" s="100">
        <v>1</v>
      </c>
      <c r="E492" s="100">
        <v>1</v>
      </c>
      <c r="F492" s="2"/>
      <c r="G492" s="101">
        <f t="shared" ref="G492:G498" si="23">ROUND(SUM(F492*E492*D492),2)</f>
        <v>0</v>
      </c>
      <c r="H492" s="17" t="s">
        <v>613</v>
      </c>
      <c r="I492" s="687" t="s">
        <v>1738</v>
      </c>
      <c r="K492" s="294"/>
    </row>
    <row r="493" spans="1:11" x14ac:dyDescent="0.2">
      <c r="A493" s="767"/>
      <c r="B493" s="768"/>
      <c r="C493" s="279" t="s">
        <v>1392</v>
      </c>
      <c r="D493" s="100">
        <v>1</v>
      </c>
      <c r="E493" s="100">
        <v>1</v>
      </c>
      <c r="F493" s="2"/>
      <c r="G493" s="101">
        <f t="shared" si="23"/>
        <v>0</v>
      </c>
      <c r="H493" s="17" t="s">
        <v>613</v>
      </c>
      <c r="I493" s="687" t="s">
        <v>1738</v>
      </c>
      <c r="K493" s="294"/>
    </row>
    <row r="494" spans="1:11" x14ac:dyDescent="0.2">
      <c r="A494" s="767"/>
      <c r="B494" s="768"/>
      <c r="C494" s="279" t="s">
        <v>1393</v>
      </c>
      <c r="D494" s="100">
        <v>1</v>
      </c>
      <c r="E494" s="100">
        <v>1</v>
      </c>
      <c r="F494" s="2"/>
      <c r="G494" s="101">
        <f t="shared" si="23"/>
        <v>0</v>
      </c>
      <c r="H494" s="17" t="s">
        <v>613</v>
      </c>
      <c r="I494" s="687" t="s">
        <v>1738</v>
      </c>
      <c r="K494" s="294"/>
    </row>
    <row r="495" spans="1:11" x14ac:dyDescent="0.2">
      <c r="A495" s="767"/>
      <c r="B495" s="768"/>
      <c r="C495" s="279" t="s">
        <v>1394</v>
      </c>
      <c r="D495" s="100">
        <v>1</v>
      </c>
      <c r="E495" s="100">
        <v>1</v>
      </c>
      <c r="F495" s="2"/>
      <c r="G495" s="101">
        <f t="shared" si="23"/>
        <v>0</v>
      </c>
      <c r="H495" s="17" t="s">
        <v>613</v>
      </c>
      <c r="I495" s="687" t="s">
        <v>1738</v>
      </c>
      <c r="K495" s="294"/>
    </row>
    <row r="496" spans="1:11" x14ac:dyDescent="0.2">
      <c r="A496" s="767"/>
      <c r="B496" s="768"/>
      <c r="C496" s="279" t="s">
        <v>1395</v>
      </c>
      <c r="D496" s="100">
        <v>1</v>
      </c>
      <c r="E496" s="100">
        <v>1</v>
      </c>
      <c r="F496" s="2"/>
      <c r="G496" s="101">
        <f t="shared" si="23"/>
        <v>0</v>
      </c>
      <c r="H496" s="17" t="s">
        <v>613</v>
      </c>
      <c r="I496" s="687" t="s">
        <v>1738</v>
      </c>
      <c r="K496" s="294"/>
    </row>
    <row r="497" spans="1:11" x14ac:dyDescent="0.2">
      <c r="A497" s="767"/>
      <c r="B497" s="768"/>
      <c r="C497" s="279" t="s">
        <v>1396</v>
      </c>
      <c r="D497" s="100">
        <v>1</v>
      </c>
      <c r="E497" s="100">
        <v>1</v>
      </c>
      <c r="F497" s="2"/>
      <c r="G497" s="101">
        <f t="shared" si="23"/>
        <v>0</v>
      </c>
      <c r="H497" s="17" t="s">
        <v>613</v>
      </c>
      <c r="I497" s="687" t="s">
        <v>1738</v>
      </c>
      <c r="K497" s="294"/>
    </row>
    <row r="498" spans="1:11" ht="13.5" thickBot="1" x14ac:dyDescent="0.25">
      <c r="A498" s="769"/>
      <c r="B498" s="770"/>
      <c r="C498" s="296" t="s">
        <v>1397</v>
      </c>
      <c r="D498" s="104">
        <v>1</v>
      </c>
      <c r="E498" s="104">
        <v>1</v>
      </c>
      <c r="F498" s="2"/>
      <c r="G498" s="105">
        <f t="shared" si="23"/>
        <v>0</v>
      </c>
      <c r="H498" s="18" t="s">
        <v>613</v>
      </c>
      <c r="I498" s="691" t="s">
        <v>1738</v>
      </c>
      <c r="K498" s="294"/>
    </row>
    <row r="499" spans="1:11" s="680" customFormat="1" ht="15" customHeight="1" thickBot="1" x14ac:dyDescent="0.3">
      <c r="A499" s="726" t="s">
        <v>1713</v>
      </c>
      <c r="B499" s="727"/>
      <c r="C499" s="727"/>
      <c r="D499" s="531"/>
      <c r="E499" s="531"/>
      <c r="F499" s="531"/>
      <c r="G499" s="106">
        <f>SUM(G491:G498)</f>
        <v>0</v>
      </c>
      <c r="H499" s="724"/>
      <c r="I499" s="724"/>
    </row>
    <row r="500" spans="1:11" x14ac:dyDescent="0.2">
      <c r="A500" s="290"/>
      <c r="B500" s="313"/>
      <c r="C500" s="290"/>
      <c r="H500" s="705"/>
      <c r="I500" s="313"/>
      <c r="K500" s="294"/>
    </row>
    <row r="501" spans="1:11" x14ac:dyDescent="0.2">
      <c r="A501" s="311" t="s">
        <v>442</v>
      </c>
      <c r="B501" s="304"/>
      <c r="C501" s="311" t="s">
        <v>989</v>
      </c>
      <c r="D501" s="285"/>
      <c r="E501" s="286"/>
      <c r="F501" s="287"/>
      <c r="G501" s="286"/>
      <c r="H501" s="702"/>
      <c r="I501" s="304"/>
      <c r="K501" s="294"/>
    </row>
    <row r="502" spans="1:11" ht="13.5" thickBot="1" x14ac:dyDescent="0.25">
      <c r="A502" s="311" t="s">
        <v>443</v>
      </c>
      <c r="B502" s="304"/>
      <c r="C502" s="304" t="s">
        <v>462</v>
      </c>
      <c r="D502" s="286"/>
      <c r="E502" s="286"/>
      <c r="F502" s="287"/>
      <c r="G502" s="286"/>
      <c r="H502" s="703"/>
      <c r="I502" s="304"/>
      <c r="K502" s="294"/>
    </row>
    <row r="503" spans="1:11" ht="39" thickBot="1" x14ac:dyDescent="0.25">
      <c r="A503" s="115" t="s">
        <v>444</v>
      </c>
      <c r="B503" s="116" t="s">
        <v>445</v>
      </c>
      <c r="C503" s="116" t="s">
        <v>446</v>
      </c>
      <c r="D503" s="116" t="s">
        <v>960</v>
      </c>
      <c r="E503" s="116" t="s">
        <v>448</v>
      </c>
      <c r="F503" s="117" t="s">
        <v>1516</v>
      </c>
      <c r="G503" s="118" t="s">
        <v>518</v>
      </c>
      <c r="H503" s="116" t="s">
        <v>959</v>
      </c>
      <c r="I503" s="119" t="s">
        <v>1692</v>
      </c>
      <c r="K503" s="294"/>
    </row>
    <row r="504" spans="1:11" ht="14.65" customHeight="1" x14ac:dyDescent="0.2">
      <c r="A504" s="297">
        <v>62</v>
      </c>
      <c r="B504" s="762" t="s">
        <v>1059</v>
      </c>
      <c r="C504" s="764"/>
      <c r="D504" s="559"/>
      <c r="E504" s="559"/>
      <c r="F504" s="559"/>
      <c r="G504" s="559"/>
      <c r="H504" s="559"/>
      <c r="I504" s="704"/>
      <c r="K504" s="294"/>
    </row>
    <row r="505" spans="1:11" x14ac:dyDescent="0.2">
      <c r="A505" s="767"/>
      <c r="B505" s="768"/>
      <c r="C505" s="348" t="s">
        <v>1398</v>
      </c>
      <c r="D505" s="100">
        <v>1</v>
      </c>
      <c r="E505" s="100">
        <v>2</v>
      </c>
      <c r="F505" s="2"/>
      <c r="G505" s="101">
        <f>ROUND(SUM(F505*E505*D505),2)</f>
        <v>0</v>
      </c>
      <c r="H505" s="17" t="s">
        <v>613</v>
      </c>
      <c r="I505" s="687" t="s">
        <v>1738</v>
      </c>
      <c r="K505" s="294"/>
    </row>
    <row r="506" spans="1:11" x14ac:dyDescent="0.2">
      <c r="A506" s="767"/>
      <c r="B506" s="768"/>
      <c r="C506" s="99" t="s">
        <v>1399</v>
      </c>
      <c r="D506" s="100">
        <v>1</v>
      </c>
      <c r="E506" s="100">
        <v>4</v>
      </c>
      <c r="F506" s="2"/>
      <c r="G506" s="101">
        <f t="shared" ref="G506:G514" si="24">ROUND(SUM(F506*E506*D506),2)</f>
        <v>0</v>
      </c>
      <c r="H506" s="17" t="s">
        <v>613</v>
      </c>
      <c r="I506" s="687" t="s">
        <v>1738</v>
      </c>
      <c r="K506" s="294"/>
    </row>
    <row r="507" spans="1:11" x14ac:dyDescent="0.2">
      <c r="A507" s="767"/>
      <c r="B507" s="768"/>
      <c r="C507" s="99" t="s">
        <v>1400</v>
      </c>
      <c r="D507" s="100">
        <v>1</v>
      </c>
      <c r="E507" s="100">
        <v>2</v>
      </c>
      <c r="F507" s="2"/>
      <c r="G507" s="101">
        <f t="shared" si="24"/>
        <v>0</v>
      </c>
      <c r="H507" s="17" t="s">
        <v>613</v>
      </c>
      <c r="I507" s="687" t="s">
        <v>1738</v>
      </c>
      <c r="K507" s="294"/>
    </row>
    <row r="508" spans="1:11" x14ac:dyDescent="0.2">
      <c r="A508" s="767"/>
      <c r="B508" s="768"/>
      <c r="C508" s="99" t="s">
        <v>1401</v>
      </c>
      <c r="D508" s="100">
        <v>1</v>
      </c>
      <c r="E508" s="100">
        <v>2</v>
      </c>
      <c r="F508" s="2"/>
      <c r="G508" s="101">
        <f t="shared" si="24"/>
        <v>0</v>
      </c>
      <c r="H508" s="17" t="s">
        <v>613</v>
      </c>
      <c r="I508" s="687" t="s">
        <v>1738</v>
      </c>
      <c r="K508" s="294"/>
    </row>
    <row r="509" spans="1:11" s="292" customFormat="1" x14ac:dyDescent="0.2">
      <c r="A509" s="767"/>
      <c r="B509" s="768"/>
      <c r="C509" s="348" t="s">
        <v>1402</v>
      </c>
      <c r="D509" s="100">
        <v>1</v>
      </c>
      <c r="E509" s="100">
        <v>2</v>
      </c>
      <c r="F509" s="2"/>
      <c r="G509" s="101">
        <f t="shared" si="24"/>
        <v>0</v>
      </c>
      <c r="H509" s="17" t="s">
        <v>613</v>
      </c>
      <c r="I509" s="687" t="s">
        <v>1738</v>
      </c>
      <c r="K509" s="294"/>
    </row>
    <row r="510" spans="1:11" x14ac:dyDescent="0.2">
      <c r="A510" s="767"/>
      <c r="B510" s="768"/>
      <c r="C510" s="348" t="s">
        <v>1550</v>
      </c>
      <c r="D510" s="100">
        <v>1</v>
      </c>
      <c r="E510" s="100">
        <v>2</v>
      </c>
      <c r="F510" s="2"/>
      <c r="G510" s="101">
        <f t="shared" si="24"/>
        <v>0</v>
      </c>
      <c r="H510" s="17" t="s">
        <v>613</v>
      </c>
      <c r="I510" s="687" t="s">
        <v>1738</v>
      </c>
      <c r="K510" s="294"/>
    </row>
    <row r="511" spans="1:11" x14ac:dyDescent="0.2">
      <c r="A511" s="767"/>
      <c r="B511" s="768"/>
      <c r="C511" s="279" t="s">
        <v>1403</v>
      </c>
      <c r="D511" s="100">
        <v>1</v>
      </c>
      <c r="E511" s="100">
        <v>46</v>
      </c>
      <c r="F511" s="2"/>
      <c r="G511" s="101">
        <f t="shared" si="24"/>
        <v>0</v>
      </c>
      <c r="H511" s="17" t="s">
        <v>613</v>
      </c>
      <c r="I511" s="687" t="s">
        <v>1738</v>
      </c>
      <c r="K511" s="294"/>
    </row>
    <row r="512" spans="1:11" x14ac:dyDescent="0.2">
      <c r="A512" s="767"/>
      <c r="B512" s="768"/>
      <c r="C512" s="279" t="s">
        <v>1404</v>
      </c>
      <c r="D512" s="100">
        <v>1</v>
      </c>
      <c r="E512" s="100">
        <v>1</v>
      </c>
      <c r="F512" s="2"/>
      <c r="G512" s="101">
        <f t="shared" si="24"/>
        <v>0</v>
      </c>
      <c r="H512" s="17" t="s">
        <v>613</v>
      </c>
      <c r="I512" s="687" t="s">
        <v>1738</v>
      </c>
      <c r="K512" s="294"/>
    </row>
    <row r="513" spans="1:11" ht="13.5" thickBot="1" x14ac:dyDescent="0.25">
      <c r="A513" s="769"/>
      <c r="B513" s="770"/>
      <c r="C513" s="296" t="s">
        <v>1262</v>
      </c>
      <c r="D513" s="104">
        <v>1</v>
      </c>
      <c r="E513" s="104">
        <v>1</v>
      </c>
      <c r="F513" s="3"/>
      <c r="G513" s="105">
        <f t="shared" si="24"/>
        <v>0</v>
      </c>
      <c r="H513" s="18" t="s">
        <v>613</v>
      </c>
      <c r="I513" s="691" t="s">
        <v>1738</v>
      </c>
      <c r="K513" s="294"/>
    </row>
    <row r="514" spans="1:11" ht="13.5" thickBot="1" x14ac:dyDescent="0.25">
      <c r="A514" s="338">
        <v>63</v>
      </c>
      <c r="B514" s="775" t="s">
        <v>624</v>
      </c>
      <c r="C514" s="775"/>
      <c r="D514" s="339">
        <v>0.25</v>
      </c>
      <c r="E514" s="339">
        <v>1</v>
      </c>
      <c r="F514" s="14"/>
      <c r="G514" s="310">
        <f t="shared" si="24"/>
        <v>0</v>
      </c>
      <c r="H514" s="33" t="s">
        <v>613</v>
      </c>
      <c r="I514" s="684" t="s">
        <v>1738</v>
      </c>
      <c r="K514" s="294"/>
    </row>
    <row r="515" spans="1:11" s="680" customFormat="1" ht="15" customHeight="1" thickBot="1" x14ac:dyDescent="0.3">
      <c r="A515" s="726" t="s">
        <v>1714</v>
      </c>
      <c r="B515" s="727"/>
      <c r="C515" s="727"/>
      <c r="D515" s="531"/>
      <c r="E515" s="531"/>
      <c r="F515" s="531"/>
      <c r="G515" s="106">
        <f>SUM(G505:G514)</f>
        <v>0</v>
      </c>
      <c r="H515" s="724"/>
      <c r="I515" s="724"/>
    </row>
    <row r="516" spans="1:11" x14ac:dyDescent="0.2">
      <c r="A516" s="290"/>
      <c r="B516" s="313"/>
      <c r="C516" s="290"/>
      <c r="H516" s="705"/>
      <c r="I516" s="313"/>
      <c r="K516" s="294"/>
    </row>
    <row r="517" spans="1:11" x14ac:dyDescent="0.2">
      <c r="A517" s="311" t="s">
        <v>442</v>
      </c>
      <c r="B517" s="304"/>
      <c r="C517" s="307" t="s">
        <v>1739</v>
      </c>
      <c r="D517" s="285"/>
      <c r="E517" s="286"/>
      <c r="F517" s="287"/>
      <c r="G517" s="286"/>
      <c r="H517" s="702"/>
      <c r="I517" s="304"/>
      <c r="K517" s="294"/>
    </row>
    <row r="518" spans="1:11" ht="13.5" thickBot="1" x14ac:dyDescent="0.25">
      <c r="A518" s="311" t="s">
        <v>443</v>
      </c>
      <c r="B518" s="304"/>
      <c r="C518" s="304" t="s">
        <v>462</v>
      </c>
      <c r="D518" s="286"/>
      <c r="E518" s="286"/>
      <c r="F518" s="287"/>
      <c r="G518" s="286"/>
      <c r="H518" s="703"/>
      <c r="I518" s="304"/>
      <c r="K518" s="294"/>
    </row>
    <row r="519" spans="1:11" ht="39" thickBot="1" x14ac:dyDescent="0.25">
      <c r="A519" s="115" t="s">
        <v>444</v>
      </c>
      <c r="B519" s="116" t="s">
        <v>445</v>
      </c>
      <c r="C519" s="116" t="s">
        <v>446</v>
      </c>
      <c r="D519" s="116" t="s">
        <v>960</v>
      </c>
      <c r="E519" s="116" t="s">
        <v>448</v>
      </c>
      <c r="F519" s="117" t="s">
        <v>1517</v>
      </c>
      <c r="G519" s="118" t="s">
        <v>518</v>
      </c>
      <c r="H519" s="116" t="s">
        <v>959</v>
      </c>
      <c r="I519" s="119" t="s">
        <v>1692</v>
      </c>
      <c r="K519" s="294"/>
    </row>
    <row r="520" spans="1:11" ht="14.65" customHeight="1" x14ac:dyDescent="0.2">
      <c r="A520" s="297">
        <v>64</v>
      </c>
      <c r="B520" s="762" t="s">
        <v>486</v>
      </c>
      <c r="C520" s="763"/>
      <c r="D520" s="529"/>
      <c r="E520" s="529"/>
      <c r="F520" s="529"/>
      <c r="G520" s="529"/>
      <c r="H520" s="529"/>
      <c r="I520" s="530"/>
      <c r="K520" s="294"/>
    </row>
    <row r="521" spans="1:11" x14ac:dyDescent="0.2">
      <c r="A521" s="767"/>
      <c r="B521" s="768"/>
      <c r="C521" s="99" t="s">
        <v>1405</v>
      </c>
      <c r="D521" s="100">
        <v>12</v>
      </c>
      <c r="E521" s="100">
        <v>22</v>
      </c>
      <c r="F521" s="2"/>
      <c r="G521" s="101">
        <f>ROUND(SUM(F521*E521*D521),2)</f>
        <v>0</v>
      </c>
      <c r="H521" s="17" t="s">
        <v>1556</v>
      </c>
      <c r="I521" s="42" t="s">
        <v>1738</v>
      </c>
      <c r="K521" s="294"/>
    </row>
    <row r="522" spans="1:11" ht="13.5" thickBot="1" x14ac:dyDescent="0.25">
      <c r="A522" s="769"/>
      <c r="B522" s="770"/>
      <c r="C522" s="103" t="s">
        <v>1406</v>
      </c>
      <c r="D522" s="104">
        <v>12</v>
      </c>
      <c r="E522" s="104">
        <v>22</v>
      </c>
      <c r="F522" s="3"/>
      <c r="G522" s="105">
        <f>ROUND(SUM(F522*E522*D522),2)</f>
        <v>0</v>
      </c>
      <c r="H522" s="18" t="s">
        <v>1556</v>
      </c>
      <c r="I522" s="41" t="s">
        <v>1738</v>
      </c>
      <c r="K522" s="294"/>
    </row>
    <row r="523" spans="1:11" ht="13.9" customHeight="1" x14ac:dyDescent="0.2">
      <c r="A523" s="297">
        <v>65</v>
      </c>
      <c r="B523" s="762" t="s">
        <v>1061</v>
      </c>
      <c r="C523" s="763"/>
      <c r="D523" s="529"/>
      <c r="E523" s="529"/>
      <c r="F523" s="596"/>
      <c r="G523" s="529"/>
      <c r="H523" s="596"/>
      <c r="I523" s="681"/>
      <c r="K523" s="294"/>
    </row>
    <row r="524" spans="1:11" ht="13.5" thickBot="1" x14ac:dyDescent="0.25">
      <c r="A524" s="769"/>
      <c r="B524" s="770"/>
      <c r="C524" s="103" t="s">
        <v>1558</v>
      </c>
      <c r="D524" s="104">
        <v>12</v>
      </c>
      <c r="E524" s="104">
        <v>1</v>
      </c>
      <c r="F524" s="3"/>
      <c r="G524" s="105">
        <f>ROUND(SUM(F524*E524*D524),2)</f>
        <v>0</v>
      </c>
      <c r="H524" s="18" t="s">
        <v>1556</v>
      </c>
      <c r="I524" s="41" t="s">
        <v>1738</v>
      </c>
      <c r="K524" s="294"/>
    </row>
    <row r="525" spans="1:11" ht="14.65" customHeight="1" x14ac:dyDescent="0.2">
      <c r="A525" s="297">
        <v>66</v>
      </c>
      <c r="B525" s="762" t="s">
        <v>519</v>
      </c>
      <c r="C525" s="763"/>
      <c r="D525" s="529"/>
      <c r="E525" s="529"/>
      <c r="F525" s="596"/>
      <c r="G525" s="529"/>
      <c r="H525" s="596"/>
      <c r="I525" s="681"/>
      <c r="K525" s="294"/>
    </row>
    <row r="526" spans="1:11" x14ac:dyDescent="0.2">
      <c r="A526" s="767"/>
      <c r="B526" s="768"/>
      <c r="C526" s="561" t="s">
        <v>2641</v>
      </c>
      <c r="D526" s="562"/>
      <c r="E526" s="562"/>
      <c r="F526" s="599"/>
      <c r="G526" s="562"/>
      <c r="H526" s="599"/>
      <c r="I526" s="689"/>
      <c r="K526" s="294"/>
    </row>
    <row r="527" spans="1:11" x14ac:dyDescent="0.2">
      <c r="A527" s="767"/>
      <c r="B527" s="768"/>
      <c r="C527" s="99" t="s">
        <v>1726</v>
      </c>
      <c r="D527" s="100">
        <v>12</v>
      </c>
      <c r="E527" s="100">
        <v>1</v>
      </c>
      <c r="F527" s="2"/>
      <c r="G527" s="101">
        <f>ROUND(SUM(F527*E527*D527),2)</f>
        <v>0</v>
      </c>
      <c r="H527" s="17" t="s">
        <v>1556</v>
      </c>
      <c r="I527" s="42" t="s">
        <v>1738</v>
      </c>
      <c r="K527" s="294"/>
    </row>
    <row r="528" spans="1:11" x14ac:dyDescent="0.2">
      <c r="A528" s="767"/>
      <c r="B528" s="768"/>
      <c r="C528" s="99" t="s">
        <v>1727</v>
      </c>
      <c r="D528" s="100">
        <v>12</v>
      </c>
      <c r="E528" s="100">
        <v>1</v>
      </c>
      <c r="F528" s="2"/>
      <c r="G528" s="101">
        <f>ROUND(SUM(F528*E528*D528),2)</f>
        <v>0</v>
      </c>
      <c r="H528" s="17" t="s">
        <v>1556</v>
      </c>
      <c r="I528" s="42" t="s">
        <v>1738</v>
      </c>
      <c r="K528" s="294"/>
    </row>
    <row r="529" spans="1:11" x14ac:dyDescent="0.2">
      <c r="A529" s="767"/>
      <c r="B529" s="768"/>
      <c r="C529" s="99" t="s">
        <v>1728</v>
      </c>
      <c r="D529" s="100">
        <v>12</v>
      </c>
      <c r="E529" s="100">
        <v>1</v>
      </c>
      <c r="F529" s="2"/>
      <c r="G529" s="101">
        <f>ROUND(SUM(F529*E529*D529),2)</f>
        <v>0</v>
      </c>
      <c r="H529" s="17" t="s">
        <v>1556</v>
      </c>
      <c r="I529" s="42" t="s">
        <v>1738</v>
      </c>
      <c r="K529" s="294"/>
    </row>
    <row r="530" spans="1:11" x14ac:dyDescent="0.2">
      <c r="A530" s="767"/>
      <c r="B530" s="768"/>
      <c r="C530" s="99" t="s">
        <v>1729</v>
      </c>
      <c r="D530" s="100">
        <v>12</v>
      </c>
      <c r="E530" s="100">
        <v>1</v>
      </c>
      <c r="F530" s="2"/>
      <c r="G530" s="101">
        <f>ROUND(SUM(F530*E530*D530),2)</f>
        <v>0</v>
      </c>
      <c r="H530" s="17" t="s">
        <v>1556</v>
      </c>
      <c r="I530" s="42" t="s">
        <v>1738</v>
      </c>
      <c r="K530" s="294"/>
    </row>
    <row r="531" spans="1:11" x14ac:dyDescent="0.2">
      <c r="A531" s="767"/>
      <c r="B531" s="768"/>
      <c r="C531" s="561" t="s">
        <v>1725</v>
      </c>
      <c r="D531" s="562"/>
      <c r="E531" s="562"/>
      <c r="F531" s="599"/>
      <c r="G531" s="562"/>
      <c r="H531" s="599"/>
      <c r="I531" s="689"/>
      <c r="K531" s="294"/>
    </row>
    <row r="532" spans="1:11" x14ac:dyDescent="0.2">
      <c r="A532" s="767"/>
      <c r="B532" s="768"/>
      <c r="C532" s="99" t="s">
        <v>1730</v>
      </c>
      <c r="D532" s="100">
        <v>12</v>
      </c>
      <c r="E532" s="100">
        <v>1</v>
      </c>
      <c r="F532" s="2"/>
      <c r="G532" s="101">
        <f t="shared" ref="G532:G539" si="25">ROUND(SUM(F532*E532*D532),2)</f>
        <v>0</v>
      </c>
      <c r="H532" s="17" t="s">
        <v>1556</v>
      </c>
      <c r="I532" s="42" t="s">
        <v>1738</v>
      </c>
      <c r="K532" s="294"/>
    </row>
    <row r="533" spans="1:11" x14ac:dyDescent="0.2">
      <c r="A533" s="767"/>
      <c r="B533" s="768"/>
      <c r="C533" s="99" t="s">
        <v>1731</v>
      </c>
      <c r="D533" s="100">
        <v>12</v>
      </c>
      <c r="E533" s="100">
        <v>1</v>
      </c>
      <c r="F533" s="2"/>
      <c r="G533" s="101">
        <f t="shared" si="25"/>
        <v>0</v>
      </c>
      <c r="H533" s="17" t="s">
        <v>1556</v>
      </c>
      <c r="I533" s="42" t="s">
        <v>1738</v>
      </c>
      <c r="K533" s="294"/>
    </row>
    <row r="534" spans="1:11" x14ac:dyDescent="0.2">
      <c r="A534" s="767"/>
      <c r="B534" s="768"/>
      <c r="C534" s="99" t="s">
        <v>1732</v>
      </c>
      <c r="D534" s="100">
        <v>12</v>
      </c>
      <c r="E534" s="100">
        <v>1</v>
      </c>
      <c r="F534" s="2"/>
      <c r="G534" s="101">
        <f t="shared" si="25"/>
        <v>0</v>
      </c>
      <c r="H534" s="17" t="s">
        <v>1556</v>
      </c>
      <c r="I534" s="42" t="s">
        <v>1738</v>
      </c>
      <c r="K534" s="294"/>
    </row>
    <row r="535" spans="1:11" x14ac:dyDescent="0.2">
      <c r="A535" s="767"/>
      <c r="B535" s="768"/>
      <c r="C535" s="99" t="s">
        <v>1733</v>
      </c>
      <c r="D535" s="100">
        <v>12</v>
      </c>
      <c r="E535" s="100">
        <v>1</v>
      </c>
      <c r="F535" s="2"/>
      <c r="G535" s="101">
        <f t="shared" si="25"/>
        <v>0</v>
      </c>
      <c r="H535" s="17" t="s">
        <v>1556</v>
      </c>
      <c r="I535" s="42" t="s">
        <v>1738</v>
      </c>
      <c r="K535" s="294"/>
    </row>
    <row r="536" spans="1:11" x14ac:dyDescent="0.2">
      <c r="A536" s="767"/>
      <c r="B536" s="768"/>
      <c r="C536" s="99" t="s">
        <v>1734</v>
      </c>
      <c r="D536" s="100">
        <v>12</v>
      </c>
      <c r="E536" s="100">
        <v>1</v>
      </c>
      <c r="F536" s="2"/>
      <c r="G536" s="101">
        <f t="shared" si="25"/>
        <v>0</v>
      </c>
      <c r="H536" s="17" t="s">
        <v>1556</v>
      </c>
      <c r="I536" s="42" t="s">
        <v>1738</v>
      </c>
      <c r="K536" s="294"/>
    </row>
    <row r="537" spans="1:11" s="292" customFormat="1" x14ac:dyDescent="0.3">
      <c r="A537" s="767"/>
      <c r="B537" s="768"/>
      <c r="C537" s="99" t="s">
        <v>1735</v>
      </c>
      <c r="D537" s="100">
        <v>12</v>
      </c>
      <c r="E537" s="100">
        <v>1</v>
      </c>
      <c r="F537" s="2"/>
      <c r="G537" s="101">
        <f t="shared" si="25"/>
        <v>0</v>
      </c>
      <c r="H537" s="17" t="s">
        <v>1556</v>
      </c>
      <c r="I537" s="42" t="s">
        <v>1738</v>
      </c>
      <c r="K537" s="294"/>
    </row>
    <row r="538" spans="1:11" x14ac:dyDescent="0.2">
      <c r="A538" s="767"/>
      <c r="B538" s="768"/>
      <c r="C538" s="99" t="s">
        <v>1736</v>
      </c>
      <c r="D538" s="100">
        <v>12</v>
      </c>
      <c r="E538" s="100">
        <v>1</v>
      </c>
      <c r="F538" s="2"/>
      <c r="G538" s="101">
        <f t="shared" si="25"/>
        <v>0</v>
      </c>
      <c r="H538" s="17" t="s">
        <v>1556</v>
      </c>
      <c r="I538" s="42" t="s">
        <v>1738</v>
      </c>
      <c r="K538" s="294"/>
    </row>
    <row r="539" spans="1:11" ht="13.5" thickBot="1" x14ac:dyDescent="0.25">
      <c r="A539" s="803"/>
      <c r="B539" s="804"/>
      <c r="C539" s="298" t="s">
        <v>1737</v>
      </c>
      <c r="D539" s="127">
        <v>12</v>
      </c>
      <c r="E539" s="127">
        <v>1</v>
      </c>
      <c r="F539" s="12"/>
      <c r="G539" s="299">
        <f t="shared" si="25"/>
        <v>0</v>
      </c>
      <c r="H539" s="31" t="s">
        <v>1556</v>
      </c>
      <c r="I539" s="682" t="s">
        <v>1738</v>
      </c>
      <c r="K539" s="294"/>
    </row>
    <row r="540" spans="1:11" ht="15" customHeight="1" x14ac:dyDescent="0.2">
      <c r="A540" s="297">
        <v>67</v>
      </c>
      <c r="B540" s="762" t="s">
        <v>2643</v>
      </c>
      <c r="C540" s="764"/>
      <c r="D540" s="559"/>
      <c r="E540" s="559"/>
      <c r="F540" s="597"/>
      <c r="G540" s="559"/>
      <c r="H540" s="597"/>
      <c r="I540" s="683"/>
      <c r="K540" s="294"/>
    </row>
    <row r="541" spans="1:11" ht="51" x14ac:dyDescent="0.2">
      <c r="A541" s="767"/>
      <c r="B541" s="768"/>
      <c r="C541" s="99" t="s">
        <v>1740</v>
      </c>
      <c r="D541" s="100">
        <v>12</v>
      </c>
      <c r="E541" s="100">
        <v>1</v>
      </c>
      <c r="F541" s="2"/>
      <c r="G541" s="101">
        <f>ROUND(SUM(F541*E541*D541),2)</f>
        <v>0</v>
      </c>
      <c r="H541" s="17" t="s">
        <v>1556</v>
      </c>
      <c r="I541" s="42" t="s">
        <v>1738</v>
      </c>
      <c r="K541" s="294"/>
    </row>
    <row r="542" spans="1:11" x14ac:dyDescent="0.2">
      <c r="A542" s="767"/>
      <c r="B542" s="768"/>
      <c r="C542" s="99" t="s">
        <v>1741</v>
      </c>
      <c r="D542" s="100">
        <v>1</v>
      </c>
      <c r="E542" s="100">
        <v>1</v>
      </c>
      <c r="F542" s="2"/>
      <c r="G542" s="101">
        <f t="shared" ref="G542:G549" si="26">ROUND(SUM(F542*E542*D542),2)</f>
        <v>0</v>
      </c>
      <c r="H542" s="17" t="s">
        <v>613</v>
      </c>
      <c r="I542" s="42" t="s">
        <v>1738</v>
      </c>
      <c r="K542" s="294"/>
    </row>
    <row r="543" spans="1:11" ht="38.25" x14ac:dyDescent="0.2">
      <c r="A543" s="767"/>
      <c r="B543" s="768"/>
      <c r="C543" s="99" t="s">
        <v>1743</v>
      </c>
      <c r="D543" s="100">
        <v>4</v>
      </c>
      <c r="E543" s="100">
        <v>1</v>
      </c>
      <c r="F543" s="2"/>
      <c r="G543" s="101">
        <f t="shared" si="26"/>
        <v>0</v>
      </c>
      <c r="H543" s="17" t="s">
        <v>1742</v>
      </c>
      <c r="I543" s="42" t="s">
        <v>1738</v>
      </c>
      <c r="K543" s="294"/>
    </row>
    <row r="544" spans="1:11" ht="38.25" x14ac:dyDescent="0.2">
      <c r="A544" s="767"/>
      <c r="B544" s="768"/>
      <c r="C544" s="99" t="s">
        <v>1744</v>
      </c>
      <c r="D544" s="100">
        <v>4</v>
      </c>
      <c r="E544" s="100">
        <v>1</v>
      </c>
      <c r="F544" s="2"/>
      <c r="G544" s="101">
        <f t="shared" si="26"/>
        <v>0</v>
      </c>
      <c r="H544" s="17" t="s">
        <v>1742</v>
      </c>
      <c r="I544" s="42" t="s">
        <v>1738</v>
      </c>
      <c r="K544" s="294"/>
    </row>
    <row r="545" spans="1:11" ht="25.5" x14ac:dyDescent="0.2">
      <c r="A545" s="767"/>
      <c r="B545" s="768"/>
      <c r="C545" s="99" t="s">
        <v>1745</v>
      </c>
      <c r="D545" s="100">
        <v>2</v>
      </c>
      <c r="E545" s="100">
        <v>1</v>
      </c>
      <c r="F545" s="2"/>
      <c r="G545" s="101">
        <f t="shared" si="26"/>
        <v>0</v>
      </c>
      <c r="H545" s="17" t="s">
        <v>1561</v>
      </c>
      <c r="I545" s="42" t="s">
        <v>1738</v>
      </c>
      <c r="K545" s="294"/>
    </row>
    <row r="546" spans="1:11" ht="25.5" x14ac:dyDescent="0.2">
      <c r="A546" s="767"/>
      <c r="B546" s="768"/>
      <c r="C546" s="99" t="s">
        <v>1746</v>
      </c>
      <c r="D546" s="100">
        <v>6</v>
      </c>
      <c r="E546" s="100">
        <v>1</v>
      </c>
      <c r="F546" s="2"/>
      <c r="G546" s="101">
        <f t="shared" si="26"/>
        <v>0</v>
      </c>
      <c r="H546" s="17" t="s">
        <v>1747</v>
      </c>
      <c r="I546" s="42" t="s">
        <v>1738</v>
      </c>
      <c r="K546" s="294"/>
    </row>
    <row r="547" spans="1:11" ht="25.5" x14ac:dyDescent="0.2">
      <c r="A547" s="767"/>
      <c r="B547" s="768"/>
      <c r="C547" s="99" t="s">
        <v>1748</v>
      </c>
      <c r="D547" s="100">
        <v>2</v>
      </c>
      <c r="E547" s="100">
        <v>1</v>
      </c>
      <c r="F547" s="2"/>
      <c r="G547" s="101">
        <f t="shared" si="26"/>
        <v>0</v>
      </c>
      <c r="H547" s="17" t="s">
        <v>1561</v>
      </c>
      <c r="I547" s="42" t="s">
        <v>1738</v>
      </c>
      <c r="K547" s="294"/>
    </row>
    <row r="548" spans="1:11" ht="51" x14ac:dyDescent="0.2">
      <c r="A548" s="767"/>
      <c r="B548" s="768"/>
      <c r="C548" s="99" t="s">
        <v>2696</v>
      </c>
      <c r="D548" s="100">
        <v>1</v>
      </c>
      <c r="E548" s="100">
        <v>1</v>
      </c>
      <c r="F548" s="2"/>
      <c r="G548" s="101">
        <f t="shared" si="26"/>
        <v>0</v>
      </c>
      <c r="H548" s="17" t="s">
        <v>1742</v>
      </c>
      <c r="I548" s="42" t="s">
        <v>1738</v>
      </c>
      <c r="K548" s="294"/>
    </row>
    <row r="549" spans="1:11" x14ac:dyDescent="0.2">
      <c r="A549" s="767"/>
      <c r="B549" s="768"/>
      <c r="C549" s="99" t="s">
        <v>1749</v>
      </c>
      <c r="D549" s="100">
        <v>1</v>
      </c>
      <c r="E549" s="100">
        <v>1</v>
      </c>
      <c r="F549" s="2"/>
      <c r="G549" s="101">
        <f t="shared" si="26"/>
        <v>0</v>
      </c>
      <c r="H549" s="17" t="s">
        <v>613</v>
      </c>
      <c r="I549" s="42" t="s">
        <v>1738</v>
      </c>
      <c r="K549" s="294"/>
    </row>
    <row r="550" spans="1:11" ht="13.5" thickBot="1" x14ac:dyDescent="0.25">
      <c r="A550" s="769"/>
      <c r="B550" s="770"/>
      <c r="C550" s="103" t="s">
        <v>2644</v>
      </c>
      <c r="D550" s="104">
        <v>1</v>
      </c>
      <c r="E550" s="104">
        <v>1</v>
      </c>
      <c r="F550" s="3"/>
      <c r="G550" s="105">
        <f>ROUND(SUM(F550*E550*D550),2)</f>
        <v>0</v>
      </c>
      <c r="H550" s="18" t="s">
        <v>613</v>
      </c>
      <c r="I550" s="41" t="s">
        <v>1738</v>
      </c>
      <c r="K550" s="294"/>
    </row>
    <row r="551" spans="1:11" ht="13.5" thickBot="1" x14ac:dyDescent="0.25">
      <c r="A551" s="338">
        <v>68</v>
      </c>
      <c r="B551" s="775" t="s">
        <v>624</v>
      </c>
      <c r="C551" s="775"/>
      <c r="D551" s="339">
        <v>0.25</v>
      </c>
      <c r="E551" s="339">
        <v>1</v>
      </c>
      <c r="F551" s="14"/>
      <c r="G551" s="310">
        <f>ROUND(SUM(F551*E551*D551),2)</f>
        <v>0</v>
      </c>
      <c r="H551" s="33" t="s">
        <v>613</v>
      </c>
      <c r="I551" s="684" t="s">
        <v>1738</v>
      </c>
      <c r="K551" s="294"/>
    </row>
    <row r="552" spans="1:11" s="680" customFormat="1" ht="15" customHeight="1" thickBot="1" x14ac:dyDescent="0.3">
      <c r="A552" s="726" t="s">
        <v>1715</v>
      </c>
      <c r="B552" s="727"/>
      <c r="C552" s="727"/>
      <c r="D552" s="532"/>
      <c r="E552" s="532"/>
      <c r="F552" s="533"/>
      <c r="G552" s="106">
        <f>SUM(G521:G551)</f>
        <v>0</v>
      </c>
      <c r="H552" s="724"/>
      <c r="I552" s="724"/>
    </row>
    <row r="553" spans="1:11" x14ac:dyDescent="0.2">
      <c r="A553" s="290"/>
      <c r="B553" s="313"/>
      <c r="C553" s="290"/>
      <c r="H553" s="705"/>
      <c r="I553" s="313"/>
      <c r="K553" s="294"/>
    </row>
    <row r="554" spans="1:11" x14ac:dyDescent="0.2">
      <c r="A554" s="311" t="s">
        <v>442</v>
      </c>
      <c r="B554" s="304"/>
      <c r="C554" s="307" t="s">
        <v>12</v>
      </c>
      <c r="D554" s="285"/>
      <c r="E554" s="286"/>
      <c r="F554" s="287"/>
      <c r="G554" s="286"/>
      <c r="H554" s="702"/>
      <c r="I554" s="304"/>
      <c r="K554" s="294"/>
    </row>
    <row r="555" spans="1:11" ht="13.5" thickBot="1" x14ac:dyDescent="0.25">
      <c r="A555" s="311" t="s">
        <v>443</v>
      </c>
      <c r="B555" s="304"/>
      <c r="C555" s="304" t="s">
        <v>462</v>
      </c>
      <c r="D555" s="286"/>
      <c r="E555" s="286"/>
      <c r="F555" s="287"/>
      <c r="G555" s="286"/>
      <c r="H555" s="703"/>
      <c r="I555" s="304"/>
      <c r="K555" s="294"/>
    </row>
    <row r="556" spans="1:11" ht="39" thickBot="1" x14ac:dyDescent="0.25">
      <c r="A556" s="115" t="s">
        <v>444</v>
      </c>
      <c r="B556" s="116" t="s">
        <v>445</v>
      </c>
      <c r="C556" s="116" t="s">
        <v>446</v>
      </c>
      <c r="D556" s="116" t="s">
        <v>960</v>
      </c>
      <c r="E556" s="116" t="s">
        <v>448</v>
      </c>
      <c r="F556" s="117" t="s">
        <v>1516</v>
      </c>
      <c r="G556" s="118" t="s">
        <v>518</v>
      </c>
      <c r="H556" s="116" t="s">
        <v>959</v>
      </c>
      <c r="I556" s="119" t="s">
        <v>1692</v>
      </c>
      <c r="K556" s="294"/>
    </row>
    <row r="557" spans="1:11" ht="12.75" customHeight="1" x14ac:dyDescent="0.2">
      <c r="A557" s="297">
        <v>69</v>
      </c>
      <c r="B557" s="677" t="s">
        <v>1062</v>
      </c>
      <c r="C557" s="678"/>
      <c r="D557" s="529"/>
      <c r="E557" s="529"/>
      <c r="F557" s="529"/>
      <c r="G557" s="529"/>
      <c r="H557" s="529"/>
      <c r="I557" s="530"/>
      <c r="K557" s="294"/>
    </row>
    <row r="558" spans="1:11" x14ac:dyDescent="0.2">
      <c r="A558" s="812"/>
      <c r="B558" s="813"/>
      <c r="C558" s="584" t="s">
        <v>1407</v>
      </c>
      <c r="D558" s="585"/>
      <c r="E558" s="585"/>
      <c r="F558" s="585"/>
      <c r="G558" s="585"/>
      <c r="H558" s="585"/>
      <c r="I558" s="709"/>
      <c r="K558" s="294"/>
    </row>
    <row r="559" spans="1:11" x14ac:dyDescent="0.2">
      <c r="A559" s="812"/>
      <c r="B559" s="813"/>
      <c r="C559" s="99" t="s">
        <v>1410</v>
      </c>
      <c r="D559" s="100">
        <v>2</v>
      </c>
      <c r="E559" s="100">
        <v>10</v>
      </c>
      <c r="F559" s="2"/>
      <c r="G559" s="101">
        <f>ROUND(SUM(F559*E559*D559),2)</f>
        <v>0</v>
      </c>
      <c r="H559" s="17" t="s">
        <v>606</v>
      </c>
      <c r="I559" s="42" t="s">
        <v>1738</v>
      </c>
      <c r="K559" s="294"/>
    </row>
    <row r="560" spans="1:11" x14ac:dyDescent="0.2">
      <c r="A560" s="812"/>
      <c r="B560" s="813"/>
      <c r="C560" s="99" t="s">
        <v>1411</v>
      </c>
      <c r="D560" s="100">
        <v>2</v>
      </c>
      <c r="E560" s="100">
        <v>10</v>
      </c>
      <c r="F560" s="2"/>
      <c r="G560" s="101">
        <f t="shared" ref="G560:G564" si="27">ROUND(SUM(F560*E560*D560),2)</f>
        <v>0</v>
      </c>
      <c r="H560" s="17" t="s">
        <v>606</v>
      </c>
      <c r="I560" s="42" t="s">
        <v>1738</v>
      </c>
      <c r="K560" s="294"/>
    </row>
    <row r="561" spans="1:11" x14ac:dyDescent="0.2">
      <c r="A561" s="812"/>
      <c r="B561" s="813"/>
      <c r="C561" s="99" t="s">
        <v>1551</v>
      </c>
      <c r="D561" s="100">
        <v>2</v>
      </c>
      <c r="E561" s="100">
        <v>10</v>
      </c>
      <c r="F561" s="2"/>
      <c r="G561" s="101">
        <f t="shared" si="27"/>
        <v>0</v>
      </c>
      <c r="H561" s="17" t="s">
        <v>606</v>
      </c>
      <c r="I561" s="42" t="s">
        <v>1738</v>
      </c>
      <c r="K561" s="294"/>
    </row>
    <row r="562" spans="1:11" x14ac:dyDescent="0.2">
      <c r="A562" s="812"/>
      <c r="B562" s="813"/>
      <c r="C562" s="99" t="s">
        <v>1412</v>
      </c>
      <c r="D562" s="100">
        <v>2</v>
      </c>
      <c r="E562" s="100">
        <v>10</v>
      </c>
      <c r="F562" s="2"/>
      <c r="G562" s="101">
        <f t="shared" si="27"/>
        <v>0</v>
      </c>
      <c r="H562" s="17" t="s">
        <v>606</v>
      </c>
      <c r="I562" s="42" t="s">
        <v>1738</v>
      </c>
      <c r="K562" s="294"/>
    </row>
    <row r="563" spans="1:11" x14ac:dyDescent="0.2">
      <c r="A563" s="812"/>
      <c r="B563" s="813"/>
      <c r="C563" s="99" t="s">
        <v>1413</v>
      </c>
      <c r="D563" s="100">
        <v>2</v>
      </c>
      <c r="E563" s="100">
        <v>10</v>
      </c>
      <c r="F563" s="2"/>
      <c r="G563" s="101">
        <f t="shared" si="27"/>
        <v>0</v>
      </c>
      <c r="H563" s="17" t="s">
        <v>606</v>
      </c>
      <c r="I563" s="42" t="s">
        <v>1738</v>
      </c>
      <c r="K563" s="294"/>
    </row>
    <row r="564" spans="1:11" x14ac:dyDescent="0.2">
      <c r="A564" s="812"/>
      <c r="B564" s="813"/>
      <c r="C564" s="99" t="s">
        <v>1552</v>
      </c>
      <c r="D564" s="100">
        <v>2</v>
      </c>
      <c r="E564" s="100">
        <v>10</v>
      </c>
      <c r="F564" s="2"/>
      <c r="G564" s="101">
        <f t="shared" si="27"/>
        <v>0</v>
      </c>
      <c r="H564" s="17" t="s">
        <v>606</v>
      </c>
      <c r="I564" s="42" t="s">
        <v>1738</v>
      </c>
      <c r="K564" s="294"/>
    </row>
    <row r="565" spans="1:11" x14ac:dyDescent="0.2">
      <c r="A565" s="812"/>
      <c r="B565" s="813"/>
      <c r="C565" s="584" t="s">
        <v>1408</v>
      </c>
      <c r="D565" s="585"/>
      <c r="E565" s="585"/>
      <c r="F565" s="602"/>
      <c r="G565" s="585"/>
      <c r="H565" s="602"/>
      <c r="I565" s="696"/>
      <c r="K565" s="294"/>
    </row>
    <row r="566" spans="1:11" x14ac:dyDescent="0.2">
      <c r="A566" s="812"/>
      <c r="B566" s="813"/>
      <c r="C566" s="113" t="s">
        <v>1414</v>
      </c>
      <c r="D566" s="100">
        <v>2</v>
      </c>
      <c r="E566" s="100">
        <v>6</v>
      </c>
      <c r="F566" s="2"/>
      <c r="G566" s="101">
        <f>ROUND(SUM(F566*E566*D566),2)</f>
        <v>0</v>
      </c>
      <c r="H566" s="17" t="s">
        <v>606</v>
      </c>
      <c r="I566" s="42" t="s">
        <v>1738</v>
      </c>
      <c r="K566" s="294"/>
    </row>
    <row r="567" spans="1:11" x14ac:dyDescent="0.2">
      <c r="A567" s="812"/>
      <c r="B567" s="813"/>
      <c r="C567" s="113" t="s">
        <v>1553</v>
      </c>
      <c r="D567" s="100">
        <v>2</v>
      </c>
      <c r="E567" s="100">
        <v>6</v>
      </c>
      <c r="F567" s="2"/>
      <c r="G567" s="101">
        <f>ROUND(SUM(F567*E567*D567),2)</f>
        <v>0</v>
      </c>
      <c r="H567" s="17" t="s">
        <v>606</v>
      </c>
      <c r="I567" s="42" t="s">
        <v>1738</v>
      </c>
      <c r="K567" s="294"/>
    </row>
    <row r="568" spans="1:11" ht="25.5" x14ac:dyDescent="0.2">
      <c r="A568" s="812"/>
      <c r="B568" s="813"/>
      <c r="C568" s="113" t="s">
        <v>1415</v>
      </c>
      <c r="D568" s="100">
        <v>2</v>
      </c>
      <c r="E568" s="100">
        <v>6</v>
      </c>
      <c r="F568" s="2"/>
      <c r="G568" s="101">
        <f>ROUND(SUM(F568*E568*D568),2)</f>
        <v>0</v>
      </c>
      <c r="H568" s="17" t="s">
        <v>606</v>
      </c>
      <c r="I568" s="42" t="s">
        <v>1738</v>
      </c>
      <c r="K568" s="294"/>
    </row>
    <row r="569" spans="1:11" x14ac:dyDescent="0.2">
      <c r="A569" s="812"/>
      <c r="B569" s="813"/>
      <c r="C569" s="113" t="s">
        <v>1416</v>
      </c>
      <c r="D569" s="100">
        <v>2</v>
      </c>
      <c r="E569" s="100">
        <v>6</v>
      </c>
      <c r="F569" s="2"/>
      <c r="G569" s="101">
        <f>ROUND(SUM(F569*E569*D569),2)</f>
        <v>0</v>
      </c>
      <c r="H569" s="17" t="s">
        <v>606</v>
      </c>
      <c r="I569" s="42" t="s">
        <v>1738</v>
      </c>
      <c r="K569" s="294"/>
    </row>
    <row r="570" spans="1:11" x14ac:dyDescent="0.2">
      <c r="A570" s="812"/>
      <c r="B570" s="813"/>
      <c r="C570" s="584" t="s">
        <v>1409</v>
      </c>
      <c r="D570" s="585"/>
      <c r="E570" s="585"/>
      <c r="F570" s="602"/>
      <c r="G570" s="585"/>
      <c r="H570" s="602"/>
      <c r="I570" s="696"/>
      <c r="K570" s="294"/>
    </row>
    <row r="571" spans="1:11" x14ac:dyDescent="0.2">
      <c r="A571" s="812"/>
      <c r="B571" s="813"/>
      <c r="C571" s="99" t="s">
        <v>1417</v>
      </c>
      <c r="D571" s="100">
        <v>2</v>
      </c>
      <c r="E571" s="100">
        <v>2</v>
      </c>
      <c r="F571" s="2"/>
      <c r="G571" s="101">
        <f>ROUND(SUM(F571*E571*D571),2)</f>
        <v>0</v>
      </c>
      <c r="H571" s="17" t="s">
        <v>606</v>
      </c>
      <c r="I571" s="42" t="s">
        <v>1738</v>
      </c>
      <c r="K571" s="294"/>
    </row>
    <row r="572" spans="1:11" s="292" customFormat="1" ht="13.5" customHeight="1" x14ac:dyDescent="0.3">
      <c r="A572" s="812"/>
      <c r="B572" s="813"/>
      <c r="C572" s="99" t="s">
        <v>1418</v>
      </c>
      <c r="D572" s="100">
        <v>2</v>
      </c>
      <c r="E572" s="100">
        <v>2</v>
      </c>
      <c r="F572" s="2"/>
      <c r="G572" s="101">
        <f t="shared" ref="G572:G577" si="28">ROUND(SUM(F572*E572*D572),2)</f>
        <v>0</v>
      </c>
      <c r="H572" s="17" t="s">
        <v>606</v>
      </c>
      <c r="I572" s="42" t="s">
        <v>1738</v>
      </c>
      <c r="K572" s="294"/>
    </row>
    <row r="573" spans="1:11" x14ac:dyDescent="0.2">
      <c r="A573" s="812"/>
      <c r="B573" s="813"/>
      <c r="C573" s="99" t="s">
        <v>1419</v>
      </c>
      <c r="D573" s="100">
        <v>2</v>
      </c>
      <c r="E573" s="100">
        <v>2</v>
      </c>
      <c r="F573" s="2"/>
      <c r="G573" s="101">
        <f t="shared" si="28"/>
        <v>0</v>
      </c>
      <c r="H573" s="17" t="s">
        <v>606</v>
      </c>
      <c r="I573" s="42" t="s">
        <v>1738</v>
      </c>
      <c r="K573" s="294"/>
    </row>
    <row r="574" spans="1:11" x14ac:dyDescent="0.2">
      <c r="A574" s="812"/>
      <c r="B574" s="813"/>
      <c r="C574" s="113" t="s">
        <v>1420</v>
      </c>
      <c r="D574" s="100">
        <v>2</v>
      </c>
      <c r="E574" s="100">
        <v>2</v>
      </c>
      <c r="F574" s="2"/>
      <c r="G574" s="101">
        <f t="shared" si="28"/>
        <v>0</v>
      </c>
      <c r="H574" s="17" t="s">
        <v>606</v>
      </c>
      <c r="I574" s="42" t="s">
        <v>1738</v>
      </c>
      <c r="K574" s="294"/>
    </row>
    <row r="575" spans="1:11" x14ac:dyDescent="0.2">
      <c r="A575" s="812"/>
      <c r="B575" s="813"/>
      <c r="C575" s="113" t="s">
        <v>1421</v>
      </c>
      <c r="D575" s="100">
        <v>1</v>
      </c>
      <c r="E575" s="100">
        <v>2</v>
      </c>
      <c r="F575" s="2"/>
      <c r="G575" s="101">
        <f t="shared" si="28"/>
        <v>0</v>
      </c>
      <c r="H575" s="17" t="s">
        <v>606</v>
      </c>
      <c r="I575" s="42" t="s">
        <v>1738</v>
      </c>
      <c r="K575" s="294"/>
    </row>
    <row r="576" spans="1:11" ht="13.5" thickBot="1" x14ac:dyDescent="0.25">
      <c r="A576" s="814"/>
      <c r="B576" s="815"/>
      <c r="C576" s="103" t="s">
        <v>1422</v>
      </c>
      <c r="D576" s="104">
        <v>2</v>
      </c>
      <c r="E576" s="104">
        <v>1</v>
      </c>
      <c r="F576" s="3"/>
      <c r="G576" s="105">
        <f t="shared" si="28"/>
        <v>0</v>
      </c>
      <c r="H576" s="18" t="s">
        <v>606</v>
      </c>
      <c r="I576" s="41" t="s">
        <v>1738</v>
      </c>
      <c r="K576" s="294"/>
    </row>
    <row r="577" spans="1:11" ht="13.5" thickBot="1" x14ac:dyDescent="0.25">
      <c r="A577" s="338">
        <v>70</v>
      </c>
      <c r="B577" s="775" t="s">
        <v>624</v>
      </c>
      <c r="C577" s="775"/>
      <c r="D577" s="339">
        <v>0.25</v>
      </c>
      <c r="E577" s="339">
        <v>1</v>
      </c>
      <c r="F577" s="14"/>
      <c r="G577" s="310">
        <f t="shared" si="28"/>
        <v>0</v>
      </c>
      <c r="H577" s="33" t="s">
        <v>613</v>
      </c>
      <c r="I577" s="684" t="s">
        <v>1738</v>
      </c>
      <c r="K577" s="294"/>
    </row>
    <row r="578" spans="1:11" s="680" customFormat="1" ht="15" customHeight="1" thickBot="1" x14ac:dyDescent="0.3">
      <c r="A578" s="726" t="s">
        <v>1716</v>
      </c>
      <c r="B578" s="727"/>
      <c r="C578" s="727"/>
      <c r="D578" s="531"/>
      <c r="E578" s="531"/>
      <c r="F578" s="531"/>
      <c r="G578" s="106">
        <f>SUM(G559:G577)</f>
        <v>0</v>
      </c>
      <c r="H578" s="724"/>
      <c r="I578" s="724"/>
    </row>
    <row r="579" spans="1:11" x14ac:dyDescent="0.2">
      <c r="A579" s="290"/>
      <c r="B579" s="313"/>
      <c r="C579" s="290"/>
      <c r="H579" s="705"/>
      <c r="I579" s="313"/>
      <c r="K579" s="294"/>
    </row>
    <row r="580" spans="1:11" x14ac:dyDescent="0.2">
      <c r="A580" s="311" t="s">
        <v>442</v>
      </c>
      <c r="B580" s="304"/>
      <c r="C580" s="307" t="s">
        <v>1067</v>
      </c>
      <c r="D580" s="285"/>
      <c r="E580" s="286"/>
      <c r="F580" s="287"/>
      <c r="G580" s="286"/>
      <c r="H580" s="702"/>
      <c r="I580" s="304"/>
      <c r="K580" s="294"/>
    </row>
    <row r="581" spans="1:11" ht="13.5" thickBot="1" x14ac:dyDescent="0.25">
      <c r="A581" s="311" t="s">
        <v>443</v>
      </c>
      <c r="B581" s="304"/>
      <c r="C581" s="304" t="s">
        <v>462</v>
      </c>
      <c r="D581" s="286"/>
      <c r="E581" s="286"/>
      <c r="F581" s="287"/>
      <c r="G581" s="286"/>
      <c r="H581" s="703"/>
      <c r="I581" s="304"/>
      <c r="K581" s="294"/>
    </row>
    <row r="582" spans="1:11" ht="39" thickBot="1" x14ac:dyDescent="0.25">
      <c r="A582" s="115" t="s">
        <v>444</v>
      </c>
      <c r="B582" s="116" t="s">
        <v>445</v>
      </c>
      <c r="C582" s="116" t="s">
        <v>446</v>
      </c>
      <c r="D582" s="116" t="s">
        <v>960</v>
      </c>
      <c r="E582" s="116" t="s">
        <v>448</v>
      </c>
      <c r="F582" s="117" t="s">
        <v>1517</v>
      </c>
      <c r="G582" s="118" t="s">
        <v>518</v>
      </c>
      <c r="H582" s="116" t="s">
        <v>959</v>
      </c>
      <c r="I582" s="119" t="s">
        <v>1692</v>
      </c>
      <c r="K582" s="294"/>
    </row>
    <row r="583" spans="1:11" ht="13.9" customHeight="1" x14ac:dyDescent="0.2">
      <c r="A583" s="349">
        <v>71</v>
      </c>
      <c r="B583" s="818" t="s">
        <v>1063</v>
      </c>
      <c r="C583" s="819"/>
      <c r="D583" s="586"/>
      <c r="E583" s="586"/>
      <c r="F583" s="586"/>
      <c r="G583" s="586"/>
      <c r="H583" s="586"/>
      <c r="I583" s="710"/>
      <c r="K583" s="294"/>
    </row>
    <row r="584" spans="1:11" x14ac:dyDescent="0.2">
      <c r="A584" s="816"/>
      <c r="B584" s="817"/>
      <c r="C584" s="348" t="s">
        <v>1423</v>
      </c>
      <c r="D584" s="350">
        <v>2</v>
      </c>
      <c r="E584" s="350">
        <v>2</v>
      </c>
      <c r="F584" s="2"/>
      <c r="G584" s="101">
        <f>ROUND(SUM(F584*E584*D584),2)</f>
        <v>0</v>
      </c>
      <c r="H584" s="17" t="s">
        <v>606</v>
      </c>
      <c r="I584" s="42" t="s">
        <v>1738</v>
      </c>
      <c r="K584" s="294"/>
    </row>
    <row r="585" spans="1:11" x14ac:dyDescent="0.2">
      <c r="A585" s="816"/>
      <c r="B585" s="817"/>
      <c r="C585" s="348" t="s">
        <v>1424</v>
      </c>
      <c r="D585" s="350">
        <v>2</v>
      </c>
      <c r="E585" s="350">
        <v>1</v>
      </c>
      <c r="F585" s="2"/>
      <c r="G585" s="101">
        <f>ROUND(SUM(F585*E585*D585),2)</f>
        <v>0</v>
      </c>
      <c r="H585" s="17" t="s">
        <v>606</v>
      </c>
      <c r="I585" s="42" t="s">
        <v>1738</v>
      </c>
      <c r="K585" s="294"/>
    </row>
    <row r="586" spans="1:11" ht="13.5" thickBot="1" x14ac:dyDescent="0.25">
      <c r="A586" s="806"/>
      <c r="B586" s="807"/>
      <c r="C586" s="351" t="s">
        <v>1425</v>
      </c>
      <c r="D586" s="352">
        <v>2</v>
      </c>
      <c r="E586" s="352">
        <v>1</v>
      </c>
      <c r="F586" s="3"/>
      <c r="G586" s="105">
        <f>ROUND(SUM(F586*E586*D586),2)</f>
        <v>0</v>
      </c>
      <c r="H586" s="18" t="s">
        <v>606</v>
      </c>
      <c r="I586" s="41" t="s">
        <v>1738</v>
      </c>
      <c r="K586" s="294"/>
    </row>
    <row r="587" spans="1:11" s="680" customFormat="1" ht="15" customHeight="1" thickBot="1" x14ac:dyDescent="0.3">
      <c r="A587" s="726" t="s">
        <v>1717</v>
      </c>
      <c r="B587" s="727"/>
      <c r="C587" s="727"/>
      <c r="D587" s="531"/>
      <c r="E587" s="531"/>
      <c r="F587" s="531"/>
      <c r="G587" s="106">
        <f>SUM(G584:G586)</f>
        <v>0</v>
      </c>
      <c r="H587" s="724"/>
      <c r="I587" s="724"/>
    </row>
    <row r="588" spans="1:11" x14ac:dyDescent="0.2">
      <c r="A588" s="353"/>
      <c r="B588" s="305"/>
      <c r="C588" s="305"/>
      <c r="D588" s="305"/>
      <c r="E588" s="305"/>
      <c r="F588" s="287"/>
      <c r="G588" s="305"/>
      <c r="H588" s="305"/>
      <c r="I588" s="305"/>
      <c r="K588" s="294"/>
    </row>
    <row r="589" spans="1:11" x14ac:dyDescent="0.2">
      <c r="A589" s="311" t="s">
        <v>442</v>
      </c>
      <c r="B589" s="304"/>
      <c r="C589" s="307" t="s">
        <v>1066</v>
      </c>
      <c r="D589" s="285"/>
      <c r="E589" s="286"/>
      <c r="F589" s="287"/>
      <c r="G589" s="286"/>
      <c r="H589" s="702"/>
      <c r="I589" s="304"/>
      <c r="K589" s="294"/>
    </row>
    <row r="590" spans="1:11" ht="13.5" thickBot="1" x14ac:dyDescent="0.25">
      <c r="A590" s="311" t="s">
        <v>443</v>
      </c>
      <c r="B590" s="304"/>
      <c r="C590" s="304" t="s">
        <v>462</v>
      </c>
      <c r="D590" s="286"/>
      <c r="E590" s="286"/>
      <c r="F590" s="287"/>
      <c r="G590" s="286"/>
      <c r="H590" s="703"/>
      <c r="I590" s="304"/>
      <c r="K590" s="294"/>
    </row>
    <row r="591" spans="1:11" ht="39" thickBot="1" x14ac:dyDescent="0.25">
      <c r="A591" s="115" t="s">
        <v>444</v>
      </c>
      <c r="B591" s="116" t="s">
        <v>445</v>
      </c>
      <c r="C591" s="116" t="s">
        <v>446</v>
      </c>
      <c r="D591" s="116" t="s">
        <v>960</v>
      </c>
      <c r="E591" s="116" t="s">
        <v>448</v>
      </c>
      <c r="F591" s="117" t="s">
        <v>1517</v>
      </c>
      <c r="G591" s="118" t="s">
        <v>518</v>
      </c>
      <c r="H591" s="116" t="s">
        <v>959</v>
      </c>
      <c r="I591" s="119" t="s">
        <v>1692</v>
      </c>
      <c r="K591" s="294"/>
    </row>
    <row r="592" spans="1:11" ht="12.75" customHeight="1" x14ac:dyDescent="0.2">
      <c r="A592" s="349">
        <v>72</v>
      </c>
      <c r="B592" s="818" t="s">
        <v>1068</v>
      </c>
      <c r="C592" s="819"/>
      <c r="D592" s="586"/>
      <c r="E592" s="586"/>
      <c r="F592" s="586"/>
      <c r="G592" s="586"/>
      <c r="H592" s="586"/>
      <c r="I592" s="710"/>
      <c r="K592" s="294"/>
    </row>
    <row r="593" spans="1:11" ht="27.75" customHeight="1" x14ac:dyDescent="0.2">
      <c r="A593" s="816"/>
      <c r="B593" s="817"/>
      <c r="C593" s="348" t="s">
        <v>1426</v>
      </c>
      <c r="D593" s="350">
        <v>2</v>
      </c>
      <c r="E593" s="350">
        <v>1</v>
      </c>
      <c r="F593" s="2"/>
      <c r="G593" s="101">
        <f>ROUND(SUM(F593*E593*D593),2)</f>
        <v>0</v>
      </c>
      <c r="H593" s="17" t="s">
        <v>606</v>
      </c>
      <c r="I593" s="42" t="s">
        <v>1738</v>
      </c>
      <c r="K593" s="294"/>
    </row>
    <row r="594" spans="1:11" ht="16.5" customHeight="1" x14ac:dyDescent="0.2">
      <c r="A594" s="816"/>
      <c r="B594" s="817"/>
      <c r="C594" s="348" t="s">
        <v>1250</v>
      </c>
      <c r="D594" s="350">
        <v>2</v>
      </c>
      <c r="E594" s="350">
        <v>1</v>
      </c>
      <c r="F594" s="2"/>
      <c r="G594" s="101">
        <f>ROUND(SUM(F594*E594*D594),2)</f>
        <v>0</v>
      </c>
      <c r="H594" s="17" t="s">
        <v>606</v>
      </c>
      <c r="I594" s="42" t="s">
        <v>1738</v>
      </c>
      <c r="K594" s="294"/>
    </row>
    <row r="595" spans="1:11" ht="16.5" customHeight="1" thickBot="1" x14ac:dyDescent="0.25">
      <c r="A595" s="806"/>
      <c r="B595" s="807"/>
      <c r="C595" s="351" t="s">
        <v>1427</v>
      </c>
      <c r="D595" s="352">
        <v>2</v>
      </c>
      <c r="E595" s="352">
        <v>1</v>
      </c>
      <c r="F595" s="3"/>
      <c r="G595" s="105">
        <f>ROUND(SUM(F595*E595*D595),2)</f>
        <v>0</v>
      </c>
      <c r="H595" s="18" t="s">
        <v>606</v>
      </c>
      <c r="I595" s="41" t="s">
        <v>1738</v>
      </c>
      <c r="K595" s="294"/>
    </row>
    <row r="596" spans="1:11" s="680" customFormat="1" ht="15" customHeight="1" thickBot="1" x14ac:dyDescent="0.3">
      <c r="A596" s="726" t="s">
        <v>1718</v>
      </c>
      <c r="B596" s="727"/>
      <c r="C596" s="727"/>
      <c r="D596" s="531"/>
      <c r="E596" s="531"/>
      <c r="F596" s="531"/>
      <c r="G596" s="106">
        <f>SUM(G593:G595)</f>
        <v>0</v>
      </c>
      <c r="H596" s="724"/>
      <c r="I596" s="724"/>
    </row>
    <row r="597" spans="1:11" x14ac:dyDescent="0.2">
      <c r="K597" s="294"/>
    </row>
    <row r="598" spans="1:11" x14ac:dyDescent="0.2">
      <c r="A598" s="311" t="s">
        <v>442</v>
      </c>
      <c r="B598" s="304"/>
      <c r="C598" s="307" t="s">
        <v>990</v>
      </c>
      <c r="D598" s="285"/>
      <c r="E598" s="286"/>
      <c r="F598" s="287"/>
      <c r="G598" s="286"/>
      <c r="H598" s="702"/>
      <c r="I598" s="304"/>
      <c r="K598" s="294"/>
    </row>
    <row r="599" spans="1:11" ht="12.75" customHeight="1" thickBot="1" x14ac:dyDescent="0.25">
      <c r="A599" s="311" t="s">
        <v>443</v>
      </c>
      <c r="B599" s="304"/>
      <c r="C599" s="304" t="s">
        <v>462</v>
      </c>
      <c r="D599" s="286"/>
      <c r="E599" s="286"/>
      <c r="F599" s="287"/>
      <c r="G599" s="286"/>
      <c r="H599" s="703"/>
      <c r="I599" s="304"/>
      <c r="K599" s="294"/>
    </row>
    <row r="600" spans="1:11" ht="39" thickBot="1" x14ac:dyDescent="0.25">
      <c r="A600" s="88" t="s">
        <v>444</v>
      </c>
      <c r="B600" s="89" t="s">
        <v>445</v>
      </c>
      <c r="C600" s="89" t="s">
        <v>446</v>
      </c>
      <c r="D600" s="89" t="s">
        <v>960</v>
      </c>
      <c r="E600" s="89" t="s">
        <v>448</v>
      </c>
      <c r="F600" s="90" t="s">
        <v>1516</v>
      </c>
      <c r="G600" s="91" t="s">
        <v>518</v>
      </c>
      <c r="H600" s="89" t="s">
        <v>959</v>
      </c>
      <c r="I600" s="92" t="s">
        <v>1692</v>
      </c>
      <c r="K600" s="294"/>
    </row>
    <row r="601" spans="1:11" ht="12.75" customHeight="1" thickBot="1" x14ac:dyDescent="0.25">
      <c r="A601" s="88"/>
      <c r="B601" s="766" t="s">
        <v>487</v>
      </c>
      <c r="C601" s="739"/>
      <c r="D601" s="534"/>
      <c r="E601" s="534"/>
      <c r="F601" s="534"/>
      <c r="G601" s="534"/>
      <c r="H601" s="534"/>
      <c r="I601" s="535"/>
      <c r="K601" s="294"/>
    </row>
    <row r="602" spans="1:11" ht="14.65" customHeight="1" x14ac:dyDescent="0.2">
      <c r="A602" s="297">
        <v>73</v>
      </c>
      <c r="B602" s="762" t="s">
        <v>488</v>
      </c>
      <c r="C602" s="764"/>
      <c r="D602" s="559"/>
      <c r="E602" s="559"/>
      <c r="F602" s="559"/>
      <c r="G602" s="559"/>
      <c r="H602" s="559"/>
      <c r="I602" s="704"/>
      <c r="K602" s="294"/>
    </row>
    <row r="603" spans="1:11" x14ac:dyDescent="0.2">
      <c r="A603" s="767"/>
      <c r="B603" s="768"/>
      <c r="C603" s="356" t="s">
        <v>1428</v>
      </c>
      <c r="D603" s="100">
        <v>2</v>
      </c>
      <c r="E603" s="100">
        <v>64</v>
      </c>
      <c r="F603" s="2"/>
      <c r="G603" s="101">
        <f>ROUND(SUM(F603*E603*D603),2)</f>
        <v>0</v>
      </c>
      <c r="H603" s="17" t="s">
        <v>606</v>
      </c>
      <c r="I603" s="42"/>
      <c r="K603" s="294"/>
    </row>
    <row r="604" spans="1:11" ht="12.75" customHeight="1" x14ac:dyDescent="0.2">
      <c r="A604" s="767"/>
      <c r="B604" s="768"/>
      <c r="C604" s="561" t="s">
        <v>1429</v>
      </c>
      <c r="D604" s="562"/>
      <c r="E604" s="562"/>
      <c r="F604" s="599"/>
      <c r="G604" s="562"/>
      <c r="H604" s="599"/>
      <c r="I604" s="689"/>
      <c r="K604" s="294"/>
    </row>
    <row r="605" spans="1:11" x14ac:dyDescent="0.2">
      <c r="A605" s="767"/>
      <c r="B605" s="768"/>
      <c r="C605" s="99" t="s">
        <v>1430</v>
      </c>
      <c r="D605" s="100">
        <v>2</v>
      </c>
      <c r="E605" s="100">
        <v>64</v>
      </c>
      <c r="F605" s="2"/>
      <c r="G605" s="101">
        <f>ROUND(SUM(F605*E605*D605),2)</f>
        <v>0</v>
      </c>
      <c r="H605" s="17" t="s">
        <v>606</v>
      </c>
      <c r="I605" s="42" t="s">
        <v>1738</v>
      </c>
      <c r="K605" s="294"/>
    </row>
    <row r="606" spans="1:11" x14ac:dyDescent="0.2">
      <c r="A606" s="767"/>
      <c r="B606" s="768"/>
      <c r="C606" s="99" t="s">
        <v>1431</v>
      </c>
      <c r="D606" s="100">
        <v>2</v>
      </c>
      <c r="E606" s="100">
        <v>64</v>
      </c>
      <c r="F606" s="2"/>
      <c r="G606" s="101">
        <f>ROUND(SUM(F606*E606*D606),2)</f>
        <v>0</v>
      </c>
      <c r="H606" s="17" t="s">
        <v>606</v>
      </c>
      <c r="I606" s="42" t="s">
        <v>1738</v>
      </c>
      <c r="K606" s="294"/>
    </row>
    <row r="607" spans="1:11" x14ac:dyDescent="0.2">
      <c r="A607" s="767"/>
      <c r="B607" s="768"/>
      <c r="C607" s="99" t="s">
        <v>1432</v>
      </c>
      <c r="D607" s="100">
        <v>2</v>
      </c>
      <c r="E607" s="100">
        <v>64</v>
      </c>
      <c r="F607" s="2"/>
      <c r="G607" s="101">
        <f>ROUND(SUM(F607*E607*D607),2)</f>
        <v>0</v>
      </c>
      <c r="H607" s="17" t="s">
        <v>606</v>
      </c>
      <c r="I607" s="42" t="s">
        <v>1738</v>
      </c>
      <c r="K607" s="294"/>
    </row>
    <row r="608" spans="1:11" x14ac:dyDescent="0.2">
      <c r="A608" s="767"/>
      <c r="B608" s="768"/>
      <c r="C608" s="99" t="s">
        <v>1433</v>
      </c>
      <c r="D608" s="100">
        <v>2</v>
      </c>
      <c r="E608" s="100">
        <v>64</v>
      </c>
      <c r="F608" s="2"/>
      <c r="G608" s="101">
        <f>ROUND(SUM(F608*E608*D608),2)</f>
        <v>0</v>
      </c>
      <c r="H608" s="17" t="s">
        <v>606</v>
      </c>
      <c r="I608" s="42" t="s">
        <v>1738</v>
      </c>
      <c r="K608" s="294"/>
    </row>
    <row r="609" spans="1:11" x14ac:dyDescent="0.2">
      <c r="A609" s="767"/>
      <c r="B609" s="768"/>
      <c r="C609" s="561" t="s">
        <v>1434</v>
      </c>
      <c r="D609" s="562"/>
      <c r="E609" s="562"/>
      <c r="F609" s="599"/>
      <c r="G609" s="562"/>
      <c r="H609" s="599"/>
      <c r="I609" s="689"/>
      <c r="K609" s="294"/>
    </row>
    <row r="610" spans="1:11" x14ac:dyDescent="0.2">
      <c r="A610" s="767"/>
      <c r="B610" s="768"/>
      <c r="C610" s="99" t="s">
        <v>1438</v>
      </c>
      <c r="D610" s="100">
        <v>2</v>
      </c>
      <c r="E610" s="100">
        <v>64</v>
      </c>
      <c r="F610" s="2"/>
      <c r="G610" s="101">
        <f>ROUND(SUM(F610*E610*D610),2)</f>
        <v>0</v>
      </c>
      <c r="H610" s="17" t="s">
        <v>606</v>
      </c>
      <c r="I610" s="42" t="s">
        <v>1738</v>
      </c>
      <c r="K610" s="294"/>
    </row>
    <row r="611" spans="1:11" x14ac:dyDescent="0.2">
      <c r="A611" s="767"/>
      <c r="B611" s="768"/>
      <c r="C611" s="99" t="s">
        <v>1439</v>
      </c>
      <c r="D611" s="100">
        <v>2</v>
      </c>
      <c r="E611" s="100">
        <v>64</v>
      </c>
      <c r="F611" s="2"/>
      <c r="G611" s="101">
        <f>ROUND(SUM(F611*E611*D611),2)</f>
        <v>0</v>
      </c>
      <c r="H611" s="17" t="s">
        <v>606</v>
      </c>
      <c r="I611" s="42" t="s">
        <v>1738</v>
      </c>
      <c r="K611" s="294"/>
    </row>
    <row r="612" spans="1:11" x14ac:dyDescent="0.2">
      <c r="A612" s="767"/>
      <c r="B612" s="768"/>
      <c r="C612" s="561" t="s">
        <v>1435</v>
      </c>
      <c r="D612" s="562"/>
      <c r="E612" s="562"/>
      <c r="F612" s="599"/>
      <c r="G612" s="562"/>
      <c r="H612" s="599"/>
      <c r="I612" s="689"/>
      <c r="K612" s="294"/>
    </row>
    <row r="613" spans="1:11" x14ac:dyDescent="0.2">
      <c r="A613" s="767"/>
      <c r="B613" s="768"/>
      <c r="C613" s="99" t="s">
        <v>1440</v>
      </c>
      <c r="D613" s="100">
        <v>2</v>
      </c>
      <c r="E613" s="100">
        <v>64</v>
      </c>
      <c r="F613" s="2"/>
      <c r="G613" s="101">
        <f>ROUND(SUM(F613*E613*D613),2)</f>
        <v>0</v>
      </c>
      <c r="H613" s="17" t="s">
        <v>606</v>
      </c>
      <c r="I613" s="42" t="s">
        <v>1738</v>
      </c>
      <c r="K613" s="294"/>
    </row>
    <row r="614" spans="1:11" x14ac:dyDescent="0.2">
      <c r="A614" s="767"/>
      <c r="B614" s="768"/>
      <c r="C614" s="99" t="s">
        <v>1441</v>
      </c>
      <c r="D614" s="100">
        <v>2</v>
      </c>
      <c r="E614" s="100">
        <v>64</v>
      </c>
      <c r="F614" s="2"/>
      <c r="G614" s="101">
        <f>ROUND(SUM(F614*E614*D614),2)</f>
        <v>0</v>
      </c>
      <c r="H614" s="17" t="s">
        <v>606</v>
      </c>
      <c r="I614" s="42" t="s">
        <v>1738</v>
      </c>
      <c r="K614" s="294"/>
    </row>
    <row r="615" spans="1:11" x14ac:dyDescent="0.2">
      <c r="A615" s="767"/>
      <c r="B615" s="768"/>
      <c r="C615" s="99" t="s">
        <v>1442</v>
      </c>
      <c r="D615" s="100">
        <v>2</v>
      </c>
      <c r="E615" s="100">
        <v>64</v>
      </c>
      <c r="F615" s="2"/>
      <c r="G615" s="101">
        <f>ROUND(SUM(F615*E615*D615),2)</f>
        <v>0</v>
      </c>
      <c r="H615" s="17" t="s">
        <v>606</v>
      </c>
      <c r="I615" s="42" t="s">
        <v>1738</v>
      </c>
      <c r="K615" s="294"/>
    </row>
    <row r="616" spans="1:11" x14ac:dyDescent="0.2">
      <c r="A616" s="767"/>
      <c r="B616" s="768"/>
      <c r="C616" s="99" t="s">
        <v>1443</v>
      </c>
      <c r="D616" s="100">
        <v>2</v>
      </c>
      <c r="E616" s="100">
        <v>64</v>
      </c>
      <c r="F616" s="2"/>
      <c r="G616" s="101">
        <f>ROUND(SUM(F616*E616*D616),2)</f>
        <v>0</v>
      </c>
      <c r="H616" s="17" t="s">
        <v>606</v>
      </c>
      <c r="I616" s="42" t="s">
        <v>1738</v>
      </c>
      <c r="K616" s="294"/>
    </row>
    <row r="617" spans="1:11" x14ac:dyDescent="0.2">
      <c r="A617" s="767"/>
      <c r="B617" s="768"/>
      <c r="C617" s="99" t="s">
        <v>1444</v>
      </c>
      <c r="D617" s="100">
        <v>2</v>
      </c>
      <c r="E617" s="100">
        <v>64</v>
      </c>
      <c r="F617" s="2"/>
      <c r="G617" s="101">
        <f>ROUND(SUM(F617*E617*D617),2)</f>
        <v>0</v>
      </c>
      <c r="H617" s="17" t="s">
        <v>606</v>
      </c>
      <c r="I617" s="42" t="s">
        <v>1738</v>
      </c>
      <c r="K617" s="294"/>
    </row>
    <row r="618" spans="1:11" x14ac:dyDescent="0.2">
      <c r="A618" s="767"/>
      <c r="B618" s="768"/>
      <c r="C618" s="561" t="s">
        <v>1436</v>
      </c>
      <c r="D618" s="562"/>
      <c r="E618" s="562"/>
      <c r="F618" s="599"/>
      <c r="G618" s="562"/>
      <c r="H618" s="599"/>
      <c r="I618" s="689"/>
      <c r="K618" s="294"/>
    </row>
    <row r="619" spans="1:11" x14ac:dyDescent="0.2">
      <c r="A619" s="767"/>
      <c r="B619" s="768"/>
      <c r="C619" s="99" t="s">
        <v>1445</v>
      </c>
      <c r="D619" s="100">
        <v>2</v>
      </c>
      <c r="E619" s="100">
        <v>1</v>
      </c>
      <c r="F619" s="2"/>
      <c r="G619" s="101">
        <f>ROUND(SUM(F619*E619*D619),2)</f>
        <v>0</v>
      </c>
      <c r="H619" s="17" t="s">
        <v>606</v>
      </c>
      <c r="I619" s="42" t="s">
        <v>1738</v>
      </c>
      <c r="K619" s="294"/>
    </row>
    <row r="620" spans="1:11" x14ac:dyDescent="0.2">
      <c r="A620" s="767"/>
      <c r="B620" s="768"/>
      <c r="C620" s="561" t="s">
        <v>1437</v>
      </c>
      <c r="D620" s="562"/>
      <c r="E620" s="562"/>
      <c r="F620" s="599"/>
      <c r="G620" s="562"/>
      <c r="H620" s="599"/>
      <c r="I620" s="689"/>
      <c r="K620" s="294"/>
    </row>
    <row r="621" spans="1:11" ht="13.5" thickBot="1" x14ac:dyDescent="0.25">
      <c r="A621" s="769"/>
      <c r="B621" s="770"/>
      <c r="C621" s="103" t="s">
        <v>1446</v>
      </c>
      <c r="D621" s="104">
        <v>2</v>
      </c>
      <c r="E621" s="104">
        <v>1</v>
      </c>
      <c r="F621" s="3"/>
      <c r="G621" s="105">
        <f>ROUND(SUM(F621*E621*D621),2)</f>
        <v>0</v>
      </c>
      <c r="H621" s="18" t="s">
        <v>606</v>
      </c>
      <c r="I621" s="41" t="s">
        <v>1738</v>
      </c>
      <c r="K621" s="294"/>
    </row>
    <row r="622" spans="1:11" ht="14.65" customHeight="1" x14ac:dyDescent="0.2">
      <c r="A622" s="297">
        <v>74</v>
      </c>
      <c r="B622" s="762" t="s">
        <v>489</v>
      </c>
      <c r="C622" s="763"/>
      <c r="D622" s="529"/>
      <c r="E622" s="529"/>
      <c r="F622" s="596"/>
      <c r="G622" s="529"/>
      <c r="H622" s="596"/>
      <c r="I622" s="681"/>
      <c r="K622" s="294"/>
    </row>
    <row r="623" spans="1:11" x14ac:dyDescent="0.2">
      <c r="A623" s="767"/>
      <c r="B623" s="768"/>
      <c r="C623" s="356" t="s">
        <v>1447</v>
      </c>
      <c r="D623" s="100">
        <v>2</v>
      </c>
      <c r="E623" s="100">
        <v>20</v>
      </c>
      <c r="F623" s="2"/>
      <c r="G623" s="101">
        <f>ROUND(SUM(F623*E623*D623),2)</f>
        <v>0</v>
      </c>
      <c r="H623" s="17" t="s">
        <v>606</v>
      </c>
      <c r="I623" s="42" t="s">
        <v>1738</v>
      </c>
      <c r="K623" s="294"/>
    </row>
    <row r="624" spans="1:11" x14ac:dyDescent="0.2">
      <c r="A624" s="767"/>
      <c r="B624" s="768"/>
      <c r="C624" s="561" t="s">
        <v>1448</v>
      </c>
      <c r="D624" s="562"/>
      <c r="E624" s="562"/>
      <c r="F624" s="599"/>
      <c r="G624" s="562"/>
      <c r="H624" s="599"/>
      <c r="I624" s="689"/>
      <c r="K624" s="294"/>
    </row>
    <row r="625" spans="1:11" x14ac:dyDescent="0.2">
      <c r="A625" s="767"/>
      <c r="B625" s="768"/>
      <c r="C625" s="99" t="s">
        <v>1430</v>
      </c>
      <c r="D625" s="100">
        <v>2</v>
      </c>
      <c r="E625" s="100">
        <v>20</v>
      </c>
      <c r="F625" s="2"/>
      <c r="G625" s="101">
        <f>ROUND(SUM(F625*E625*D625),2)</f>
        <v>0</v>
      </c>
      <c r="H625" s="17" t="s">
        <v>606</v>
      </c>
      <c r="I625" s="42" t="s">
        <v>1738</v>
      </c>
      <c r="K625" s="294"/>
    </row>
    <row r="626" spans="1:11" x14ac:dyDescent="0.2">
      <c r="A626" s="767"/>
      <c r="B626" s="768"/>
      <c r="C626" s="99" t="s">
        <v>1431</v>
      </c>
      <c r="D626" s="100">
        <v>2</v>
      </c>
      <c r="E626" s="100">
        <v>20</v>
      </c>
      <c r="F626" s="2"/>
      <c r="G626" s="101">
        <f>ROUND(SUM(F626*E626*D626),2)</f>
        <v>0</v>
      </c>
      <c r="H626" s="17" t="s">
        <v>606</v>
      </c>
      <c r="I626" s="42" t="s">
        <v>1738</v>
      </c>
      <c r="K626" s="294"/>
    </row>
    <row r="627" spans="1:11" x14ac:dyDescent="0.2">
      <c r="A627" s="767"/>
      <c r="B627" s="768"/>
      <c r="C627" s="99" t="s">
        <v>1432</v>
      </c>
      <c r="D627" s="100">
        <v>2</v>
      </c>
      <c r="E627" s="100">
        <v>20</v>
      </c>
      <c r="F627" s="2"/>
      <c r="G627" s="101">
        <f>ROUND(SUM(F627*E627*D627),2)</f>
        <v>0</v>
      </c>
      <c r="H627" s="17" t="s">
        <v>606</v>
      </c>
      <c r="I627" s="42" t="s">
        <v>1738</v>
      </c>
      <c r="K627" s="294"/>
    </row>
    <row r="628" spans="1:11" x14ac:dyDescent="0.2">
      <c r="A628" s="767"/>
      <c r="B628" s="768"/>
      <c r="C628" s="99" t="s">
        <v>1433</v>
      </c>
      <c r="D628" s="100">
        <v>2</v>
      </c>
      <c r="E628" s="100">
        <v>20</v>
      </c>
      <c r="F628" s="2"/>
      <c r="G628" s="101">
        <f>ROUND(SUM(F628*E628*D628),2)</f>
        <v>0</v>
      </c>
      <c r="H628" s="17" t="s">
        <v>606</v>
      </c>
      <c r="I628" s="42"/>
      <c r="K628" s="294"/>
    </row>
    <row r="629" spans="1:11" x14ac:dyDescent="0.2">
      <c r="A629" s="767"/>
      <c r="B629" s="768"/>
      <c r="C629" s="561" t="s">
        <v>1894</v>
      </c>
      <c r="D629" s="562"/>
      <c r="E629" s="562"/>
      <c r="F629" s="599"/>
      <c r="G629" s="562"/>
      <c r="H629" s="599"/>
      <c r="I629" s="689"/>
      <c r="K629" s="294"/>
    </row>
    <row r="630" spans="1:11" x14ac:dyDescent="0.2">
      <c r="A630" s="767"/>
      <c r="B630" s="768"/>
      <c r="C630" s="99" t="s">
        <v>1895</v>
      </c>
      <c r="D630" s="100">
        <v>2</v>
      </c>
      <c r="E630" s="100">
        <v>10</v>
      </c>
      <c r="F630" s="2"/>
      <c r="G630" s="357">
        <f>ROUND(SUM(F630*E630*D630),2)</f>
        <v>0</v>
      </c>
      <c r="H630" s="17" t="s">
        <v>606</v>
      </c>
      <c r="I630" s="42" t="s">
        <v>1738</v>
      </c>
      <c r="K630" s="294"/>
    </row>
    <row r="631" spans="1:11" x14ac:dyDescent="0.2">
      <c r="A631" s="767"/>
      <c r="B631" s="768"/>
      <c r="C631" s="99" t="s">
        <v>1439</v>
      </c>
      <c r="D631" s="100">
        <v>2</v>
      </c>
      <c r="E631" s="100">
        <v>10</v>
      </c>
      <c r="F631" s="2"/>
      <c r="G631" s="357">
        <f>ROUND(SUM(F631*E631*D631),2)</f>
        <v>0</v>
      </c>
      <c r="H631" s="17" t="s">
        <v>606</v>
      </c>
      <c r="I631" s="42" t="s">
        <v>1738</v>
      </c>
      <c r="K631" s="294"/>
    </row>
    <row r="632" spans="1:11" x14ac:dyDescent="0.2">
      <c r="A632" s="767"/>
      <c r="B632" s="768"/>
      <c r="C632" s="561" t="s">
        <v>1435</v>
      </c>
      <c r="D632" s="562"/>
      <c r="E632" s="562"/>
      <c r="F632" s="599"/>
      <c r="G632" s="562"/>
      <c r="H632" s="599"/>
      <c r="I632" s="689"/>
      <c r="K632" s="294"/>
    </row>
    <row r="633" spans="1:11" x14ac:dyDescent="0.2">
      <c r="A633" s="767"/>
      <c r="B633" s="768"/>
      <c r="C633" s="99" t="s">
        <v>1440</v>
      </c>
      <c r="D633" s="100">
        <v>2</v>
      </c>
      <c r="E633" s="100">
        <v>20</v>
      </c>
      <c r="F633" s="2"/>
      <c r="G633" s="101">
        <f>ROUND(SUM(F633*E633*D633),2)</f>
        <v>0</v>
      </c>
      <c r="H633" s="17" t="s">
        <v>606</v>
      </c>
      <c r="I633" s="42" t="s">
        <v>1738</v>
      </c>
      <c r="K633" s="294"/>
    </row>
    <row r="634" spans="1:11" x14ac:dyDescent="0.2">
      <c r="A634" s="767"/>
      <c r="B634" s="768"/>
      <c r="C634" s="99" t="s">
        <v>1441</v>
      </c>
      <c r="D634" s="100">
        <v>2</v>
      </c>
      <c r="E634" s="100">
        <v>20</v>
      </c>
      <c r="F634" s="2"/>
      <c r="G634" s="101">
        <f>ROUND(SUM(F634*E634*D634),2)</f>
        <v>0</v>
      </c>
      <c r="H634" s="17" t="s">
        <v>606</v>
      </c>
      <c r="I634" s="42" t="s">
        <v>1738</v>
      </c>
      <c r="K634" s="294"/>
    </row>
    <row r="635" spans="1:11" x14ac:dyDescent="0.2">
      <c r="A635" s="767"/>
      <c r="B635" s="768"/>
      <c r="C635" s="99" t="s">
        <v>1442</v>
      </c>
      <c r="D635" s="100">
        <v>2</v>
      </c>
      <c r="E635" s="100">
        <v>20</v>
      </c>
      <c r="F635" s="2"/>
      <c r="G635" s="101">
        <f>ROUND(SUM(F635*E635*D635),2)</f>
        <v>0</v>
      </c>
      <c r="H635" s="17" t="s">
        <v>606</v>
      </c>
      <c r="I635" s="42" t="s">
        <v>1738</v>
      </c>
      <c r="K635" s="294"/>
    </row>
    <row r="636" spans="1:11" x14ac:dyDescent="0.2">
      <c r="A636" s="767"/>
      <c r="B636" s="768"/>
      <c r="C636" s="99" t="s">
        <v>1443</v>
      </c>
      <c r="D636" s="100">
        <v>2</v>
      </c>
      <c r="E636" s="100">
        <v>20</v>
      </c>
      <c r="F636" s="2"/>
      <c r="G636" s="101">
        <f>ROUND(SUM(F636*E636*D636),2)</f>
        <v>0</v>
      </c>
      <c r="H636" s="17" t="s">
        <v>606</v>
      </c>
      <c r="I636" s="42" t="s">
        <v>1738</v>
      </c>
      <c r="K636" s="294"/>
    </row>
    <row r="637" spans="1:11" x14ac:dyDescent="0.2">
      <c r="A637" s="767"/>
      <c r="B637" s="768"/>
      <c r="C637" s="99" t="s">
        <v>1444</v>
      </c>
      <c r="D637" s="100">
        <v>2</v>
      </c>
      <c r="E637" s="100">
        <v>20</v>
      </c>
      <c r="F637" s="2"/>
      <c r="G637" s="101">
        <f>ROUND(SUM(F637*E637*D637),2)</f>
        <v>0</v>
      </c>
      <c r="H637" s="17" t="s">
        <v>606</v>
      </c>
      <c r="I637" s="42" t="s">
        <v>1738</v>
      </c>
      <c r="K637" s="294"/>
    </row>
    <row r="638" spans="1:11" x14ac:dyDescent="0.2">
      <c r="A638" s="767"/>
      <c r="B638" s="768"/>
      <c r="C638" s="561" t="s">
        <v>1436</v>
      </c>
      <c r="D638" s="562"/>
      <c r="E638" s="562"/>
      <c r="F638" s="599"/>
      <c r="G638" s="562"/>
      <c r="H638" s="599"/>
      <c r="I638" s="689"/>
      <c r="K638" s="294"/>
    </row>
    <row r="639" spans="1:11" x14ac:dyDescent="0.2">
      <c r="A639" s="767"/>
      <c r="B639" s="768"/>
      <c r="C639" s="99" t="s">
        <v>1445</v>
      </c>
      <c r="D639" s="100">
        <v>2</v>
      </c>
      <c r="E639" s="100">
        <v>1</v>
      </c>
      <c r="F639" s="2"/>
      <c r="G639" s="101">
        <f>ROUND(SUM(F639*E639*D639),2)</f>
        <v>0</v>
      </c>
      <c r="H639" s="17" t="s">
        <v>606</v>
      </c>
      <c r="I639" s="42" t="s">
        <v>1738</v>
      </c>
      <c r="K639" s="294"/>
    </row>
    <row r="640" spans="1:11" x14ac:dyDescent="0.2">
      <c r="A640" s="767"/>
      <c r="B640" s="768"/>
      <c r="C640" s="561" t="s">
        <v>1437</v>
      </c>
      <c r="D640" s="562"/>
      <c r="E640" s="562"/>
      <c r="F640" s="599"/>
      <c r="G640" s="562"/>
      <c r="H640" s="599"/>
      <c r="I640" s="689"/>
      <c r="K640" s="294"/>
    </row>
    <row r="641" spans="1:11" ht="13.5" thickBot="1" x14ac:dyDescent="0.25">
      <c r="A641" s="769"/>
      <c r="B641" s="770"/>
      <c r="C641" s="103" t="s">
        <v>1446</v>
      </c>
      <c r="D641" s="104">
        <v>2</v>
      </c>
      <c r="E641" s="104">
        <v>1</v>
      </c>
      <c r="F641" s="3"/>
      <c r="G641" s="105">
        <f>ROUND(SUM(F641*E641*D641),2)</f>
        <v>0</v>
      </c>
      <c r="H641" s="18" t="s">
        <v>606</v>
      </c>
      <c r="I641" s="41" t="s">
        <v>1738</v>
      </c>
      <c r="K641" s="294"/>
    </row>
    <row r="642" spans="1:11" ht="14.65" customHeight="1" x14ac:dyDescent="0.2">
      <c r="A642" s="297">
        <v>75</v>
      </c>
      <c r="B642" s="762" t="s">
        <v>490</v>
      </c>
      <c r="C642" s="763"/>
      <c r="D642" s="529"/>
      <c r="E642" s="529"/>
      <c r="F642" s="603"/>
      <c r="G642" s="529"/>
      <c r="H642" s="596"/>
      <c r="I642" s="681"/>
      <c r="K642" s="294"/>
    </row>
    <row r="643" spans="1:11" x14ac:dyDescent="0.2">
      <c r="A643" s="767"/>
      <c r="B643" s="768"/>
      <c r="C643" s="356" t="s">
        <v>1447</v>
      </c>
      <c r="D643" s="100">
        <v>2</v>
      </c>
      <c r="E643" s="100">
        <v>64</v>
      </c>
      <c r="F643" s="2"/>
      <c r="G643" s="101">
        <f>ROUND(SUM(F643*E643*D643),2)</f>
        <v>0</v>
      </c>
      <c r="H643" s="17" t="s">
        <v>606</v>
      </c>
      <c r="I643" s="42" t="s">
        <v>1738</v>
      </c>
      <c r="K643" s="294"/>
    </row>
    <row r="644" spans="1:11" x14ac:dyDescent="0.2">
      <c r="A644" s="767"/>
      <c r="B644" s="768"/>
      <c r="C644" s="561" t="s">
        <v>1449</v>
      </c>
      <c r="D644" s="562"/>
      <c r="E644" s="562"/>
      <c r="F644" s="599"/>
      <c r="G644" s="562"/>
      <c r="H644" s="599"/>
      <c r="I644" s="689"/>
      <c r="K644" s="294"/>
    </row>
    <row r="645" spans="1:11" x14ac:dyDescent="0.2">
      <c r="A645" s="767"/>
      <c r="B645" s="768"/>
      <c r="C645" s="99" t="s">
        <v>1452</v>
      </c>
      <c r="D645" s="100">
        <v>2</v>
      </c>
      <c r="E645" s="100">
        <v>64</v>
      </c>
      <c r="F645" s="2"/>
      <c r="G645" s="101">
        <f>ROUND(SUM(F645*E645*D645),2)</f>
        <v>0</v>
      </c>
      <c r="H645" s="17" t="s">
        <v>606</v>
      </c>
      <c r="I645" s="42" t="s">
        <v>1738</v>
      </c>
      <c r="K645" s="294"/>
    </row>
    <row r="646" spans="1:11" x14ac:dyDescent="0.2">
      <c r="A646" s="767"/>
      <c r="B646" s="768"/>
      <c r="C646" s="99" t="s">
        <v>1453</v>
      </c>
      <c r="D646" s="100">
        <v>2</v>
      </c>
      <c r="E646" s="100">
        <v>64</v>
      </c>
      <c r="F646" s="2"/>
      <c r="G646" s="101">
        <f>ROUND(SUM(F646*E646*D646),2)</f>
        <v>0</v>
      </c>
      <c r="H646" s="17" t="s">
        <v>606</v>
      </c>
      <c r="I646" s="42" t="s">
        <v>1738</v>
      </c>
      <c r="K646" s="294"/>
    </row>
    <row r="647" spans="1:11" x14ac:dyDescent="0.2">
      <c r="A647" s="767"/>
      <c r="B647" s="768"/>
      <c r="C647" s="99" t="s">
        <v>1454</v>
      </c>
      <c r="D647" s="100">
        <v>2</v>
      </c>
      <c r="E647" s="100">
        <v>64</v>
      </c>
      <c r="F647" s="2"/>
      <c r="G647" s="101">
        <f>ROUND(SUM(F647*E647*D647),2)</f>
        <v>0</v>
      </c>
      <c r="H647" s="17" t="s">
        <v>606</v>
      </c>
      <c r="I647" s="42" t="s">
        <v>1738</v>
      </c>
      <c r="K647" s="294"/>
    </row>
    <row r="648" spans="1:11" x14ac:dyDescent="0.2">
      <c r="A648" s="767"/>
      <c r="B648" s="768"/>
      <c r="C648" s="561" t="s">
        <v>1450</v>
      </c>
      <c r="D648" s="562"/>
      <c r="E648" s="562"/>
      <c r="F648" s="599"/>
      <c r="G648" s="562"/>
      <c r="H648" s="599"/>
      <c r="I648" s="689"/>
      <c r="K648" s="294"/>
    </row>
    <row r="649" spans="1:11" x14ac:dyDescent="0.2">
      <c r="A649" s="767"/>
      <c r="B649" s="768"/>
      <c r="C649" s="99" t="s">
        <v>1455</v>
      </c>
      <c r="D649" s="100">
        <v>2</v>
      </c>
      <c r="E649" s="100">
        <v>64</v>
      </c>
      <c r="F649" s="2"/>
      <c r="G649" s="101">
        <f>ROUND(SUM(F649*E649*D649),2)</f>
        <v>0</v>
      </c>
      <c r="H649" s="17" t="s">
        <v>606</v>
      </c>
      <c r="I649" s="42" t="s">
        <v>1738</v>
      </c>
      <c r="K649" s="294"/>
    </row>
    <row r="650" spans="1:11" x14ac:dyDescent="0.2">
      <c r="A650" s="767"/>
      <c r="B650" s="768"/>
      <c r="C650" s="99" t="s">
        <v>1456</v>
      </c>
      <c r="D650" s="100">
        <v>2</v>
      </c>
      <c r="E650" s="100">
        <v>64</v>
      </c>
      <c r="F650" s="2"/>
      <c r="G650" s="101">
        <f>ROUND(SUM(F650*E650*D650),2)</f>
        <v>0</v>
      </c>
      <c r="H650" s="17" t="s">
        <v>606</v>
      </c>
      <c r="I650" s="42" t="s">
        <v>1738</v>
      </c>
      <c r="K650" s="294"/>
    </row>
    <row r="651" spans="1:11" x14ac:dyDescent="0.2">
      <c r="A651" s="767"/>
      <c r="B651" s="768"/>
      <c r="C651" s="99" t="s">
        <v>1457</v>
      </c>
      <c r="D651" s="100">
        <v>2</v>
      </c>
      <c r="E651" s="100">
        <v>64</v>
      </c>
      <c r="F651" s="2"/>
      <c r="G651" s="101">
        <f>ROUND(SUM(F651*E651*D651),2)</f>
        <v>0</v>
      </c>
      <c r="H651" s="17" t="s">
        <v>606</v>
      </c>
      <c r="I651" s="42" t="s">
        <v>1738</v>
      </c>
      <c r="K651" s="294"/>
    </row>
    <row r="652" spans="1:11" x14ac:dyDescent="0.2">
      <c r="A652" s="767"/>
      <c r="B652" s="768"/>
      <c r="C652" s="99" t="s">
        <v>1458</v>
      </c>
      <c r="D652" s="100">
        <v>2</v>
      </c>
      <c r="E652" s="100">
        <v>1</v>
      </c>
      <c r="F652" s="2"/>
      <c r="G652" s="101">
        <f>ROUND(SUM(F652*E652*D652),2)</f>
        <v>0</v>
      </c>
      <c r="H652" s="17" t="s">
        <v>606</v>
      </c>
      <c r="I652" s="42" t="s">
        <v>1738</v>
      </c>
      <c r="K652" s="294"/>
    </row>
    <row r="653" spans="1:11" x14ac:dyDescent="0.2">
      <c r="A653" s="767"/>
      <c r="B653" s="768"/>
      <c r="C653" s="561" t="s">
        <v>1451</v>
      </c>
      <c r="D653" s="562"/>
      <c r="E653" s="562"/>
      <c r="F653" s="599"/>
      <c r="G653" s="562"/>
      <c r="H653" s="599"/>
      <c r="I653" s="689"/>
      <c r="K653" s="294"/>
    </row>
    <row r="654" spans="1:11" ht="25.5" x14ac:dyDescent="0.2">
      <c r="A654" s="767"/>
      <c r="B654" s="768"/>
      <c r="C654" s="99" t="s">
        <v>1459</v>
      </c>
      <c r="D654" s="100">
        <v>2</v>
      </c>
      <c r="E654" s="100">
        <v>64</v>
      </c>
      <c r="F654" s="2"/>
      <c r="G654" s="101">
        <f>ROUND(SUM(F654*E654*D654),2)</f>
        <v>0</v>
      </c>
      <c r="H654" s="17" t="s">
        <v>606</v>
      </c>
      <c r="I654" s="42" t="s">
        <v>1738</v>
      </c>
      <c r="K654" s="294"/>
    </row>
    <row r="655" spans="1:11" x14ac:dyDescent="0.2">
      <c r="A655" s="767"/>
      <c r="B655" s="768"/>
      <c r="C655" s="99" t="s">
        <v>1460</v>
      </c>
      <c r="D655" s="100">
        <v>2</v>
      </c>
      <c r="E655" s="100">
        <v>64</v>
      </c>
      <c r="F655" s="2"/>
      <c r="G655" s="101">
        <f>ROUND(SUM(F655*E655*D655),2)</f>
        <v>0</v>
      </c>
      <c r="H655" s="17" t="s">
        <v>606</v>
      </c>
      <c r="I655" s="42" t="s">
        <v>1738</v>
      </c>
      <c r="K655" s="294"/>
    </row>
    <row r="656" spans="1:11" ht="13.5" thickBot="1" x14ac:dyDescent="0.25">
      <c r="A656" s="769"/>
      <c r="B656" s="770"/>
      <c r="C656" s="103" t="s">
        <v>1461</v>
      </c>
      <c r="D656" s="104">
        <v>2</v>
      </c>
      <c r="E656" s="104">
        <v>64</v>
      </c>
      <c r="F656" s="14"/>
      <c r="G656" s="105">
        <f>ROUND(SUM(F656*E656*D656),2)</f>
        <v>0</v>
      </c>
      <c r="H656" s="18" t="s">
        <v>606</v>
      </c>
      <c r="I656" s="41" t="s">
        <v>1738</v>
      </c>
      <c r="K656" s="294"/>
    </row>
    <row r="657" spans="1:11" ht="14.65" customHeight="1" x14ac:dyDescent="0.2">
      <c r="A657" s="297">
        <v>76</v>
      </c>
      <c r="B657" s="762" t="s">
        <v>491</v>
      </c>
      <c r="C657" s="763"/>
      <c r="D657" s="529"/>
      <c r="E657" s="529"/>
      <c r="F657" s="603"/>
      <c r="G657" s="529"/>
      <c r="H657" s="596"/>
      <c r="I657" s="681"/>
      <c r="K657" s="294"/>
    </row>
    <row r="658" spans="1:11" x14ac:dyDescent="0.2">
      <c r="A658" s="767"/>
      <c r="B658" s="768"/>
      <c r="C658" s="99" t="s">
        <v>1462</v>
      </c>
      <c r="D658" s="100">
        <v>2</v>
      </c>
      <c r="E658" s="100">
        <v>40</v>
      </c>
      <c r="F658" s="2"/>
      <c r="G658" s="101">
        <f>ROUND(SUM(F658*E658*D658),2)</f>
        <v>0</v>
      </c>
      <c r="H658" s="17" t="s">
        <v>606</v>
      </c>
      <c r="I658" s="42" t="s">
        <v>1738</v>
      </c>
      <c r="K658" s="294"/>
    </row>
    <row r="659" spans="1:11" x14ac:dyDescent="0.2">
      <c r="A659" s="767"/>
      <c r="B659" s="768"/>
      <c r="C659" s="99" t="s">
        <v>1463</v>
      </c>
      <c r="D659" s="100">
        <v>2</v>
      </c>
      <c r="E659" s="100">
        <v>40</v>
      </c>
      <c r="F659" s="2"/>
      <c r="G659" s="101">
        <f>ROUND(SUM(F659*E659*D659),2)</f>
        <v>0</v>
      </c>
      <c r="H659" s="17" t="s">
        <v>606</v>
      </c>
      <c r="I659" s="42" t="s">
        <v>1738</v>
      </c>
      <c r="K659" s="294"/>
    </row>
    <row r="660" spans="1:11" x14ac:dyDescent="0.2">
      <c r="A660" s="767"/>
      <c r="B660" s="768"/>
      <c r="C660" s="99" t="s">
        <v>1464</v>
      </c>
      <c r="D660" s="100">
        <v>2</v>
      </c>
      <c r="E660" s="100">
        <v>40</v>
      </c>
      <c r="F660" s="2"/>
      <c r="G660" s="101">
        <f>ROUND(SUM(F660*E660*D660),2)</f>
        <v>0</v>
      </c>
      <c r="H660" s="17" t="s">
        <v>606</v>
      </c>
      <c r="I660" s="42" t="s">
        <v>1738</v>
      </c>
      <c r="K660" s="294"/>
    </row>
    <row r="661" spans="1:11" ht="13.5" thickBot="1" x14ac:dyDescent="0.25">
      <c r="A661" s="769"/>
      <c r="B661" s="770"/>
      <c r="C661" s="103" t="s">
        <v>1465</v>
      </c>
      <c r="D661" s="104">
        <v>2</v>
      </c>
      <c r="E661" s="104">
        <v>40</v>
      </c>
      <c r="F661" s="14"/>
      <c r="G661" s="105">
        <f>ROUND(SUM(F661*E661*D661),2)</f>
        <v>0</v>
      </c>
      <c r="H661" s="18" t="s">
        <v>606</v>
      </c>
      <c r="I661" s="41" t="s">
        <v>1738</v>
      </c>
      <c r="K661" s="294"/>
    </row>
    <row r="662" spans="1:11" ht="12.75" customHeight="1" thickBot="1" x14ac:dyDescent="0.25">
      <c r="A662" s="697"/>
      <c r="B662" s="766" t="s">
        <v>492</v>
      </c>
      <c r="C662" s="739"/>
      <c r="D662" s="698"/>
      <c r="E662" s="698"/>
      <c r="F662" s="699"/>
      <c r="G662" s="698"/>
      <c r="H662" s="699"/>
      <c r="I662" s="700"/>
      <c r="K662" s="294"/>
    </row>
    <row r="663" spans="1:11" ht="14.65" customHeight="1" x14ac:dyDescent="0.2">
      <c r="A663" s="297">
        <v>77</v>
      </c>
      <c r="B663" s="762" t="s">
        <v>493</v>
      </c>
      <c r="C663" s="763"/>
      <c r="D663" s="529"/>
      <c r="E663" s="529"/>
      <c r="F663" s="596"/>
      <c r="G663" s="529"/>
      <c r="H663" s="596"/>
      <c r="I663" s="681"/>
      <c r="K663" s="294"/>
    </row>
    <row r="664" spans="1:11" x14ac:dyDescent="0.2">
      <c r="A664" s="767"/>
      <c r="B664" s="768"/>
      <c r="C664" s="358" t="s">
        <v>1447</v>
      </c>
      <c r="D664" s="100">
        <v>2</v>
      </c>
      <c r="E664" s="100">
        <v>84</v>
      </c>
      <c r="F664" s="2"/>
      <c r="G664" s="101">
        <f>ROUND(SUM(F664*E664*D664),2)</f>
        <v>0</v>
      </c>
      <c r="H664" s="17" t="s">
        <v>606</v>
      </c>
      <c r="I664" s="42"/>
      <c r="K664" s="294"/>
    </row>
    <row r="665" spans="1:11" x14ac:dyDescent="0.2">
      <c r="A665" s="767"/>
      <c r="B665" s="768"/>
      <c r="C665" s="561" t="s">
        <v>1449</v>
      </c>
      <c r="D665" s="562"/>
      <c r="E665" s="562"/>
      <c r="F665" s="599"/>
      <c r="G665" s="562"/>
      <c r="H665" s="599"/>
      <c r="I665" s="689"/>
      <c r="K665" s="294"/>
    </row>
    <row r="666" spans="1:11" x14ac:dyDescent="0.2">
      <c r="A666" s="767"/>
      <c r="B666" s="768"/>
      <c r="C666" s="99" t="s">
        <v>1452</v>
      </c>
      <c r="D666" s="100">
        <v>2</v>
      </c>
      <c r="E666" s="100">
        <v>84</v>
      </c>
      <c r="F666" s="2"/>
      <c r="G666" s="101">
        <f>ROUND(SUM(F666*E666*D666),2)</f>
        <v>0</v>
      </c>
      <c r="H666" s="17" t="s">
        <v>606</v>
      </c>
      <c r="I666" s="42" t="s">
        <v>1738</v>
      </c>
      <c r="K666" s="294"/>
    </row>
    <row r="667" spans="1:11" x14ac:dyDescent="0.2">
      <c r="A667" s="767"/>
      <c r="B667" s="768"/>
      <c r="C667" s="99" t="s">
        <v>1453</v>
      </c>
      <c r="D667" s="100">
        <v>2</v>
      </c>
      <c r="E667" s="100">
        <v>84</v>
      </c>
      <c r="F667" s="2"/>
      <c r="G667" s="101">
        <f>ROUND(SUM(F667*E667*D667),2)</f>
        <v>0</v>
      </c>
      <c r="H667" s="17" t="s">
        <v>606</v>
      </c>
      <c r="I667" s="42" t="s">
        <v>1738</v>
      </c>
      <c r="K667" s="294"/>
    </row>
    <row r="668" spans="1:11" x14ac:dyDescent="0.2">
      <c r="A668" s="767"/>
      <c r="B668" s="768"/>
      <c r="C668" s="99" t="s">
        <v>1454</v>
      </c>
      <c r="D668" s="100">
        <v>2</v>
      </c>
      <c r="E668" s="100">
        <v>84</v>
      </c>
      <c r="F668" s="2"/>
      <c r="G668" s="101">
        <f>ROUND(SUM(F668*E668*D668),2)</f>
        <v>0</v>
      </c>
      <c r="H668" s="17" t="s">
        <v>606</v>
      </c>
      <c r="I668" s="42" t="s">
        <v>1738</v>
      </c>
      <c r="K668" s="294"/>
    </row>
    <row r="669" spans="1:11" x14ac:dyDescent="0.2">
      <c r="A669" s="767"/>
      <c r="B669" s="768"/>
      <c r="C669" s="561" t="s">
        <v>1450</v>
      </c>
      <c r="D669" s="562"/>
      <c r="E669" s="562"/>
      <c r="F669" s="599"/>
      <c r="G669" s="562"/>
      <c r="H669" s="599"/>
      <c r="I669" s="689"/>
      <c r="K669" s="294"/>
    </row>
    <row r="670" spans="1:11" x14ac:dyDescent="0.2">
      <c r="A670" s="767"/>
      <c r="B670" s="768"/>
      <c r="C670" s="99" t="s">
        <v>1455</v>
      </c>
      <c r="D670" s="100">
        <v>2</v>
      </c>
      <c r="E670" s="100">
        <v>84</v>
      </c>
      <c r="F670" s="2"/>
      <c r="G670" s="101">
        <f>ROUND(SUM(F670*E670*D670),2)</f>
        <v>0</v>
      </c>
      <c r="H670" s="17" t="s">
        <v>606</v>
      </c>
      <c r="I670" s="42" t="s">
        <v>1738</v>
      </c>
      <c r="K670" s="294"/>
    </row>
    <row r="671" spans="1:11" x14ac:dyDescent="0.2">
      <c r="A671" s="767"/>
      <c r="B671" s="768"/>
      <c r="C671" s="99" t="s">
        <v>1456</v>
      </c>
      <c r="D671" s="100">
        <v>2</v>
      </c>
      <c r="E671" s="100">
        <v>84</v>
      </c>
      <c r="F671" s="2"/>
      <c r="G671" s="101">
        <f>ROUND(SUM(F671*E671*D671),2)</f>
        <v>0</v>
      </c>
      <c r="H671" s="17" t="s">
        <v>606</v>
      </c>
      <c r="I671" s="42" t="s">
        <v>1738</v>
      </c>
      <c r="K671" s="294"/>
    </row>
    <row r="672" spans="1:11" x14ac:dyDescent="0.2">
      <c r="A672" s="767"/>
      <c r="B672" s="768"/>
      <c r="C672" s="99" t="s">
        <v>1457</v>
      </c>
      <c r="D672" s="100">
        <v>2</v>
      </c>
      <c r="E672" s="100">
        <v>84</v>
      </c>
      <c r="F672" s="2"/>
      <c r="G672" s="101">
        <f>ROUND(SUM(F672*E672*D672),2)</f>
        <v>0</v>
      </c>
      <c r="H672" s="17" t="s">
        <v>606</v>
      </c>
      <c r="I672" s="42" t="s">
        <v>1738</v>
      </c>
      <c r="K672" s="294"/>
    </row>
    <row r="673" spans="1:11" ht="13.5" thickBot="1" x14ac:dyDescent="0.25">
      <c r="A673" s="769"/>
      <c r="B673" s="770"/>
      <c r="C673" s="103" t="s">
        <v>1458</v>
      </c>
      <c r="D673" s="104">
        <v>2</v>
      </c>
      <c r="E673" s="104">
        <v>1</v>
      </c>
      <c r="F673" s="14"/>
      <c r="G673" s="105">
        <f>ROUND(SUM(F673*E673*D673),2)</f>
        <v>0</v>
      </c>
      <c r="H673" s="18" t="s">
        <v>606</v>
      </c>
      <c r="I673" s="41" t="s">
        <v>1738</v>
      </c>
      <c r="K673" s="294"/>
    </row>
    <row r="674" spans="1:11" ht="14.65" customHeight="1" x14ac:dyDescent="0.2">
      <c r="A674" s="297">
        <v>78</v>
      </c>
      <c r="B674" s="762" t="s">
        <v>494</v>
      </c>
      <c r="C674" s="763"/>
      <c r="D674" s="529"/>
      <c r="E674" s="529"/>
      <c r="F674" s="596"/>
      <c r="G674" s="529"/>
      <c r="H674" s="596"/>
      <c r="I674" s="681"/>
      <c r="K674" s="294"/>
    </row>
    <row r="675" spans="1:11" x14ac:dyDescent="0.2">
      <c r="A675" s="808"/>
      <c r="B675" s="809"/>
      <c r="C675" s="99" t="s">
        <v>1447</v>
      </c>
      <c r="D675" s="100">
        <v>2</v>
      </c>
      <c r="E675" s="100">
        <v>22</v>
      </c>
      <c r="F675" s="2"/>
      <c r="G675" s="101">
        <f>ROUND(SUM(F675*E675*D675),2)</f>
        <v>0</v>
      </c>
      <c r="H675" s="17" t="s">
        <v>606</v>
      </c>
      <c r="I675" s="42" t="s">
        <v>1738</v>
      </c>
      <c r="K675" s="294"/>
    </row>
    <row r="676" spans="1:11" x14ac:dyDescent="0.2">
      <c r="A676" s="808"/>
      <c r="B676" s="809"/>
      <c r="C676" s="99" t="s">
        <v>1466</v>
      </c>
      <c r="D676" s="100">
        <v>2</v>
      </c>
      <c r="E676" s="100">
        <v>22</v>
      </c>
      <c r="F676" s="2"/>
      <c r="G676" s="101">
        <f>ROUND(SUM(F676*E676*D676),2)</f>
        <v>0</v>
      </c>
      <c r="H676" s="17" t="s">
        <v>606</v>
      </c>
      <c r="I676" s="42" t="s">
        <v>1738</v>
      </c>
      <c r="K676" s="294"/>
    </row>
    <row r="677" spans="1:11" x14ac:dyDescent="0.2">
      <c r="A677" s="808"/>
      <c r="B677" s="809"/>
      <c r="C677" s="99" t="s">
        <v>1467</v>
      </c>
      <c r="D677" s="100">
        <v>2</v>
      </c>
      <c r="E677" s="100">
        <v>22</v>
      </c>
      <c r="F677" s="2"/>
      <c r="G677" s="101">
        <f>ROUND(SUM(F677*E677*D677),2)</f>
        <v>0</v>
      </c>
      <c r="H677" s="17" t="s">
        <v>606</v>
      </c>
      <c r="I677" s="42" t="s">
        <v>1738</v>
      </c>
      <c r="K677" s="294"/>
    </row>
    <row r="678" spans="1:11" x14ac:dyDescent="0.2">
      <c r="A678" s="808"/>
      <c r="B678" s="809"/>
      <c r="C678" s="99" t="s">
        <v>1468</v>
      </c>
      <c r="D678" s="100">
        <v>2</v>
      </c>
      <c r="E678" s="100">
        <v>22</v>
      </c>
      <c r="F678" s="2"/>
      <c r="G678" s="101">
        <f>ROUND(SUM(F678*E678*D678),2)</f>
        <v>0</v>
      </c>
      <c r="H678" s="17" t="s">
        <v>606</v>
      </c>
      <c r="I678" s="42" t="s">
        <v>1738</v>
      </c>
      <c r="K678" s="294"/>
    </row>
    <row r="679" spans="1:11" ht="13.5" thickBot="1" x14ac:dyDescent="0.25">
      <c r="A679" s="810"/>
      <c r="B679" s="811"/>
      <c r="C679" s="103" t="s">
        <v>1469</v>
      </c>
      <c r="D679" s="104">
        <v>2</v>
      </c>
      <c r="E679" s="104">
        <v>2</v>
      </c>
      <c r="F679" s="14"/>
      <c r="G679" s="105">
        <f>ROUND(SUM(F679*E679*D679),2)</f>
        <v>0</v>
      </c>
      <c r="H679" s="18" t="s">
        <v>606</v>
      </c>
      <c r="I679" s="41" t="s">
        <v>1738</v>
      </c>
      <c r="K679" s="294"/>
    </row>
    <row r="680" spans="1:11" ht="14.65" customHeight="1" x14ac:dyDescent="0.2">
      <c r="A680" s="297">
        <v>79</v>
      </c>
      <c r="B680" s="762" t="s">
        <v>495</v>
      </c>
      <c r="C680" s="763"/>
      <c r="D680" s="529"/>
      <c r="E680" s="529"/>
      <c r="F680" s="596"/>
      <c r="G680" s="529"/>
      <c r="H680" s="596"/>
      <c r="I680" s="681"/>
      <c r="K680" s="294"/>
    </row>
    <row r="681" spans="1:11" x14ac:dyDescent="0.2">
      <c r="A681" s="808"/>
      <c r="B681" s="809"/>
      <c r="C681" s="99" t="s">
        <v>1470</v>
      </c>
      <c r="D681" s="100">
        <v>2</v>
      </c>
      <c r="E681" s="100">
        <v>323</v>
      </c>
      <c r="F681" s="2"/>
      <c r="G681" s="101">
        <f t="shared" ref="G681:G689" si="29">ROUND(SUM(F681*E681*D681),2)</f>
        <v>0</v>
      </c>
      <c r="H681" s="17" t="s">
        <v>606</v>
      </c>
      <c r="I681" s="42" t="s">
        <v>1738</v>
      </c>
      <c r="K681" s="294"/>
    </row>
    <row r="682" spans="1:11" x14ac:dyDescent="0.2">
      <c r="A682" s="808"/>
      <c r="B682" s="809"/>
      <c r="C682" s="99" t="s">
        <v>1471</v>
      </c>
      <c r="D682" s="100">
        <v>2</v>
      </c>
      <c r="E682" s="100">
        <v>323</v>
      </c>
      <c r="F682" s="2"/>
      <c r="G682" s="101">
        <f t="shared" si="29"/>
        <v>0</v>
      </c>
      <c r="H682" s="17" t="s">
        <v>606</v>
      </c>
      <c r="I682" s="42" t="s">
        <v>1738</v>
      </c>
      <c r="K682" s="294"/>
    </row>
    <row r="683" spans="1:11" x14ac:dyDescent="0.2">
      <c r="A683" s="808"/>
      <c r="B683" s="809"/>
      <c r="C683" s="99" t="s">
        <v>1472</v>
      </c>
      <c r="D683" s="100">
        <v>2</v>
      </c>
      <c r="E683" s="100">
        <v>30</v>
      </c>
      <c r="F683" s="2"/>
      <c r="G683" s="101">
        <f t="shared" si="29"/>
        <v>0</v>
      </c>
      <c r="H683" s="17" t="s">
        <v>606</v>
      </c>
      <c r="I683" s="42" t="s">
        <v>1738</v>
      </c>
      <c r="K683" s="294"/>
    </row>
    <row r="684" spans="1:11" s="292" customFormat="1" x14ac:dyDescent="0.3">
      <c r="A684" s="808"/>
      <c r="B684" s="809"/>
      <c r="C684" s="99" t="s">
        <v>1473</v>
      </c>
      <c r="D684" s="100">
        <v>2</v>
      </c>
      <c r="E684" s="100">
        <v>4</v>
      </c>
      <c r="F684" s="2"/>
      <c r="G684" s="101">
        <f t="shared" si="29"/>
        <v>0</v>
      </c>
      <c r="H684" s="17" t="s">
        <v>606</v>
      </c>
      <c r="I684" s="42" t="s">
        <v>1738</v>
      </c>
      <c r="K684" s="294"/>
    </row>
    <row r="685" spans="1:11" x14ac:dyDescent="0.2">
      <c r="A685" s="808"/>
      <c r="B685" s="809"/>
      <c r="C685" s="99" t="s">
        <v>1474</v>
      </c>
      <c r="D685" s="100">
        <v>2</v>
      </c>
      <c r="E685" s="100">
        <v>1</v>
      </c>
      <c r="F685" s="2"/>
      <c r="G685" s="101">
        <f t="shared" si="29"/>
        <v>0</v>
      </c>
      <c r="H685" s="17" t="s">
        <v>606</v>
      </c>
      <c r="I685" s="42" t="s">
        <v>1738</v>
      </c>
      <c r="K685" s="294"/>
    </row>
    <row r="686" spans="1:11" x14ac:dyDescent="0.2">
      <c r="A686" s="808"/>
      <c r="B686" s="809"/>
      <c r="C686" s="99" t="s">
        <v>1475</v>
      </c>
      <c r="D686" s="100">
        <v>2</v>
      </c>
      <c r="E686" s="100">
        <v>1</v>
      </c>
      <c r="F686" s="2"/>
      <c r="G686" s="101">
        <f t="shared" si="29"/>
        <v>0</v>
      </c>
      <c r="H686" s="17" t="s">
        <v>606</v>
      </c>
      <c r="I686" s="42" t="s">
        <v>1738</v>
      </c>
      <c r="K686" s="294"/>
    </row>
    <row r="687" spans="1:11" x14ac:dyDescent="0.2">
      <c r="A687" s="808"/>
      <c r="B687" s="809"/>
      <c r="C687" s="99" t="s">
        <v>1476</v>
      </c>
      <c r="D687" s="100">
        <v>2</v>
      </c>
      <c r="E687" s="100">
        <v>1</v>
      </c>
      <c r="F687" s="2"/>
      <c r="G687" s="101">
        <f t="shared" si="29"/>
        <v>0</v>
      </c>
      <c r="H687" s="17" t="s">
        <v>606</v>
      </c>
      <c r="I687" s="42" t="s">
        <v>1738</v>
      </c>
      <c r="K687" s="294"/>
    </row>
    <row r="688" spans="1:11" ht="13.5" thickBot="1" x14ac:dyDescent="0.25">
      <c r="A688" s="810"/>
      <c r="B688" s="811"/>
      <c r="C688" s="103" t="s">
        <v>1477</v>
      </c>
      <c r="D688" s="104">
        <v>2</v>
      </c>
      <c r="E688" s="104">
        <v>1</v>
      </c>
      <c r="F688" s="14"/>
      <c r="G688" s="105">
        <f t="shared" si="29"/>
        <v>0</v>
      </c>
      <c r="H688" s="18" t="s">
        <v>606</v>
      </c>
      <c r="I688" s="41" t="s">
        <v>1738</v>
      </c>
      <c r="K688" s="294"/>
    </row>
    <row r="689" spans="1:11" ht="13.5" thickBot="1" x14ac:dyDescent="0.25">
      <c r="A689" s="338">
        <v>80</v>
      </c>
      <c r="B689" s="775" t="s">
        <v>624</v>
      </c>
      <c r="C689" s="775"/>
      <c r="D689" s="339">
        <v>0.25</v>
      </c>
      <c r="E689" s="339">
        <v>1</v>
      </c>
      <c r="F689" s="3"/>
      <c r="G689" s="310">
        <f t="shared" si="29"/>
        <v>0</v>
      </c>
      <c r="H689" s="33" t="s">
        <v>613</v>
      </c>
      <c r="I689" s="684" t="s">
        <v>1738</v>
      </c>
      <c r="K689" s="294"/>
    </row>
    <row r="690" spans="1:11" s="680" customFormat="1" ht="15" customHeight="1" thickBot="1" x14ac:dyDescent="0.3">
      <c r="A690" s="726" t="s">
        <v>1719</v>
      </c>
      <c r="B690" s="727"/>
      <c r="C690" s="727"/>
      <c r="D690" s="531"/>
      <c r="E690" s="531"/>
      <c r="F690" s="531"/>
      <c r="G690" s="106">
        <f>SUM(G603:G689)</f>
        <v>0</v>
      </c>
      <c r="H690" s="724"/>
      <c r="I690" s="724"/>
    </row>
    <row r="691" spans="1:11" x14ac:dyDescent="0.2">
      <c r="A691" s="290"/>
      <c r="B691" s="313"/>
      <c r="C691" s="290"/>
      <c r="H691" s="705"/>
      <c r="I691" s="313"/>
      <c r="K691" s="294"/>
    </row>
    <row r="692" spans="1:11" x14ac:dyDescent="0.2">
      <c r="A692" s="311" t="s">
        <v>442</v>
      </c>
      <c r="B692" s="304"/>
      <c r="C692" s="307" t="s">
        <v>2647</v>
      </c>
      <c r="D692" s="285"/>
      <c r="E692" s="286"/>
      <c r="F692" s="286"/>
      <c r="G692" s="286"/>
      <c r="H692" s="702"/>
      <c r="I692" s="304"/>
      <c r="K692" s="294"/>
    </row>
    <row r="693" spans="1:11" ht="13.5" thickBot="1" x14ac:dyDescent="0.25">
      <c r="A693" s="311" t="s">
        <v>443</v>
      </c>
      <c r="B693" s="304"/>
      <c r="C693" s="304" t="s">
        <v>462</v>
      </c>
      <c r="D693" s="286"/>
      <c r="E693" s="286"/>
      <c r="F693" s="286"/>
      <c r="G693" s="286"/>
      <c r="H693" s="703"/>
      <c r="I693" s="304"/>
      <c r="K693" s="294"/>
    </row>
    <row r="694" spans="1:11" ht="39" thickBot="1" x14ac:dyDescent="0.25">
      <c r="A694" s="115" t="s">
        <v>444</v>
      </c>
      <c r="B694" s="116" t="s">
        <v>445</v>
      </c>
      <c r="C694" s="116" t="s">
        <v>446</v>
      </c>
      <c r="D694" s="116" t="s">
        <v>960</v>
      </c>
      <c r="E694" s="116" t="s">
        <v>448</v>
      </c>
      <c r="F694" s="117" t="s">
        <v>1516</v>
      </c>
      <c r="G694" s="118" t="s">
        <v>518</v>
      </c>
      <c r="H694" s="116" t="s">
        <v>959</v>
      </c>
      <c r="I694" s="119" t="s">
        <v>1692</v>
      </c>
      <c r="K694" s="294"/>
    </row>
    <row r="695" spans="1:11" ht="14.65" customHeight="1" x14ac:dyDescent="0.2">
      <c r="A695" s="590">
        <v>81</v>
      </c>
      <c r="B695" s="820" t="s">
        <v>1069</v>
      </c>
      <c r="C695" s="821"/>
      <c r="D695" s="591"/>
      <c r="E695" s="591"/>
      <c r="F695" s="711"/>
      <c r="G695" s="591"/>
      <c r="H695" s="591"/>
      <c r="I695" s="712"/>
      <c r="K695" s="294"/>
    </row>
    <row r="696" spans="1:11" x14ac:dyDescent="0.2">
      <c r="A696" s="816"/>
      <c r="B696" s="817"/>
      <c r="C696" s="348" t="s">
        <v>1478</v>
      </c>
      <c r="D696" s="350">
        <v>2</v>
      </c>
      <c r="E696" s="350">
        <v>3</v>
      </c>
      <c r="F696" s="2"/>
      <c r="G696" s="101">
        <f>ROUND(SUM(F696*E696*D696),2)</f>
        <v>0</v>
      </c>
      <c r="H696" s="17" t="s">
        <v>606</v>
      </c>
      <c r="I696" s="42" t="s">
        <v>1738</v>
      </c>
      <c r="K696" s="294"/>
    </row>
    <row r="697" spans="1:11" x14ac:dyDescent="0.2">
      <c r="A697" s="816"/>
      <c r="B697" s="817"/>
      <c r="C697" s="348" t="s">
        <v>1479</v>
      </c>
      <c r="D697" s="350">
        <v>2</v>
      </c>
      <c r="E697" s="350">
        <v>3</v>
      </c>
      <c r="F697" s="2"/>
      <c r="G697" s="101">
        <f>ROUND(SUM(F697*E697*D697),2)</f>
        <v>0</v>
      </c>
      <c r="H697" s="17" t="s">
        <v>606</v>
      </c>
      <c r="I697" s="42" t="s">
        <v>1738</v>
      </c>
      <c r="K697" s="294"/>
    </row>
    <row r="698" spans="1:11" ht="13.5" thickBot="1" x14ac:dyDescent="0.25">
      <c r="A698" s="806"/>
      <c r="B698" s="807"/>
      <c r="C698" s="351" t="s">
        <v>1427</v>
      </c>
      <c r="D698" s="352">
        <v>2</v>
      </c>
      <c r="E698" s="352">
        <v>3</v>
      </c>
      <c r="F698" s="14"/>
      <c r="G698" s="105">
        <f>ROUND(SUM(F698*E698*D698),2)</f>
        <v>0</v>
      </c>
      <c r="H698" s="18" t="s">
        <v>606</v>
      </c>
      <c r="I698" s="41" t="s">
        <v>1738</v>
      </c>
      <c r="K698" s="294"/>
    </row>
    <row r="699" spans="1:11" s="680" customFormat="1" ht="15" customHeight="1" thickBot="1" x14ac:dyDescent="0.3">
      <c r="A699" s="726" t="s">
        <v>1720</v>
      </c>
      <c r="B699" s="727"/>
      <c r="C699" s="727"/>
      <c r="D699" s="531"/>
      <c r="E699" s="531"/>
      <c r="F699" s="531"/>
      <c r="G699" s="106">
        <f>SUM(G696:G698)</f>
        <v>0</v>
      </c>
      <c r="H699" s="724"/>
      <c r="I699" s="724"/>
    </row>
    <row r="700" spans="1:11" x14ac:dyDescent="0.2">
      <c r="K700" s="294"/>
    </row>
    <row r="701" spans="1:11" x14ac:dyDescent="0.2">
      <c r="A701" s="311" t="s">
        <v>442</v>
      </c>
      <c r="B701" s="304"/>
      <c r="C701" s="307" t="s">
        <v>14</v>
      </c>
      <c r="D701" s="285"/>
      <c r="E701" s="286"/>
      <c r="F701" s="286"/>
      <c r="G701" s="286"/>
      <c r="H701" s="702"/>
      <c r="I701" s="304"/>
      <c r="K701" s="294"/>
    </row>
    <row r="702" spans="1:11" ht="13.5" thickBot="1" x14ac:dyDescent="0.25">
      <c r="A702" s="311" t="s">
        <v>443</v>
      </c>
      <c r="B702" s="304"/>
      <c r="C702" s="304" t="s">
        <v>462</v>
      </c>
      <c r="D702" s="286"/>
      <c r="E702" s="286"/>
      <c r="F702" s="286"/>
      <c r="G702" s="286"/>
      <c r="H702" s="703"/>
      <c r="I702" s="304"/>
      <c r="K702" s="294"/>
    </row>
    <row r="703" spans="1:11" ht="39" thickBot="1" x14ac:dyDescent="0.25">
      <c r="A703" s="115" t="s">
        <v>444</v>
      </c>
      <c r="B703" s="116" t="s">
        <v>445</v>
      </c>
      <c r="C703" s="116" t="s">
        <v>446</v>
      </c>
      <c r="D703" s="116" t="s">
        <v>960</v>
      </c>
      <c r="E703" s="116" t="s">
        <v>448</v>
      </c>
      <c r="F703" s="117" t="s">
        <v>1516</v>
      </c>
      <c r="G703" s="118" t="s">
        <v>518</v>
      </c>
      <c r="H703" s="116" t="s">
        <v>959</v>
      </c>
      <c r="I703" s="119" t="s">
        <v>1692</v>
      </c>
      <c r="K703" s="294"/>
    </row>
    <row r="704" spans="1:11" ht="14.65" customHeight="1" x14ac:dyDescent="0.2">
      <c r="A704" s="297">
        <v>82</v>
      </c>
      <c r="B704" s="762" t="s">
        <v>496</v>
      </c>
      <c r="C704" s="763"/>
      <c r="D704" s="529"/>
      <c r="E704" s="529"/>
      <c r="F704" s="529"/>
      <c r="G704" s="529"/>
      <c r="H704" s="529"/>
      <c r="I704" s="530"/>
      <c r="K704" s="294"/>
    </row>
    <row r="705" spans="1:11" x14ac:dyDescent="0.2">
      <c r="A705" s="767"/>
      <c r="B705" s="768"/>
      <c r="C705" s="99" t="s">
        <v>1480</v>
      </c>
      <c r="D705" s="328">
        <v>2</v>
      </c>
      <c r="E705" s="315">
        <v>12</v>
      </c>
      <c r="F705" s="12"/>
      <c r="G705" s="101">
        <f t="shared" ref="G705:G712" si="30">ROUND(SUM(F705*E705*D705),2)</f>
        <v>0</v>
      </c>
      <c r="H705" s="17" t="s">
        <v>606</v>
      </c>
      <c r="I705" s="687" t="s">
        <v>1738</v>
      </c>
      <c r="K705" s="294"/>
    </row>
    <row r="706" spans="1:11" x14ac:dyDescent="0.2">
      <c r="A706" s="767"/>
      <c r="B706" s="768"/>
      <c r="C706" s="99" t="s">
        <v>1481</v>
      </c>
      <c r="D706" s="328">
        <v>2</v>
      </c>
      <c r="E706" s="315">
        <v>12</v>
      </c>
      <c r="F706" s="2"/>
      <c r="G706" s="101">
        <f t="shared" si="30"/>
        <v>0</v>
      </c>
      <c r="H706" s="17" t="s">
        <v>606</v>
      </c>
      <c r="I706" s="687" t="s">
        <v>1738</v>
      </c>
      <c r="K706" s="294"/>
    </row>
    <row r="707" spans="1:11" ht="13.5" thickBot="1" x14ac:dyDescent="0.25">
      <c r="A707" s="803"/>
      <c r="B707" s="804"/>
      <c r="C707" s="298" t="s">
        <v>1482</v>
      </c>
      <c r="D707" s="359">
        <v>2</v>
      </c>
      <c r="E707" s="360">
        <v>12</v>
      </c>
      <c r="F707" s="14"/>
      <c r="G707" s="299">
        <f t="shared" si="30"/>
        <v>0</v>
      </c>
      <c r="H707" s="31" t="s">
        <v>606</v>
      </c>
      <c r="I707" s="694" t="s">
        <v>1738</v>
      </c>
      <c r="K707" s="294"/>
    </row>
    <row r="708" spans="1:11" ht="13.5" thickBot="1" x14ac:dyDescent="0.25">
      <c r="A708" s="341">
        <v>83</v>
      </c>
      <c r="B708" s="824" t="s">
        <v>497</v>
      </c>
      <c r="C708" s="824"/>
      <c r="D708" s="301">
        <v>2</v>
      </c>
      <c r="E708" s="301">
        <v>2</v>
      </c>
      <c r="F708" s="3"/>
      <c r="G708" s="302">
        <f t="shared" si="30"/>
        <v>0</v>
      </c>
      <c r="H708" s="32" t="s">
        <v>606</v>
      </c>
      <c r="I708" s="688" t="s">
        <v>1738</v>
      </c>
      <c r="K708" s="294"/>
    </row>
    <row r="709" spans="1:11" s="292" customFormat="1" ht="13.5" customHeight="1" thickBot="1" x14ac:dyDescent="0.35">
      <c r="A709" s="341">
        <v>84</v>
      </c>
      <c r="B709" s="824" t="s">
        <v>1570</v>
      </c>
      <c r="C709" s="824"/>
      <c r="D709" s="301">
        <v>2</v>
      </c>
      <c r="E709" s="301">
        <v>12</v>
      </c>
      <c r="F709" s="3"/>
      <c r="G709" s="302">
        <f>ROUND(SUM(F709*E709*D709),2)</f>
        <v>0</v>
      </c>
      <c r="H709" s="32" t="s">
        <v>606</v>
      </c>
      <c r="I709" s="688" t="s">
        <v>1738</v>
      </c>
      <c r="K709" s="294"/>
    </row>
    <row r="710" spans="1:11" ht="13.5" thickBot="1" x14ac:dyDescent="0.25">
      <c r="A710" s="341">
        <v>85</v>
      </c>
      <c r="B710" s="824" t="s">
        <v>498</v>
      </c>
      <c r="C710" s="824"/>
      <c r="D710" s="301">
        <v>2</v>
      </c>
      <c r="E710" s="301">
        <v>1</v>
      </c>
      <c r="F710" s="3"/>
      <c r="G710" s="302">
        <f t="shared" si="30"/>
        <v>0</v>
      </c>
      <c r="H710" s="32" t="s">
        <v>606</v>
      </c>
      <c r="I710" s="688" t="s">
        <v>1738</v>
      </c>
      <c r="K710" s="294"/>
    </row>
    <row r="711" spans="1:11" ht="13.5" thickBot="1" x14ac:dyDescent="0.25">
      <c r="A711" s="341">
        <v>86</v>
      </c>
      <c r="B711" s="824" t="s">
        <v>2646</v>
      </c>
      <c r="C711" s="824"/>
      <c r="D711" s="301">
        <v>2</v>
      </c>
      <c r="E711" s="301">
        <v>1</v>
      </c>
      <c r="F711" s="3"/>
      <c r="G711" s="302">
        <f t="shared" si="30"/>
        <v>0</v>
      </c>
      <c r="H711" s="32" t="s">
        <v>606</v>
      </c>
      <c r="I711" s="688" t="s">
        <v>1738</v>
      </c>
      <c r="K711" s="294"/>
    </row>
    <row r="712" spans="1:11" ht="13.5" thickBot="1" x14ac:dyDescent="0.25">
      <c r="A712" s="317">
        <v>87</v>
      </c>
      <c r="B712" s="776" t="s">
        <v>624</v>
      </c>
      <c r="C712" s="776"/>
      <c r="D712" s="318">
        <v>0.25</v>
      </c>
      <c r="E712" s="318">
        <v>1</v>
      </c>
      <c r="F712" s="3"/>
      <c r="G712" s="302">
        <f t="shared" si="30"/>
        <v>0</v>
      </c>
      <c r="H712" s="32" t="s">
        <v>613</v>
      </c>
      <c r="I712" s="688" t="s">
        <v>1738</v>
      </c>
      <c r="K712" s="294"/>
    </row>
    <row r="713" spans="1:11" s="680" customFormat="1" ht="15" customHeight="1" thickBot="1" x14ac:dyDescent="0.3">
      <c r="A713" s="726" t="s">
        <v>1721</v>
      </c>
      <c r="B713" s="727"/>
      <c r="C713" s="727"/>
      <c r="D713" s="531"/>
      <c r="E713" s="531"/>
      <c r="F713" s="531"/>
      <c r="G713" s="106">
        <f>SUM(G705:G712)</f>
        <v>0</v>
      </c>
      <c r="H713" s="724"/>
      <c r="I713" s="724"/>
    </row>
    <row r="714" spans="1:11" x14ac:dyDescent="0.2">
      <c r="A714" s="290"/>
      <c r="B714" s="313"/>
      <c r="C714" s="290"/>
      <c r="H714" s="705"/>
      <c r="I714" s="313"/>
      <c r="K714" s="294"/>
    </row>
    <row r="715" spans="1:11" x14ac:dyDescent="0.2">
      <c r="A715" s="311" t="s">
        <v>442</v>
      </c>
      <c r="B715" s="304"/>
      <c r="C715" s="307" t="s">
        <v>15</v>
      </c>
      <c r="D715" s="285"/>
      <c r="E715" s="286"/>
      <c r="F715" s="286"/>
      <c r="G715" s="286"/>
      <c r="H715" s="702"/>
      <c r="I715" s="304"/>
      <c r="K715" s="294"/>
    </row>
    <row r="716" spans="1:11" ht="13.5" thickBot="1" x14ac:dyDescent="0.25">
      <c r="A716" s="311" t="s">
        <v>443</v>
      </c>
      <c r="B716" s="304"/>
      <c r="C716" s="304" t="s">
        <v>462</v>
      </c>
      <c r="D716" s="286"/>
      <c r="E716" s="286"/>
      <c r="F716" s="286"/>
      <c r="G716" s="286"/>
      <c r="H716" s="703"/>
      <c r="I716" s="304"/>
      <c r="K716" s="294"/>
    </row>
    <row r="717" spans="1:11" ht="39" thickBot="1" x14ac:dyDescent="0.25">
      <c r="A717" s="115" t="s">
        <v>444</v>
      </c>
      <c r="B717" s="116" t="s">
        <v>445</v>
      </c>
      <c r="C717" s="116" t="s">
        <v>446</v>
      </c>
      <c r="D717" s="116" t="s">
        <v>960</v>
      </c>
      <c r="E717" s="116" t="s">
        <v>448</v>
      </c>
      <c r="F717" s="117" t="s">
        <v>1517</v>
      </c>
      <c r="G717" s="118" t="s">
        <v>518</v>
      </c>
      <c r="H717" s="116" t="s">
        <v>959</v>
      </c>
      <c r="I717" s="119" t="s">
        <v>1692</v>
      </c>
      <c r="K717" s="294"/>
    </row>
    <row r="718" spans="1:11" ht="13.9" customHeight="1" x14ac:dyDescent="0.2">
      <c r="A718" s="592">
        <v>88</v>
      </c>
      <c r="B718" s="822" t="s">
        <v>499</v>
      </c>
      <c r="C718" s="823"/>
      <c r="D718" s="593"/>
      <c r="E718" s="593"/>
      <c r="F718" s="593"/>
      <c r="G718" s="593"/>
      <c r="H718" s="593"/>
      <c r="I718" s="713"/>
      <c r="K718" s="294"/>
    </row>
    <row r="719" spans="1:11" x14ac:dyDescent="0.2">
      <c r="A719" s="767"/>
      <c r="B719" s="768"/>
      <c r="C719" s="99" t="s">
        <v>1750</v>
      </c>
      <c r="D719" s="100">
        <v>1</v>
      </c>
      <c r="E719" s="100">
        <v>2</v>
      </c>
      <c r="F719" s="2"/>
      <c r="G719" s="101">
        <f t="shared" ref="G719:G728" si="31">ROUND(SUM(F719*E719*D719),2)</f>
        <v>0</v>
      </c>
      <c r="H719" s="17" t="s">
        <v>1559</v>
      </c>
      <c r="I719" s="687" t="s">
        <v>1738</v>
      </c>
      <c r="K719" s="294"/>
    </row>
    <row r="720" spans="1:11" x14ac:dyDescent="0.2">
      <c r="A720" s="767"/>
      <c r="B720" s="768"/>
      <c r="C720" s="99" t="s">
        <v>1483</v>
      </c>
      <c r="D720" s="100">
        <v>1</v>
      </c>
      <c r="E720" s="100">
        <v>2</v>
      </c>
      <c r="F720" s="2"/>
      <c r="G720" s="101">
        <f>ROUND(SUM(F720*E720*D720),2)</f>
        <v>0</v>
      </c>
      <c r="H720" s="17" t="s">
        <v>1559</v>
      </c>
      <c r="I720" s="687" t="s">
        <v>1738</v>
      </c>
      <c r="K720" s="294"/>
    </row>
    <row r="721" spans="1:11" x14ac:dyDescent="0.2">
      <c r="A721" s="767"/>
      <c r="B721" s="768"/>
      <c r="C721" s="99" t="s">
        <v>1484</v>
      </c>
      <c r="D721" s="100">
        <v>1</v>
      </c>
      <c r="E721" s="100">
        <v>90</v>
      </c>
      <c r="F721" s="2"/>
      <c r="G721" s="101">
        <f t="shared" si="31"/>
        <v>0</v>
      </c>
      <c r="H721" s="17" t="s">
        <v>1559</v>
      </c>
      <c r="I721" s="687" t="s">
        <v>1738</v>
      </c>
      <c r="K721" s="294"/>
    </row>
    <row r="722" spans="1:11" x14ac:dyDescent="0.2">
      <c r="A722" s="767"/>
      <c r="B722" s="768"/>
      <c r="C722" s="99" t="s">
        <v>1485</v>
      </c>
      <c r="D722" s="100">
        <v>1</v>
      </c>
      <c r="E722" s="100">
        <v>2</v>
      </c>
      <c r="F722" s="2"/>
      <c r="G722" s="101">
        <f t="shared" si="31"/>
        <v>0</v>
      </c>
      <c r="H722" s="17" t="s">
        <v>1559</v>
      </c>
      <c r="I722" s="687" t="s">
        <v>1738</v>
      </c>
      <c r="K722" s="294"/>
    </row>
    <row r="723" spans="1:11" x14ac:dyDescent="0.2">
      <c r="A723" s="767"/>
      <c r="B723" s="768"/>
      <c r="C723" s="99" t="s">
        <v>1486</v>
      </c>
      <c r="D723" s="100">
        <v>1</v>
      </c>
      <c r="E723" s="100">
        <v>12</v>
      </c>
      <c r="F723" s="2"/>
      <c r="G723" s="101">
        <f t="shared" si="31"/>
        <v>0</v>
      </c>
      <c r="H723" s="17" t="s">
        <v>1559</v>
      </c>
      <c r="I723" s="687" t="s">
        <v>1738</v>
      </c>
      <c r="K723" s="294"/>
    </row>
    <row r="724" spans="1:11" x14ac:dyDescent="0.2">
      <c r="A724" s="767"/>
      <c r="B724" s="768"/>
      <c r="C724" s="99" t="s">
        <v>1487</v>
      </c>
      <c r="D724" s="100">
        <v>1</v>
      </c>
      <c r="E724" s="100">
        <v>40</v>
      </c>
      <c r="F724" s="2"/>
      <c r="G724" s="101">
        <f t="shared" si="31"/>
        <v>0</v>
      </c>
      <c r="H724" s="17" t="s">
        <v>1559</v>
      </c>
      <c r="I724" s="687" t="s">
        <v>1738</v>
      </c>
      <c r="K724" s="294"/>
    </row>
    <row r="725" spans="1:11" x14ac:dyDescent="0.2">
      <c r="A725" s="767"/>
      <c r="B725" s="768"/>
      <c r="C725" s="99" t="s">
        <v>1488</v>
      </c>
      <c r="D725" s="100">
        <v>1</v>
      </c>
      <c r="E725" s="100">
        <v>6</v>
      </c>
      <c r="F725" s="2"/>
      <c r="G725" s="101">
        <f t="shared" si="31"/>
        <v>0</v>
      </c>
      <c r="H725" s="17" t="s">
        <v>1559</v>
      </c>
      <c r="I725" s="687" t="s">
        <v>1738</v>
      </c>
      <c r="K725" s="294"/>
    </row>
    <row r="726" spans="1:11" x14ac:dyDescent="0.2">
      <c r="A726" s="767"/>
      <c r="B726" s="768"/>
      <c r="C726" s="99" t="s">
        <v>1489</v>
      </c>
      <c r="D726" s="100">
        <v>1</v>
      </c>
      <c r="E726" s="100">
        <v>2</v>
      </c>
      <c r="F726" s="2"/>
      <c r="G726" s="101">
        <f t="shared" si="31"/>
        <v>0</v>
      </c>
      <c r="H726" s="17" t="s">
        <v>1559</v>
      </c>
      <c r="I726" s="687" t="s">
        <v>1738</v>
      </c>
      <c r="K726" s="294"/>
    </row>
    <row r="727" spans="1:11" x14ac:dyDescent="0.2">
      <c r="A727" s="767"/>
      <c r="B727" s="768"/>
      <c r="C727" s="99" t="s">
        <v>1490</v>
      </c>
      <c r="D727" s="100">
        <v>1</v>
      </c>
      <c r="E727" s="100">
        <v>2</v>
      </c>
      <c r="F727" s="2"/>
      <c r="G727" s="101">
        <f t="shared" si="31"/>
        <v>0</v>
      </c>
      <c r="H727" s="17" t="s">
        <v>1559</v>
      </c>
      <c r="I727" s="687" t="s">
        <v>1738</v>
      </c>
      <c r="K727" s="294"/>
    </row>
    <row r="728" spans="1:11" x14ac:dyDescent="0.2">
      <c r="A728" s="767"/>
      <c r="B728" s="768"/>
      <c r="C728" s="99" t="s">
        <v>1491</v>
      </c>
      <c r="D728" s="100">
        <v>1</v>
      </c>
      <c r="E728" s="100">
        <v>10</v>
      </c>
      <c r="F728" s="2"/>
      <c r="G728" s="101">
        <f t="shared" si="31"/>
        <v>0</v>
      </c>
      <c r="H728" s="17" t="s">
        <v>1559</v>
      </c>
      <c r="I728" s="687" t="s">
        <v>1738</v>
      </c>
      <c r="K728" s="294"/>
    </row>
    <row r="729" spans="1:11" x14ac:dyDescent="0.2">
      <c r="A729" s="767"/>
      <c r="B729" s="768"/>
      <c r="C729" s="99" t="s">
        <v>1751</v>
      </c>
      <c r="D729" s="100">
        <v>1</v>
      </c>
      <c r="E729" s="100">
        <v>1</v>
      </c>
      <c r="F729" s="2"/>
      <c r="G729" s="101">
        <f>ROUND(SUM(F729*E729*D729),2)</f>
        <v>0</v>
      </c>
      <c r="H729" s="17" t="s">
        <v>1559</v>
      </c>
      <c r="I729" s="687" t="s">
        <v>1738</v>
      </c>
      <c r="K729" s="294"/>
    </row>
    <row r="730" spans="1:11" ht="13.5" thickBot="1" x14ac:dyDescent="0.25">
      <c r="A730" s="769"/>
      <c r="B730" s="770"/>
      <c r="C730" s="103" t="s">
        <v>1492</v>
      </c>
      <c r="D730" s="104">
        <v>1</v>
      </c>
      <c r="E730" s="104">
        <v>2</v>
      </c>
      <c r="F730" s="14"/>
      <c r="G730" s="105">
        <f>ROUND(SUM(F730*E730*D730),2)</f>
        <v>0</v>
      </c>
      <c r="H730" s="18" t="s">
        <v>1559</v>
      </c>
      <c r="I730" s="691" t="s">
        <v>1738</v>
      </c>
      <c r="K730" s="294"/>
    </row>
    <row r="731" spans="1:11" ht="13.5" thickBot="1" x14ac:dyDescent="0.25">
      <c r="A731" s="341">
        <v>89</v>
      </c>
      <c r="B731" s="805" t="s">
        <v>500</v>
      </c>
      <c r="C731" s="805"/>
      <c r="D731" s="301">
        <v>3</v>
      </c>
      <c r="E731" s="361"/>
      <c r="F731" s="3"/>
      <c r="G731" s="302">
        <f>ROUND(SUM(F731*D731),2)</f>
        <v>0</v>
      </c>
      <c r="H731" s="32" t="s">
        <v>1562</v>
      </c>
      <c r="I731" s="688" t="s">
        <v>1738</v>
      </c>
      <c r="K731" s="294"/>
    </row>
    <row r="732" spans="1:11" ht="26.25" thickBot="1" x14ac:dyDescent="0.25">
      <c r="A732" s="341">
        <v>90</v>
      </c>
      <c r="B732" s="805" t="s">
        <v>1554</v>
      </c>
      <c r="C732" s="805"/>
      <c r="D732" s="301">
        <v>8</v>
      </c>
      <c r="E732" s="361"/>
      <c r="F732" s="3"/>
      <c r="G732" s="302">
        <f>ROUND(SUM(F732*D732),2)</f>
        <v>0</v>
      </c>
      <c r="H732" s="32" t="s">
        <v>1565</v>
      </c>
      <c r="I732" s="688" t="s">
        <v>1738</v>
      </c>
      <c r="K732" s="294"/>
    </row>
    <row r="733" spans="1:11" ht="13.5" thickBot="1" x14ac:dyDescent="0.25">
      <c r="A733" s="308">
        <v>91</v>
      </c>
      <c r="B733" s="781" t="s">
        <v>502</v>
      </c>
      <c r="C733" s="781"/>
      <c r="D733" s="309">
        <v>4</v>
      </c>
      <c r="E733" s="362"/>
      <c r="F733" s="3"/>
      <c r="G733" s="310">
        <f>ROUND(SUM(F733*D733),2)</f>
        <v>0</v>
      </c>
      <c r="H733" s="33" t="s">
        <v>1564</v>
      </c>
      <c r="I733" s="684" t="s">
        <v>1738</v>
      </c>
      <c r="K733" s="294"/>
    </row>
    <row r="734" spans="1:11" s="680" customFormat="1" ht="15" customHeight="1" thickBot="1" x14ac:dyDescent="0.3">
      <c r="A734" s="726" t="s">
        <v>1722</v>
      </c>
      <c r="B734" s="727"/>
      <c r="C734" s="727"/>
      <c r="D734" s="531"/>
      <c r="E734" s="531"/>
      <c r="F734" s="531"/>
      <c r="G734" s="106">
        <f>SUM(G719:G733)</f>
        <v>0</v>
      </c>
      <c r="H734" s="724"/>
      <c r="I734" s="724"/>
    </row>
    <row r="735" spans="1:11" x14ac:dyDescent="0.2">
      <c r="A735" s="290"/>
      <c r="B735" s="313"/>
      <c r="C735" s="290"/>
      <c r="H735" s="705"/>
      <c r="I735" s="313"/>
      <c r="K735" s="294"/>
    </row>
    <row r="736" spans="1:11" x14ac:dyDescent="0.2">
      <c r="A736" s="311" t="s">
        <v>442</v>
      </c>
      <c r="B736" s="304"/>
      <c r="C736" s="307" t="s">
        <v>16</v>
      </c>
      <c r="D736" s="285"/>
      <c r="E736" s="286"/>
      <c r="F736" s="286"/>
      <c r="G736" s="286"/>
      <c r="H736" s="702"/>
      <c r="I736" s="304"/>
      <c r="K736" s="294"/>
    </row>
    <row r="737" spans="1:11" ht="13.5" thickBot="1" x14ac:dyDescent="0.25">
      <c r="A737" s="311" t="s">
        <v>443</v>
      </c>
      <c r="B737" s="304"/>
      <c r="C737" s="304" t="s">
        <v>462</v>
      </c>
      <c r="D737" s="286"/>
      <c r="E737" s="286"/>
      <c r="F737" s="286"/>
      <c r="G737" s="286"/>
      <c r="H737" s="703"/>
      <c r="I737" s="304"/>
      <c r="K737" s="294"/>
    </row>
    <row r="738" spans="1:11" ht="39" thickBot="1" x14ac:dyDescent="0.25">
      <c r="A738" s="115" t="s">
        <v>444</v>
      </c>
      <c r="B738" s="116" t="s">
        <v>445</v>
      </c>
      <c r="C738" s="116" t="s">
        <v>446</v>
      </c>
      <c r="D738" s="116" t="s">
        <v>960</v>
      </c>
      <c r="E738" s="116" t="s">
        <v>448</v>
      </c>
      <c r="F738" s="117" t="s">
        <v>1517</v>
      </c>
      <c r="G738" s="118" t="s">
        <v>518</v>
      </c>
      <c r="H738" s="116" t="s">
        <v>959</v>
      </c>
      <c r="I738" s="119" t="s">
        <v>1692</v>
      </c>
      <c r="K738" s="294"/>
    </row>
    <row r="739" spans="1:11" ht="12.75" customHeight="1" x14ac:dyDescent="0.2">
      <c r="A739" s="297">
        <v>92</v>
      </c>
      <c r="B739" s="762" t="s">
        <v>499</v>
      </c>
      <c r="C739" s="763"/>
      <c r="D739" s="529"/>
      <c r="E739" s="529"/>
      <c r="F739" s="529"/>
      <c r="G739" s="529"/>
      <c r="H739" s="529"/>
      <c r="I739" s="530"/>
      <c r="K739" s="294"/>
    </row>
    <row r="740" spans="1:11" x14ac:dyDescent="0.2">
      <c r="A740" s="767"/>
      <c r="B740" s="768"/>
      <c r="C740" s="99" t="s">
        <v>1493</v>
      </c>
      <c r="D740" s="100">
        <v>1</v>
      </c>
      <c r="E740" s="100">
        <v>2</v>
      </c>
      <c r="F740" s="2"/>
      <c r="G740" s="101">
        <f>ROUND(SUM(F740*E740*D740),2)</f>
        <v>0</v>
      </c>
      <c r="H740" s="17" t="s">
        <v>1560</v>
      </c>
      <c r="I740" s="687" t="s">
        <v>1738</v>
      </c>
      <c r="K740" s="294"/>
    </row>
    <row r="741" spans="1:11" x14ac:dyDescent="0.2">
      <c r="A741" s="767"/>
      <c r="B741" s="768"/>
      <c r="C741" s="99" t="s">
        <v>1494</v>
      </c>
      <c r="D741" s="100">
        <v>1</v>
      </c>
      <c r="E741" s="100">
        <v>2</v>
      </c>
      <c r="F741" s="2"/>
      <c r="G741" s="101">
        <f t="shared" ref="G741:G753" si="32">ROUND(SUM(F741*E741*D741),2)</f>
        <v>0</v>
      </c>
      <c r="H741" s="17" t="s">
        <v>1560</v>
      </c>
      <c r="I741" s="687" t="s">
        <v>1738</v>
      </c>
      <c r="K741" s="294"/>
    </row>
    <row r="742" spans="1:11" x14ac:dyDescent="0.2">
      <c r="A742" s="767"/>
      <c r="B742" s="768"/>
      <c r="C742" s="99" t="s">
        <v>1495</v>
      </c>
      <c r="D742" s="100">
        <v>1</v>
      </c>
      <c r="E742" s="100">
        <v>28</v>
      </c>
      <c r="F742" s="2"/>
      <c r="G742" s="101">
        <f t="shared" si="32"/>
        <v>0</v>
      </c>
      <c r="H742" s="17" t="s">
        <v>1560</v>
      </c>
      <c r="I742" s="687" t="s">
        <v>1738</v>
      </c>
      <c r="K742" s="294"/>
    </row>
    <row r="743" spans="1:11" x14ac:dyDescent="0.2">
      <c r="A743" s="767"/>
      <c r="B743" s="768"/>
      <c r="C743" s="99" t="s">
        <v>1496</v>
      </c>
      <c r="D743" s="100">
        <v>1</v>
      </c>
      <c r="E743" s="328">
        <v>56</v>
      </c>
      <c r="F743" s="2"/>
      <c r="G743" s="101">
        <f t="shared" si="32"/>
        <v>0</v>
      </c>
      <c r="H743" s="17" t="s">
        <v>1560</v>
      </c>
      <c r="I743" s="687" t="s">
        <v>1738</v>
      </c>
      <c r="K743" s="294"/>
    </row>
    <row r="744" spans="1:11" x14ac:dyDescent="0.2">
      <c r="A744" s="767"/>
      <c r="B744" s="768"/>
      <c r="C744" s="99" t="s">
        <v>1497</v>
      </c>
      <c r="D744" s="100">
        <v>1</v>
      </c>
      <c r="E744" s="328">
        <v>2</v>
      </c>
      <c r="F744" s="2"/>
      <c r="G744" s="101">
        <f t="shared" si="32"/>
        <v>0</v>
      </c>
      <c r="H744" s="17" t="s">
        <v>1560</v>
      </c>
      <c r="I744" s="687" t="s">
        <v>1738</v>
      </c>
      <c r="K744" s="294"/>
    </row>
    <row r="745" spans="1:11" x14ac:dyDescent="0.2">
      <c r="A745" s="767"/>
      <c r="B745" s="768"/>
      <c r="C745" s="99" t="s">
        <v>1498</v>
      </c>
      <c r="D745" s="100">
        <v>1</v>
      </c>
      <c r="E745" s="328">
        <v>8</v>
      </c>
      <c r="F745" s="2"/>
      <c r="G745" s="101">
        <f t="shared" si="32"/>
        <v>0</v>
      </c>
      <c r="H745" s="17" t="s">
        <v>1560</v>
      </c>
      <c r="I745" s="687" t="s">
        <v>1738</v>
      </c>
      <c r="K745" s="294"/>
    </row>
    <row r="746" spans="1:11" x14ac:dyDescent="0.2">
      <c r="A746" s="767"/>
      <c r="B746" s="768"/>
      <c r="C746" s="99" t="s">
        <v>1499</v>
      </c>
      <c r="D746" s="100">
        <v>1</v>
      </c>
      <c r="E746" s="328">
        <v>28</v>
      </c>
      <c r="F746" s="2"/>
      <c r="G746" s="101">
        <f t="shared" si="32"/>
        <v>0</v>
      </c>
      <c r="H746" s="17" t="s">
        <v>1560</v>
      </c>
      <c r="I746" s="687" t="s">
        <v>1738</v>
      </c>
      <c r="K746" s="294"/>
    </row>
    <row r="747" spans="1:11" x14ac:dyDescent="0.2">
      <c r="A747" s="767"/>
      <c r="B747" s="768"/>
      <c r="C747" s="99" t="s">
        <v>1500</v>
      </c>
      <c r="D747" s="100">
        <v>1</v>
      </c>
      <c r="E747" s="328">
        <v>2</v>
      </c>
      <c r="F747" s="2"/>
      <c r="G747" s="101">
        <f t="shared" si="32"/>
        <v>0</v>
      </c>
      <c r="H747" s="17" t="s">
        <v>1560</v>
      </c>
      <c r="I747" s="687" t="s">
        <v>1738</v>
      </c>
      <c r="K747" s="294"/>
    </row>
    <row r="748" spans="1:11" x14ac:dyDescent="0.2">
      <c r="A748" s="767"/>
      <c r="B748" s="768"/>
      <c r="C748" s="99" t="s">
        <v>1501</v>
      </c>
      <c r="D748" s="100">
        <v>1</v>
      </c>
      <c r="E748" s="328">
        <v>2</v>
      </c>
      <c r="F748" s="2"/>
      <c r="G748" s="101">
        <f t="shared" si="32"/>
        <v>0</v>
      </c>
      <c r="H748" s="17" t="s">
        <v>1560</v>
      </c>
      <c r="I748" s="687" t="s">
        <v>1738</v>
      </c>
      <c r="K748" s="294"/>
    </row>
    <row r="749" spans="1:11" x14ac:dyDescent="0.2">
      <c r="A749" s="767"/>
      <c r="B749" s="768"/>
      <c r="C749" s="99" t="s">
        <v>1502</v>
      </c>
      <c r="D749" s="100">
        <v>1</v>
      </c>
      <c r="E749" s="328">
        <v>2</v>
      </c>
      <c r="F749" s="2"/>
      <c r="G749" s="101">
        <f t="shared" si="32"/>
        <v>0</v>
      </c>
      <c r="H749" s="17" t="s">
        <v>1560</v>
      </c>
      <c r="I749" s="687" t="s">
        <v>1738</v>
      </c>
      <c r="K749" s="294"/>
    </row>
    <row r="750" spans="1:11" x14ac:dyDescent="0.2">
      <c r="A750" s="767"/>
      <c r="B750" s="768"/>
      <c r="C750" s="99" t="s">
        <v>1503</v>
      </c>
      <c r="D750" s="100">
        <v>1</v>
      </c>
      <c r="E750" s="328">
        <v>2</v>
      </c>
      <c r="F750" s="2"/>
      <c r="G750" s="101">
        <f t="shared" si="32"/>
        <v>0</v>
      </c>
      <c r="H750" s="17" t="s">
        <v>1560</v>
      </c>
      <c r="I750" s="687" t="s">
        <v>1738</v>
      </c>
      <c r="K750" s="294"/>
    </row>
    <row r="751" spans="1:11" x14ac:dyDescent="0.2">
      <c r="A751" s="767"/>
      <c r="B751" s="768"/>
      <c r="C751" s="99" t="s">
        <v>1504</v>
      </c>
      <c r="D751" s="100">
        <v>1</v>
      </c>
      <c r="E751" s="328">
        <v>2</v>
      </c>
      <c r="F751" s="2"/>
      <c r="G751" s="101">
        <f t="shared" si="32"/>
        <v>0</v>
      </c>
      <c r="H751" s="17" t="s">
        <v>1560</v>
      </c>
      <c r="I751" s="687" t="s">
        <v>1738</v>
      </c>
      <c r="K751" s="294"/>
    </row>
    <row r="752" spans="1:11" x14ac:dyDescent="0.2">
      <c r="A752" s="767"/>
      <c r="B752" s="768"/>
      <c r="C752" s="99" t="s">
        <v>1505</v>
      </c>
      <c r="D752" s="100">
        <v>1</v>
      </c>
      <c r="E752" s="328">
        <v>2</v>
      </c>
      <c r="F752" s="2"/>
      <c r="G752" s="101">
        <f t="shared" si="32"/>
        <v>0</v>
      </c>
      <c r="H752" s="17" t="s">
        <v>1560</v>
      </c>
      <c r="I752" s="687" t="s">
        <v>1738</v>
      </c>
      <c r="K752" s="294"/>
    </row>
    <row r="753" spans="1:11" x14ac:dyDescent="0.2">
      <c r="A753" s="767"/>
      <c r="B753" s="768"/>
      <c r="C753" s="99" t="s">
        <v>1506</v>
      </c>
      <c r="D753" s="100">
        <v>1</v>
      </c>
      <c r="E753" s="328">
        <v>2</v>
      </c>
      <c r="F753" s="2"/>
      <c r="G753" s="101">
        <f t="shared" si="32"/>
        <v>0</v>
      </c>
      <c r="H753" s="17" t="s">
        <v>1560</v>
      </c>
      <c r="I753" s="687" t="s">
        <v>1738</v>
      </c>
      <c r="K753" s="294"/>
    </row>
    <row r="754" spans="1:11" ht="13.5" thickBot="1" x14ac:dyDescent="0.25">
      <c r="A754" s="769"/>
      <c r="B754" s="770"/>
      <c r="C754" s="103" t="s">
        <v>1507</v>
      </c>
      <c r="D754" s="104">
        <v>1</v>
      </c>
      <c r="E754" s="329">
        <v>2</v>
      </c>
      <c r="F754" s="14"/>
      <c r="G754" s="105">
        <f>ROUND(SUM(F754*E754*D754),2)</f>
        <v>0</v>
      </c>
      <c r="H754" s="18" t="s">
        <v>1560</v>
      </c>
      <c r="I754" s="691" t="s">
        <v>1738</v>
      </c>
      <c r="K754" s="294"/>
    </row>
    <row r="755" spans="1:11" ht="13.9" customHeight="1" x14ac:dyDescent="0.2">
      <c r="A755" s="297">
        <v>93</v>
      </c>
      <c r="B755" s="762" t="s">
        <v>503</v>
      </c>
      <c r="C755" s="763"/>
      <c r="D755" s="529"/>
      <c r="E755" s="529"/>
      <c r="F755" s="596"/>
      <c r="G755" s="529"/>
      <c r="H755" s="596"/>
      <c r="I755" s="681"/>
      <c r="K755" s="294"/>
    </row>
    <row r="756" spans="1:11" x14ac:dyDescent="0.2">
      <c r="A756" s="767"/>
      <c r="B756" s="768"/>
      <c r="C756" s="99" t="s">
        <v>1493</v>
      </c>
      <c r="D756" s="100">
        <v>1</v>
      </c>
      <c r="E756" s="328">
        <v>2</v>
      </c>
      <c r="F756" s="12"/>
      <c r="G756" s="101">
        <f t="shared" ref="G756:G764" si="33">ROUND(SUM(F756*E756*D756),2)</f>
        <v>0</v>
      </c>
      <c r="H756" s="17" t="s">
        <v>1563</v>
      </c>
      <c r="I756" s="687" t="s">
        <v>1738</v>
      </c>
      <c r="K756" s="294"/>
    </row>
    <row r="757" spans="1:11" x14ac:dyDescent="0.2">
      <c r="A757" s="767"/>
      <c r="B757" s="768"/>
      <c r="C757" s="99" t="s">
        <v>1494</v>
      </c>
      <c r="D757" s="100">
        <v>1</v>
      </c>
      <c r="E757" s="328">
        <v>2</v>
      </c>
      <c r="F757" s="12"/>
      <c r="G757" s="101">
        <f t="shared" si="33"/>
        <v>0</v>
      </c>
      <c r="H757" s="17" t="s">
        <v>1563</v>
      </c>
      <c r="I757" s="687" t="s">
        <v>1738</v>
      </c>
      <c r="K757" s="294"/>
    </row>
    <row r="758" spans="1:11" x14ac:dyDescent="0.2">
      <c r="A758" s="767"/>
      <c r="B758" s="768"/>
      <c r="C758" s="99" t="s">
        <v>1495</v>
      </c>
      <c r="D758" s="100">
        <v>1</v>
      </c>
      <c r="E758" s="328">
        <v>28</v>
      </c>
      <c r="F758" s="12"/>
      <c r="G758" s="101">
        <f t="shared" si="33"/>
        <v>0</v>
      </c>
      <c r="H758" s="17" t="s">
        <v>1563</v>
      </c>
      <c r="I758" s="687" t="s">
        <v>1738</v>
      </c>
      <c r="K758" s="294"/>
    </row>
    <row r="759" spans="1:11" x14ac:dyDescent="0.2">
      <c r="A759" s="767"/>
      <c r="B759" s="768"/>
      <c r="C759" s="99" t="s">
        <v>1496</v>
      </c>
      <c r="D759" s="100">
        <v>1</v>
      </c>
      <c r="E759" s="328">
        <v>56</v>
      </c>
      <c r="F759" s="12"/>
      <c r="G759" s="101">
        <f t="shared" si="33"/>
        <v>0</v>
      </c>
      <c r="H759" s="17" t="s">
        <v>1563</v>
      </c>
      <c r="I759" s="687" t="s">
        <v>1738</v>
      </c>
      <c r="K759" s="294"/>
    </row>
    <row r="760" spans="1:11" x14ac:dyDescent="0.2">
      <c r="A760" s="767"/>
      <c r="B760" s="768"/>
      <c r="C760" s="99" t="s">
        <v>1497</v>
      </c>
      <c r="D760" s="100">
        <v>1</v>
      </c>
      <c r="E760" s="328">
        <v>2</v>
      </c>
      <c r="F760" s="12"/>
      <c r="G760" s="101">
        <f t="shared" si="33"/>
        <v>0</v>
      </c>
      <c r="H760" s="17" t="s">
        <v>1563</v>
      </c>
      <c r="I760" s="687" t="s">
        <v>1738</v>
      </c>
      <c r="K760" s="294"/>
    </row>
    <row r="761" spans="1:11" x14ac:dyDescent="0.2">
      <c r="A761" s="767"/>
      <c r="B761" s="768"/>
      <c r="C761" s="99" t="s">
        <v>1498</v>
      </c>
      <c r="D761" s="100">
        <v>1</v>
      </c>
      <c r="E761" s="328">
        <v>8</v>
      </c>
      <c r="F761" s="12"/>
      <c r="G761" s="101">
        <f t="shared" si="33"/>
        <v>0</v>
      </c>
      <c r="H761" s="17" t="s">
        <v>1563</v>
      </c>
      <c r="I761" s="687" t="s">
        <v>1738</v>
      </c>
      <c r="K761" s="294"/>
    </row>
    <row r="762" spans="1:11" x14ac:dyDescent="0.2">
      <c r="A762" s="767"/>
      <c r="B762" s="768"/>
      <c r="C762" s="99" t="s">
        <v>1499</v>
      </c>
      <c r="D762" s="100">
        <v>1</v>
      </c>
      <c r="E762" s="328">
        <v>28</v>
      </c>
      <c r="F762" s="12"/>
      <c r="G762" s="101">
        <f t="shared" si="33"/>
        <v>0</v>
      </c>
      <c r="H762" s="17" t="s">
        <v>1563</v>
      </c>
      <c r="I762" s="687" t="s">
        <v>1738</v>
      </c>
      <c r="K762" s="294"/>
    </row>
    <row r="763" spans="1:11" x14ac:dyDescent="0.2">
      <c r="A763" s="767"/>
      <c r="B763" s="768"/>
      <c r="C763" s="99" t="s">
        <v>1500</v>
      </c>
      <c r="D763" s="100">
        <v>1</v>
      </c>
      <c r="E763" s="328">
        <v>2</v>
      </c>
      <c r="F763" s="12"/>
      <c r="G763" s="101">
        <f t="shared" si="33"/>
        <v>0</v>
      </c>
      <c r="H763" s="17" t="s">
        <v>1563</v>
      </c>
      <c r="I763" s="687" t="s">
        <v>1738</v>
      </c>
      <c r="K763" s="294"/>
    </row>
    <row r="764" spans="1:11" x14ac:dyDescent="0.2">
      <c r="A764" s="767"/>
      <c r="B764" s="768"/>
      <c r="C764" s="99" t="s">
        <v>1501</v>
      </c>
      <c r="D764" s="100">
        <v>1</v>
      </c>
      <c r="E764" s="328">
        <v>2</v>
      </c>
      <c r="F764" s="2"/>
      <c r="G764" s="101">
        <f t="shared" si="33"/>
        <v>0</v>
      </c>
      <c r="H764" s="17" t="s">
        <v>1563</v>
      </c>
      <c r="I764" s="687" t="s">
        <v>1738</v>
      </c>
      <c r="K764" s="294"/>
    </row>
    <row r="765" spans="1:11" ht="13.5" thickBot="1" x14ac:dyDescent="0.25">
      <c r="A765" s="769"/>
      <c r="B765" s="770"/>
      <c r="C765" s="103" t="s">
        <v>1502</v>
      </c>
      <c r="D765" s="104">
        <v>1</v>
      </c>
      <c r="E765" s="329">
        <v>2</v>
      </c>
      <c r="F765" s="14"/>
      <c r="G765" s="105">
        <f>ROUND(SUM(F765*E765*D765),2)</f>
        <v>0</v>
      </c>
      <c r="H765" s="18" t="s">
        <v>1563</v>
      </c>
      <c r="I765" s="691" t="s">
        <v>1738</v>
      </c>
      <c r="K765" s="294"/>
    </row>
    <row r="766" spans="1:11" ht="13.9" customHeight="1" x14ac:dyDescent="0.2">
      <c r="A766" s="297">
        <v>94</v>
      </c>
      <c r="B766" s="762" t="s">
        <v>500</v>
      </c>
      <c r="C766" s="763"/>
      <c r="D766" s="529"/>
      <c r="E766" s="529"/>
      <c r="F766" s="596"/>
      <c r="G766" s="529"/>
      <c r="H766" s="596"/>
      <c r="I766" s="681"/>
      <c r="K766" s="294"/>
    </row>
    <row r="767" spans="1:11" x14ac:dyDescent="0.2">
      <c r="A767" s="767"/>
      <c r="B767" s="768"/>
      <c r="C767" s="99" t="s">
        <v>1493</v>
      </c>
      <c r="D767" s="328">
        <v>2</v>
      </c>
      <c r="E767" s="328">
        <v>2</v>
      </c>
      <c r="F767" s="12"/>
      <c r="G767" s="101">
        <f>ROUND(SUM(F767*E767*D767),2)</f>
        <v>0</v>
      </c>
      <c r="H767" s="17" t="s">
        <v>1561</v>
      </c>
      <c r="I767" s="687" t="s">
        <v>1738</v>
      </c>
      <c r="K767" s="294"/>
    </row>
    <row r="768" spans="1:11" x14ac:dyDescent="0.2">
      <c r="A768" s="767"/>
      <c r="B768" s="768"/>
      <c r="C768" s="99" t="s">
        <v>1494</v>
      </c>
      <c r="D768" s="328">
        <v>2</v>
      </c>
      <c r="E768" s="328">
        <v>2</v>
      </c>
      <c r="F768" s="12"/>
      <c r="G768" s="101">
        <f t="shared" ref="G768:G771" si="34">ROUND(SUM(F768*E768*D768),2)</f>
        <v>0</v>
      </c>
      <c r="H768" s="17" t="s">
        <v>1561</v>
      </c>
      <c r="I768" s="687" t="s">
        <v>1738</v>
      </c>
      <c r="K768" s="294"/>
    </row>
    <row r="769" spans="1:11" x14ac:dyDescent="0.2">
      <c r="A769" s="767"/>
      <c r="B769" s="768"/>
      <c r="C769" s="99" t="s">
        <v>1495</v>
      </c>
      <c r="D769" s="328">
        <v>2</v>
      </c>
      <c r="E769" s="328">
        <v>28</v>
      </c>
      <c r="F769" s="12"/>
      <c r="G769" s="101">
        <f t="shared" si="34"/>
        <v>0</v>
      </c>
      <c r="H769" s="17" t="s">
        <v>1561</v>
      </c>
      <c r="I769" s="687" t="s">
        <v>1738</v>
      </c>
      <c r="K769" s="294"/>
    </row>
    <row r="770" spans="1:11" x14ac:dyDescent="0.2">
      <c r="A770" s="767"/>
      <c r="B770" s="768"/>
      <c r="C770" s="99" t="s">
        <v>1496</v>
      </c>
      <c r="D770" s="328">
        <v>2</v>
      </c>
      <c r="E770" s="328">
        <v>56</v>
      </c>
      <c r="F770" s="12"/>
      <c r="G770" s="101">
        <f t="shared" si="34"/>
        <v>0</v>
      </c>
      <c r="H770" s="17" t="s">
        <v>1561</v>
      </c>
      <c r="I770" s="687" t="s">
        <v>1738</v>
      </c>
      <c r="K770" s="294"/>
    </row>
    <row r="771" spans="1:11" x14ac:dyDescent="0.2">
      <c r="A771" s="767"/>
      <c r="B771" s="768"/>
      <c r="C771" s="99" t="s">
        <v>1497</v>
      </c>
      <c r="D771" s="328">
        <v>2</v>
      </c>
      <c r="E771" s="328">
        <v>2</v>
      </c>
      <c r="F771" s="2"/>
      <c r="G771" s="101">
        <f t="shared" si="34"/>
        <v>0</v>
      </c>
      <c r="H771" s="17" t="s">
        <v>1561</v>
      </c>
      <c r="I771" s="687" t="s">
        <v>1738</v>
      </c>
      <c r="K771" s="294"/>
    </row>
    <row r="772" spans="1:11" ht="13.5" thickBot="1" x14ac:dyDescent="0.25">
      <c r="A772" s="769"/>
      <c r="B772" s="770"/>
      <c r="C772" s="103" t="s">
        <v>1498</v>
      </c>
      <c r="D772" s="329">
        <v>2</v>
      </c>
      <c r="E772" s="329">
        <v>8</v>
      </c>
      <c r="F772" s="14"/>
      <c r="G772" s="105">
        <f>ROUND(SUM(F772*E772*D772),2)</f>
        <v>0</v>
      </c>
      <c r="H772" s="18" t="s">
        <v>1561</v>
      </c>
      <c r="I772" s="691" t="s">
        <v>1738</v>
      </c>
      <c r="K772" s="294"/>
    </row>
    <row r="773" spans="1:11" ht="26.25" thickBot="1" x14ac:dyDescent="0.25">
      <c r="A773" s="308">
        <v>95</v>
      </c>
      <c r="B773" s="781" t="s">
        <v>501</v>
      </c>
      <c r="C773" s="781"/>
      <c r="D773" s="309">
        <v>8</v>
      </c>
      <c r="E773" s="362"/>
      <c r="F773" s="3"/>
      <c r="G773" s="310">
        <f>ROUND(SUM(F773*D773),2)</f>
        <v>0</v>
      </c>
      <c r="H773" s="33" t="s">
        <v>1566</v>
      </c>
      <c r="I773" s="684" t="s">
        <v>1738</v>
      </c>
      <c r="K773" s="294"/>
    </row>
    <row r="774" spans="1:11" s="680" customFormat="1" ht="15" customHeight="1" thickBot="1" x14ac:dyDescent="0.3">
      <c r="A774" s="726" t="s">
        <v>1723</v>
      </c>
      <c r="B774" s="727"/>
      <c r="C774" s="727"/>
      <c r="D774" s="531"/>
      <c r="E774" s="531"/>
      <c r="F774" s="531"/>
      <c r="G774" s="106">
        <f>SUM(G740:G773)</f>
        <v>0</v>
      </c>
      <c r="H774" s="724"/>
      <c r="I774" s="724"/>
    </row>
    <row r="775" spans="1:11" x14ac:dyDescent="0.2">
      <c r="A775" s="290"/>
      <c r="B775" s="313"/>
      <c r="C775" s="290"/>
      <c r="H775" s="705"/>
      <c r="I775" s="313"/>
      <c r="K775" s="294"/>
    </row>
    <row r="776" spans="1:11" x14ac:dyDescent="0.2">
      <c r="A776" s="311" t="s">
        <v>442</v>
      </c>
      <c r="B776" s="304"/>
      <c r="C776" s="307" t="s">
        <v>17</v>
      </c>
      <c r="D776" s="285"/>
      <c r="E776" s="286"/>
      <c r="F776" s="286"/>
      <c r="G776" s="286"/>
      <c r="H776" s="702"/>
      <c r="I776" s="304"/>
      <c r="K776" s="294"/>
    </row>
    <row r="777" spans="1:11" ht="13.5" thickBot="1" x14ac:dyDescent="0.25">
      <c r="A777" s="311" t="s">
        <v>443</v>
      </c>
      <c r="B777" s="304"/>
      <c r="C777" s="304" t="s">
        <v>462</v>
      </c>
      <c r="D777" s="286"/>
      <c r="E777" s="286"/>
      <c r="F777" s="286"/>
      <c r="G777" s="286"/>
      <c r="H777" s="703"/>
      <c r="I777" s="304"/>
      <c r="K777" s="294"/>
    </row>
    <row r="778" spans="1:11" ht="39" thickBot="1" x14ac:dyDescent="0.25">
      <c r="A778" s="115" t="s">
        <v>444</v>
      </c>
      <c r="B778" s="116" t="s">
        <v>445</v>
      </c>
      <c r="C778" s="116" t="s">
        <v>446</v>
      </c>
      <c r="D778" s="116" t="s">
        <v>960</v>
      </c>
      <c r="E778" s="116" t="s">
        <v>448</v>
      </c>
      <c r="F778" s="117" t="s">
        <v>1516</v>
      </c>
      <c r="G778" s="118" t="s">
        <v>518</v>
      </c>
      <c r="H778" s="116" t="s">
        <v>959</v>
      </c>
      <c r="I778" s="119" t="s">
        <v>1692</v>
      </c>
      <c r="K778" s="294"/>
    </row>
    <row r="779" spans="1:11" ht="26.25" thickBot="1" x14ac:dyDescent="0.25">
      <c r="A779" s="341">
        <v>96</v>
      </c>
      <c r="B779" s="679" t="s">
        <v>1070</v>
      </c>
      <c r="C779" s="363" t="s">
        <v>2645</v>
      </c>
      <c r="D779" s="364">
        <v>2</v>
      </c>
      <c r="E779" s="365">
        <v>8</v>
      </c>
      <c r="F779" s="3"/>
      <c r="G779" s="302">
        <f>ROUND(SUM(F779*E779*D779),2)</f>
        <v>0</v>
      </c>
      <c r="H779" s="32" t="s">
        <v>606</v>
      </c>
      <c r="I779" s="701" t="s">
        <v>1738</v>
      </c>
      <c r="K779" s="294"/>
    </row>
    <row r="780" spans="1:11" ht="14.65" customHeight="1" x14ac:dyDescent="0.2">
      <c r="A780" s="297">
        <v>97</v>
      </c>
      <c r="B780" s="762" t="s">
        <v>1071</v>
      </c>
      <c r="C780" s="763"/>
      <c r="D780" s="529"/>
      <c r="E780" s="529"/>
      <c r="F780" s="596"/>
      <c r="G780" s="529"/>
      <c r="H780" s="596"/>
      <c r="I780" s="681"/>
      <c r="K780" s="294"/>
    </row>
    <row r="781" spans="1:11" x14ac:dyDescent="0.2">
      <c r="A781" s="767"/>
      <c r="B781" s="768"/>
      <c r="C781" s="113" t="s">
        <v>1508</v>
      </c>
      <c r="D781" s="100">
        <v>2</v>
      </c>
      <c r="E781" s="100">
        <v>12</v>
      </c>
      <c r="F781" s="2"/>
      <c r="G781" s="101">
        <f>ROUND(SUM(F781*E781*D781),2)</f>
        <v>0</v>
      </c>
      <c r="H781" s="17" t="s">
        <v>606</v>
      </c>
      <c r="I781" s="42" t="s">
        <v>1738</v>
      </c>
      <c r="K781" s="294"/>
    </row>
    <row r="782" spans="1:11" ht="13.5" thickBot="1" x14ac:dyDescent="0.25">
      <c r="A782" s="769"/>
      <c r="B782" s="770"/>
      <c r="C782" s="351" t="s">
        <v>1509</v>
      </c>
      <c r="D782" s="104">
        <v>2</v>
      </c>
      <c r="E782" s="104">
        <v>1</v>
      </c>
      <c r="F782" s="14"/>
      <c r="G782" s="105">
        <f>ROUND(SUM(F782*E782*D782),2)</f>
        <v>0</v>
      </c>
      <c r="H782" s="18" t="s">
        <v>606</v>
      </c>
      <c r="I782" s="41" t="s">
        <v>1738</v>
      </c>
      <c r="K782" s="294"/>
    </row>
    <row r="783" spans="1:11" ht="14.65" customHeight="1" x14ac:dyDescent="0.2">
      <c r="A783" s="297">
        <v>98</v>
      </c>
      <c r="B783" s="762" t="s">
        <v>1072</v>
      </c>
      <c r="C783" s="763"/>
      <c r="D783" s="529"/>
      <c r="E783" s="529"/>
      <c r="F783" s="596"/>
      <c r="G783" s="529"/>
      <c r="H783" s="596"/>
      <c r="I783" s="681"/>
      <c r="K783" s="294"/>
    </row>
    <row r="784" spans="1:11" x14ac:dyDescent="0.2">
      <c r="A784" s="767"/>
      <c r="B784" s="768"/>
      <c r="C784" s="113" t="s">
        <v>1510</v>
      </c>
      <c r="D784" s="100">
        <v>2</v>
      </c>
      <c r="E784" s="588">
        <v>1</v>
      </c>
      <c r="F784" s="2"/>
      <c r="G784" s="589">
        <f t="shared" ref="G784:G789" si="35">ROUND(SUM(F784*E784*D784),2)</f>
        <v>0</v>
      </c>
      <c r="H784" s="17" t="s">
        <v>606</v>
      </c>
      <c r="I784" s="42" t="s">
        <v>1738</v>
      </c>
      <c r="K784" s="294"/>
    </row>
    <row r="785" spans="1:9" x14ac:dyDescent="0.2">
      <c r="A785" s="767"/>
      <c r="B785" s="768"/>
      <c r="C785" s="113" t="s">
        <v>1511</v>
      </c>
      <c r="D785" s="100">
        <v>2</v>
      </c>
      <c r="E785" s="588">
        <v>1</v>
      </c>
      <c r="F785" s="2"/>
      <c r="G785" s="589">
        <f t="shared" si="35"/>
        <v>0</v>
      </c>
      <c r="H785" s="17" t="s">
        <v>606</v>
      </c>
      <c r="I785" s="42" t="s">
        <v>1738</v>
      </c>
    </row>
    <row r="786" spans="1:9" x14ac:dyDescent="0.2">
      <c r="A786" s="767"/>
      <c r="B786" s="768"/>
      <c r="C786" s="113" t="s">
        <v>1512</v>
      </c>
      <c r="D786" s="100">
        <v>2</v>
      </c>
      <c r="E786" s="588">
        <v>1</v>
      </c>
      <c r="F786" s="2"/>
      <c r="G786" s="589">
        <f t="shared" si="35"/>
        <v>0</v>
      </c>
      <c r="H786" s="17" t="s">
        <v>606</v>
      </c>
      <c r="I786" s="42" t="s">
        <v>1738</v>
      </c>
    </row>
    <row r="787" spans="1:9" x14ac:dyDescent="0.2">
      <c r="A787" s="767"/>
      <c r="B787" s="768"/>
      <c r="C787" s="113" t="s">
        <v>1513</v>
      </c>
      <c r="D787" s="100">
        <v>2</v>
      </c>
      <c r="E787" s="588">
        <v>1</v>
      </c>
      <c r="F787" s="2"/>
      <c r="G787" s="589">
        <f t="shared" si="35"/>
        <v>0</v>
      </c>
      <c r="H787" s="17" t="s">
        <v>606</v>
      </c>
      <c r="I787" s="42" t="s">
        <v>1738</v>
      </c>
    </row>
    <row r="788" spans="1:9" x14ac:dyDescent="0.2">
      <c r="A788" s="767"/>
      <c r="B788" s="768"/>
      <c r="C788" s="113" t="s">
        <v>1514</v>
      </c>
      <c r="D788" s="100">
        <v>2</v>
      </c>
      <c r="E788" s="588">
        <v>1</v>
      </c>
      <c r="F788" s="2"/>
      <c r="G788" s="589">
        <f t="shared" si="35"/>
        <v>0</v>
      </c>
      <c r="H788" s="17" t="s">
        <v>606</v>
      </c>
      <c r="I788" s="42" t="s">
        <v>1738</v>
      </c>
    </row>
    <row r="789" spans="1:9" ht="13.5" thickBot="1" x14ac:dyDescent="0.25">
      <c r="A789" s="769"/>
      <c r="B789" s="770"/>
      <c r="C789" s="351" t="s">
        <v>1515</v>
      </c>
      <c r="D789" s="104">
        <v>2</v>
      </c>
      <c r="E789" s="104">
        <v>1</v>
      </c>
      <c r="F789" s="14"/>
      <c r="G789" s="105">
        <f t="shared" si="35"/>
        <v>0</v>
      </c>
      <c r="H789" s="18" t="s">
        <v>606</v>
      </c>
      <c r="I789" s="41" t="s">
        <v>1738</v>
      </c>
    </row>
    <row r="790" spans="1:9" s="680" customFormat="1" ht="15" customHeight="1" thickBot="1" x14ac:dyDescent="0.3">
      <c r="A790" s="726" t="s">
        <v>1724</v>
      </c>
      <c r="B790" s="727"/>
      <c r="C790" s="727"/>
      <c r="D790" s="531"/>
      <c r="E790" s="531"/>
      <c r="F790" s="531"/>
      <c r="G790" s="106">
        <f>SUM(G779:G789)</f>
        <v>0</v>
      </c>
      <c r="H790" s="724"/>
      <c r="I790" s="724"/>
    </row>
    <row r="791" spans="1:9" ht="13.9" customHeight="1" x14ac:dyDescent="0.2">
      <c r="A791" s="765" t="s">
        <v>508</v>
      </c>
      <c r="B791" s="765"/>
      <c r="C791" s="765"/>
      <c r="D791" s="304"/>
      <c r="E791" s="304"/>
      <c r="F791" s="304"/>
      <c r="G791" s="587"/>
      <c r="H791" s="304"/>
      <c r="I791" s="304"/>
    </row>
  </sheetData>
  <sheetProtection algorithmName="SHA-512" hashValue="227SzybMhnTB7WR6asGaufHvZEYjZTybeWYgI6uWfM4219k3WqV4gdY3D6wYUXhSRXm3pnyDZ/cbkSv+6rGuIg==" saltValue="YqGKbWpFhvVDl0BGb2vR/g==" spinCount="100000" sheet="1" formatCells="0" sort="0" autoFilter="0" pivotTables="0"/>
  <mergeCells count="222">
    <mergeCell ref="B739:C739"/>
    <mergeCell ref="H790:I790"/>
    <mergeCell ref="A541:B550"/>
    <mergeCell ref="A781:B782"/>
    <mergeCell ref="A784:B789"/>
    <mergeCell ref="A740:B754"/>
    <mergeCell ref="A756:B765"/>
    <mergeCell ref="A767:B772"/>
    <mergeCell ref="B773:C773"/>
    <mergeCell ref="H774:I774"/>
    <mergeCell ref="A719:B730"/>
    <mergeCell ref="B731:C731"/>
    <mergeCell ref="B732:C732"/>
    <mergeCell ref="B733:C733"/>
    <mergeCell ref="H734:I734"/>
    <mergeCell ref="B708:C708"/>
    <mergeCell ref="B709:C709"/>
    <mergeCell ref="B710:C710"/>
    <mergeCell ref="B711:C711"/>
    <mergeCell ref="A696:B698"/>
    <mergeCell ref="B712:C712"/>
    <mergeCell ref="H713:I713"/>
    <mergeCell ref="A734:C734"/>
    <mergeCell ref="H699:I699"/>
    <mergeCell ref="A705:B707"/>
    <mergeCell ref="B695:C695"/>
    <mergeCell ref="A699:C699"/>
    <mergeCell ref="B704:C704"/>
    <mergeCell ref="A713:C713"/>
    <mergeCell ref="B718:C718"/>
    <mergeCell ref="B657:C657"/>
    <mergeCell ref="A658:B661"/>
    <mergeCell ref="A664:B673"/>
    <mergeCell ref="B662:C662"/>
    <mergeCell ref="B663:C663"/>
    <mergeCell ref="A675:B679"/>
    <mergeCell ref="A681:B688"/>
    <mergeCell ref="B689:C689"/>
    <mergeCell ref="H690:I690"/>
    <mergeCell ref="B674:C674"/>
    <mergeCell ref="B680:C680"/>
    <mergeCell ref="A690:C690"/>
    <mergeCell ref="B592:C592"/>
    <mergeCell ref="A593:B595"/>
    <mergeCell ref="H596:I596"/>
    <mergeCell ref="A603:B621"/>
    <mergeCell ref="A596:C596"/>
    <mergeCell ref="B602:C602"/>
    <mergeCell ref="A623:B641"/>
    <mergeCell ref="B622:C622"/>
    <mergeCell ref="A643:B656"/>
    <mergeCell ref="B642:C642"/>
    <mergeCell ref="H552:I552"/>
    <mergeCell ref="A558:B576"/>
    <mergeCell ref="A552:C552"/>
    <mergeCell ref="B577:C577"/>
    <mergeCell ref="H578:I578"/>
    <mergeCell ref="A584:B586"/>
    <mergeCell ref="H587:I587"/>
    <mergeCell ref="A578:C578"/>
    <mergeCell ref="B583:C583"/>
    <mergeCell ref="A587:C587"/>
    <mergeCell ref="H515:I515"/>
    <mergeCell ref="A521:B522"/>
    <mergeCell ref="B504:C504"/>
    <mergeCell ref="A515:C515"/>
    <mergeCell ref="B520:C520"/>
    <mergeCell ref="A524:B524"/>
    <mergeCell ref="A526:B539"/>
    <mergeCell ref="B551:C551"/>
    <mergeCell ref="B523:C523"/>
    <mergeCell ref="B525:C525"/>
    <mergeCell ref="B540:C540"/>
    <mergeCell ref="B483:C483"/>
    <mergeCell ref="H484:I484"/>
    <mergeCell ref="A491:B498"/>
    <mergeCell ref="H499:I499"/>
    <mergeCell ref="A484:C484"/>
    <mergeCell ref="B490:C490"/>
    <mergeCell ref="A499:C499"/>
    <mergeCell ref="A505:B513"/>
    <mergeCell ref="B514:C514"/>
    <mergeCell ref="B414:C414"/>
    <mergeCell ref="B433:C433"/>
    <mergeCell ref="A422:B424"/>
    <mergeCell ref="H434:I434"/>
    <mergeCell ref="B421:C421"/>
    <mergeCell ref="B425:C425"/>
    <mergeCell ref="A434:C434"/>
    <mergeCell ref="A440:B449"/>
    <mergeCell ref="A473:B482"/>
    <mergeCell ref="B439:C439"/>
    <mergeCell ref="B450:C450"/>
    <mergeCell ref="B472:C472"/>
    <mergeCell ref="A451:B471"/>
    <mergeCell ref="A368:B379"/>
    <mergeCell ref="A361:C361"/>
    <mergeCell ref="B367:C367"/>
    <mergeCell ref="A381:B400"/>
    <mergeCell ref="A402:B406"/>
    <mergeCell ref="A408:B410"/>
    <mergeCell ref="A412:B413"/>
    <mergeCell ref="B380:C380"/>
    <mergeCell ref="B401:C401"/>
    <mergeCell ref="B407:C407"/>
    <mergeCell ref="B411:C411"/>
    <mergeCell ref="A340:B340"/>
    <mergeCell ref="H342:I342"/>
    <mergeCell ref="A348:B352"/>
    <mergeCell ref="B339:C339"/>
    <mergeCell ref="A342:C342"/>
    <mergeCell ref="B347:C347"/>
    <mergeCell ref="B353:C353"/>
    <mergeCell ref="A354:B359"/>
    <mergeCell ref="H361:I361"/>
    <mergeCell ref="A309:B314"/>
    <mergeCell ref="B315:C315"/>
    <mergeCell ref="A317:B321"/>
    <mergeCell ref="A303:C303"/>
    <mergeCell ref="B308:C308"/>
    <mergeCell ref="B316:C316"/>
    <mergeCell ref="A326:B328"/>
    <mergeCell ref="A330:B338"/>
    <mergeCell ref="B322:C322"/>
    <mergeCell ref="B325:C325"/>
    <mergeCell ref="B329:C329"/>
    <mergeCell ref="A296:B302"/>
    <mergeCell ref="B291:C291"/>
    <mergeCell ref="B295:C295"/>
    <mergeCell ref="B278:C278"/>
    <mergeCell ref="A280:B286"/>
    <mergeCell ref="A288:B290"/>
    <mergeCell ref="B279:C279"/>
    <mergeCell ref="B287:C287"/>
    <mergeCell ref="H303:I303"/>
    <mergeCell ref="H179:I179"/>
    <mergeCell ref="A186:B205"/>
    <mergeCell ref="A179:C179"/>
    <mergeCell ref="B185:C185"/>
    <mergeCell ref="A229:B238"/>
    <mergeCell ref="B225:C225"/>
    <mergeCell ref="B228:C228"/>
    <mergeCell ref="A255:B274"/>
    <mergeCell ref="A240:B241"/>
    <mergeCell ref="A243:B253"/>
    <mergeCell ref="A137:B168"/>
    <mergeCell ref="A175:B177"/>
    <mergeCell ref="B136:C136"/>
    <mergeCell ref="B169:C169"/>
    <mergeCell ref="B174:C174"/>
    <mergeCell ref="A207:B207"/>
    <mergeCell ref="A209:B224"/>
    <mergeCell ref="B206:C206"/>
    <mergeCell ref="B208:C208"/>
    <mergeCell ref="B178:C178"/>
    <mergeCell ref="A109:B114"/>
    <mergeCell ref="A88:C88"/>
    <mergeCell ref="B108:C108"/>
    <mergeCell ref="A128:B128"/>
    <mergeCell ref="B129:C129"/>
    <mergeCell ref="B130:C130"/>
    <mergeCell ref="H131:I131"/>
    <mergeCell ref="B115:C115"/>
    <mergeCell ref="B127:C127"/>
    <mergeCell ref="A131:C131"/>
    <mergeCell ref="H75:I75"/>
    <mergeCell ref="A81:B83"/>
    <mergeCell ref="A75:C75"/>
    <mergeCell ref="B80:C80"/>
    <mergeCell ref="B84:C84"/>
    <mergeCell ref="B85:C85"/>
    <mergeCell ref="A86:B86"/>
    <mergeCell ref="B87:C87"/>
    <mergeCell ref="H88:I88"/>
    <mergeCell ref="A46:B60"/>
    <mergeCell ref="A62:B65"/>
    <mergeCell ref="A67:B71"/>
    <mergeCell ref="B61:C61"/>
    <mergeCell ref="B66:C66"/>
    <mergeCell ref="B72:C72"/>
    <mergeCell ref="A73:B73"/>
    <mergeCell ref="B74:C74"/>
    <mergeCell ref="D1:I1"/>
    <mergeCell ref="B45:C45"/>
    <mergeCell ref="A2:I2"/>
    <mergeCell ref="A3:I3"/>
    <mergeCell ref="A5:I5"/>
    <mergeCell ref="A11:B25"/>
    <mergeCell ref="H40:I40"/>
    <mergeCell ref="A4:I4"/>
    <mergeCell ref="B10:C10"/>
    <mergeCell ref="A27:B30"/>
    <mergeCell ref="A32:B36"/>
    <mergeCell ref="B39:C39"/>
    <mergeCell ref="B26:C26"/>
    <mergeCell ref="B31:C31"/>
    <mergeCell ref="B37:C37"/>
    <mergeCell ref="A40:C40"/>
    <mergeCell ref="B755:C755"/>
    <mergeCell ref="B766:C766"/>
    <mergeCell ref="A774:C774"/>
    <mergeCell ref="B780:C780"/>
    <mergeCell ref="B783:C783"/>
    <mergeCell ref="A790:C790"/>
    <mergeCell ref="B93:C93"/>
    <mergeCell ref="A791:C791"/>
    <mergeCell ref="B601:C601"/>
    <mergeCell ref="A116:B126"/>
    <mergeCell ref="A170:B173"/>
    <mergeCell ref="B239:C239"/>
    <mergeCell ref="B242:C242"/>
    <mergeCell ref="B254:C254"/>
    <mergeCell ref="A226:B227"/>
    <mergeCell ref="A276:B277"/>
    <mergeCell ref="B275:C275"/>
    <mergeCell ref="A292:B294"/>
    <mergeCell ref="A323:B324"/>
    <mergeCell ref="B341:C341"/>
    <mergeCell ref="B360:C360"/>
    <mergeCell ref="A415:B420"/>
    <mergeCell ref="A426:B432"/>
    <mergeCell ref="A94:B107"/>
  </mergeCells>
  <pageMargins left="0.7" right="0.7" top="0.75" bottom="0.75" header="0.3" footer="0.3"/>
  <pageSetup paperSize="9" scale="3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14">
    <tabColor theme="9" tint="0.39997558519241921"/>
    <pageSetUpPr fitToPage="1"/>
  </sheetPr>
  <dimension ref="A1:I54"/>
  <sheetViews>
    <sheetView workbookViewId="0">
      <selection activeCell="A3" sqref="A3:B3"/>
    </sheetView>
  </sheetViews>
  <sheetFormatPr defaultColWidth="8.5" defaultRowHeight="15" x14ac:dyDescent="0.25"/>
  <cols>
    <col min="1" max="1" width="90.5" style="511" customWidth="1"/>
    <col min="2" max="2" width="30.75" style="511" customWidth="1"/>
    <col min="3" max="16384" width="8.5" style="511"/>
  </cols>
  <sheetData>
    <row r="1" spans="1:2" s="80" customFormat="1" ht="82.5" customHeight="1" x14ac:dyDescent="0.25">
      <c r="A1" s="79"/>
      <c r="B1" s="540" t="s">
        <v>2639</v>
      </c>
    </row>
    <row r="2" spans="1:2" s="80" customFormat="1" ht="15.75" x14ac:dyDescent="0.25">
      <c r="A2" s="746"/>
      <c r="B2" s="746"/>
    </row>
    <row r="3" spans="1:2" s="80" customFormat="1" ht="33.75" customHeight="1" x14ac:dyDescent="0.25">
      <c r="A3" s="747" t="s">
        <v>2613</v>
      </c>
      <c r="B3" s="747"/>
    </row>
    <row r="4" spans="1:2" s="80" customFormat="1" ht="15.75" x14ac:dyDescent="0.25">
      <c r="A4" s="541" t="s">
        <v>2703</v>
      </c>
      <c r="B4" s="541"/>
    </row>
    <row r="5" spans="1:2" s="80" customFormat="1" ht="15.75" thickBot="1" x14ac:dyDescent="0.3">
      <c r="A5" s="748"/>
      <c r="B5" s="748"/>
    </row>
    <row r="6" spans="1:2" ht="16.5" thickTop="1" thickBot="1" x14ac:dyDescent="0.3"/>
    <row r="7" spans="1:2" s="80" customFormat="1" ht="15.75" thickBot="1" x14ac:dyDescent="0.3">
      <c r="A7" s="189"/>
      <c r="B7" s="190" t="s">
        <v>2592</v>
      </c>
    </row>
    <row r="8" spans="1:2" s="80" customFormat="1" ht="15.75" thickBot="1" x14ac:dyDescent="0.3">
      <c r="A8" s="749" t="s">
        <v>2701</v>
      </c>
      <c r="B8" s="750"/>
    </row>
    <row r="9" spans="1:2" s="80" customFormat="1" x14ac:dyDescent="0.25">
      <c r="A9" s="250" t="s">
        <v>0</v>
      </c>
      <c r="B9" s="366">
        <f>'Pr. 7 - Servis Sitina'!G40</f>
        <v>0</v>
      </c>
    </row>
    <row r="10" spans="1:2" s="80" customFormat="1" x14ac:dyDescent="0.25">
      <c r="A10" s="191" t="s">
        <v>1</v>
      </c>
      <c r="B10" s="367">
        <f>'Pr. 7 - Servis Sitina'!G75</f>
        <v>0</v>
      </c>
    </row>
    <row r="11" spans="1:2" s="80" customFormat="1" x14ac:dyDescent="0.25">
      <c r="A11" s="191" t="s">
        <v>469</v>
      </c>
      <c r="B11" s="367">
        <f>'Pr. 7 - Servis Sitina'!G88</f>
        <v>0</v>
      </c>
    </row>
    <row r="12" spans="1:2" s="80" customFormat="1" x14ac:dyDescent="0.25">
      <c r="A12" s="191" t="s">
        <v>3</v>
      </c>
      <c r="B12" s="367">
        <f>'Pr. 7 - Servis Sitina'!G131</f>
        <v>0</v>
      </c>
    </row>
    <row r="13" spans="1:2" s="80" customFormat="1" x14ac:dyDescent="0.25">
      <c r="A13" s="191" t="s">
        <v>987</v>
      </c>
      <c r="B13" s="367">
        <f>'Pr. 7 - Servis Sitina'!G179</f>
        <v>0</v>
      </c>
    </row>
    <row r="14" spans="1:2" s="80" customFormat="1" ht="51.75" x14ac:dyDescent="0.25">
      <c r="A14" s="368" t="s">
        <v>2648</v>
      </c>
      <c r="B14" s="367">
        <f>'Pr. 7 - Servis Sitina'!G303</f>
        <v>0</v>
      </c>
    </row>
    <row r="15" spans="1:2" s="80" customFormat="1" x14ac:dyDescent="0.25">
      <c r="A15" s="191" t="s">
        <v>6</v>
      </c>
      <c r="B15" s="367">
        <f>'Pr. 7 - Servis Sitina'!G342</f>
        <v>0</v>
      </c>
    </row>
    <row r="16" spans="1:2" s="80" customFormat="1" x14ac:dyDescent="0.25">
      <c r="A16" s="191" t="s">
        <v>988</v>
      </c>
      <c r="B16" s="367">
        <f>'Pr. 7 - Servis Sitina'!G361</f>
        <v>0</v>
      </c>
    </row>
    <row r="17" spans="1:2" s="80" customFormat="1" ht="39.75" x14ac:dyDescent="0.25">
      <c r="A17" s="368" t="s">
        <v>2649</v>
      </c>
      <c r="B17" s="367">
        <f>'Pr. 7 - Servis Sitina'!G434</f>
        <v>0</v>
      </c>
    </row>
    <row r="18" spans="1:2" s="80" customFormat="1" x14ac:dyDescent="0.25">
      <c r="A18" s="191" t="s">
        <v>9</v>
      </c>
      <c r="B18" s="367">
        <f>'Pr. 7 - Servis Sitina'!G484</f>
        <v>0</v>
      </c>
    </row>
    <row r="19" spans="1:2" s="80" customFormat="1" ht="39.75" x14ac:dyDescent="0.25">
      <c r="A19" s="368" t="s">
        <v>2650</v>
      </c>
      <c r="B19" s="367">
        <f>'Pr. 7 - Servis Sitina'!G499</f>
        <v>0</v>
      </c>
    </row>
    <row r="20" spans="1:2" s="80" customFormat="1" x14ac:dyDescent="0.25">
      <c r="A20" s="368" t="s">
        <v>989</v>
      </c>
      <c r="B20" s="367">
        <f>'Pr. 7 - Servis Sitina'!G515</f>
        <v>0</v>
      </c>
    </row>
    <row r="21" spans="1:2" s="80" customFormat="1" x14ac:dyDescent="0.25">
      <c r="A21" s="368" t="s">
        <v>1739</v>
      </c>
      <c r="B21" s="367">
        <f>'Pr. 7 - Servis Sitina'!G552</f>
        <v>0</v>
      </c>
    </row>
    <row r="22" spans="1:2" s="80" customFormat="1" x14ac:dyDescent="0.25">
      <c r="A22" s="368" t="s">
        <v>12</v>
      </c>
      <c r="B22" s="367">
        <f>'Pr. 7 - Servis Sitina'!G578</f>
        <v>0</v>
      </c>
    </row>
    <row r="23" spans="1:2" s="80" customFormat="1" x14ac:dyDescent="0.25">
      <c r="A23" s="368" t="s">
        <v>1067</v>
      </c>
      <c r="B23" s="367">
        <f>'Pr. 7 - Servis Sitina'!G587</f>
        <v>0</v>
      </c>
    </row>
    <row r="24" spans="1:2" s="80" customFormat="1" x14ac:dyDescent="0.25">
      <c r="A24" s="368" t="s">
        <v>1066</v>
      </c>
      <c r="B24" s="367">
        <f>'Pr. 7 - Servis Sitina'!G596</f>
        <v>0</v>
      </c>
    </row>
    <row r="25" spans="1:2" s="80" customFormat="1" x14ac:dyDescent="0.25">
      <c r="A25" s="368" t="s">
        <v>990</v>
      </c>
      <c r="B25" s="367">
        <f>'Pr. 7 - Servis Sitina'!G690</f>
        <v>0</v>
      </c>
    </row>
    <row r="26" spans="1:2" s="80" customFormat="1" x14ac:dyDescent="0.25">
      <c r="A26" s="368" t="s">
        <v>2647</v>
      </c>
      <c r="B26" s="367">
        <f>'Pr. 7 - Servis Sitina'!G699</f>
        <v>0</v>
      </c>
    </row>
    <row r="27" spans="1:2" s="80" customFormat="1" x14ac:dyDescent="0.25">
      <c r="A27" s="191" t="s">
        <v>14</v>
      </c>
      <c r="B27" s="367">
        <f>'Pr. 7 - Servis Sitina'!G713</f>
        <v>0</v>
      </c>
    </row>
    <row r="28" spans="1:2" s="80" customFormat="1" x14ac:dyDescent="0.25">
      <c r="A28" s="191" t="s">
        <v>15</v>
      </c>
      <c r="B28" s="367">
        <f>'Pr. 7 - Servis Sitina'!G734</f>
        <v>0</v>
      </c>
    </row>
    <row r="29" spans="1:2" s="80" customFormat="1" x14ac:dyDescent="0.25">
      <c r="A29" s="191" t="s">
        <v>16</v>
      </c>
      <c r="B29" s="367">
        <f>'Pr. 7 - Servis Sitina'!G774</f>
        <v>0</v>
      </c>
    </row>
    <row r="30" spans="1:2" s="80" customFormat="1" ht="15.75" thickBot="1" x14ac:dyDescent="0.3">
      <c r="A30" s="193" t="s">
        <v>17</v>
      </c>
      <c r="B30" s="369">
        <f>'Pr. 7 - Servis Sitina'!G790</f>
        <v>0</v>
      </c>
    </row>
    <row r="31" spans="1:2" s="80" customFormat="1" ht="15.75" thickBot="1" x14ac:dyDescent="0.3">
      <c r="A31" s="195"/>
      <c r="B31" s="195"/>
    </row>
    <row r="32" spans="1:2" s="80" customFormat="1" ht="16.5" thickTop="1" thickBot="1" x14ac:dyDescent="0.3"/>
    <row r="33" spans="1:2" s="80" customFormat="1" ht="15.75" thickBot="1" x14ac:dyDescent="0.3">
      <c r="B33" s="196" t="s">
        <v>2592</v>
      </c>
    </row>
    <row r="34" spans="1:2" s="80" customFormat="1" ht="15.75" thickBot="1" x14ac:dyDescent="0.3">
      <c r="A34" s="197" t="s">
        <v>2631</v>
      </c>
      <c r="B34" s="198">
        <f>SUM(B9:B30)</f>
        <v>0</v>
      </c>
    </row>
    <row r="35" spans="1:2" s="80" customFormat="1" ht="15.75" thickBot="1" x14ac:dyDescent="0.3"/>
    <row r="36" spans="1:2" s="80" customFormat="1" ht="15.75" thickBot="1" x14ac:dyDescent="0.3">
      <c r="A36" s="199" t="s">
        <v>2632</v>
      </c>
      <c r="B36" s="200">
        <f>SUM(B34*4)</f>
        <v>0</v>
      </c>
    </row>
    <row r="37" spans="1:2" s="80" customFormat="1" ht="15.75" thickBot="1" x14ac:dyDescent="0.3"/>
    <row r="38" spans="1:2" s="80" customFormat="1" ht="15.75" thickBot="1" x14ac:dyDescent="0.3">
      <c r="A38" s="201" t="s">
        <v>2514</v>
      </c>
      <c r="B38" s="198">
        <f>SUM(B36*0.23)</f>
        <v>0</v>
      </c>
    </row>
    <row r="39" spans="1:2" s="80" customFormat="1" ht="15.75" thickBot="1" x14ac:dyDescent="0.3"/>
    <row r="40" spans="1:2" s="80" customFormat="1" ht="15.75" thickBot="1" x14ac:dyDescent="0.3">
      <c r="A40" s="201" t="s">
        <v>2633</v>
      </c>
      <c r="B40" s="198">
        <f>SUM(B36,B38)</f>
        <v>0</v>
      </c>
    </row>
    <row r="44" spans="1:2" x14ac:dyDescent="0.25">
      <c r="B44" s="86"/>
    </row>
    <row r="45" spans="1:2" x14ac:dyDescent="0.25">
      <c r="B45" s="86"/>
    </row>
    <row r="46" spans="1:2" x14ac:dyDescent="0.25">
      <c r="B46" s="86"/>
    </row>
    <row r="50" spans="1:9" x14ac:dyDescent="0.25">
      <c r="A50" s="203"/>
      <c r="B50" s="203"/>
      <c r="C50" s="203"/>
      <c r="D50" s="203"/>
      <c r="E50" s="203"/>
      <c r="F50" s="203"/>
      <c r="G50" s="203"/>
      <c r="H50" s="203"/>
      <c r="I50" s="203"/>
    </row>
    <row r="54" spans="1:9" x14ac:dyDescent="0.25">
      <c r="A54" s="202"/>
    </row>
  </sheetData>
  <sheetProtection algorithmName="SHA-512" hashValue="1ed1u+cLizj3AOIY2641L3vqcXpSfmHesb3KvaYSaGSUEJmMmV4K86BQHK4CKC5ITlQYHJkKtAm+CaYcYH7tbw==" saltValue="GmKFBTB2yt8MIvxfXAE7dg==" spinCount="100000" sheet="1" sort="0" autoFilter="0" pivotTables="0"/>
  <mergeCells count="4">
    <mergeCell ref="A2:B2"/>
    <mergeCell ref="A3:B3"/>
    <mergeCell ref="A5:B5"/>
    <mergeCell ref="A8:B8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200" verticalDpi="200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7">
    <tabColor theme="7" tint="0.79998168889431442"/>
    <pageSetUpPr fitToPage="1"/>
  </sheetPr>
  <dimension ref="A1:J563"/>
  <sheetViews>
    <sheetView workbookViewId="0">
      <selection activeCell="A3" sqref="A3:H3"/>
    </sheetView>
  </sheetViews>
  <sheetFormatPr defaultColWidth="8" defaultRowHeight="15" x14ac:dyDescent="0.25"/>
  <cols>
    <col min="1" max="1" width="9.25" style="511" customWidth="1"/>
    <col min="2" max="2" width="22.125" style="511" bestFit="1" customWidth="1"/>
    <col min="3" max="3" width="50.625" style="511" customWidth="1"/>
    <col min="4" max="4" width="21.125" style="511" bestFit="1" customWidth="1"/>
    <col min="5" max="5" width="64.5" style="511" bestFit="1" customWidth="1"/>
    <col min="6" max="6" width="8.75" style="511" customWidth="1"/>
    <col min="7" max="7" width="11.125" style="511" customWidth="1"/>
    <col min="8" max="8" width="13.75" style="511" customWidth="1"/>
    <col min="9" max="9" width="10.75" style="374" bestFit="1" customWidth="1"/>
    <col min="10" max="16384" width="8" style="511"/>
  </cols>
  <sheetData>
    <row r="1" spans="1:10" s="80" customFormat="1" ht="82.5" customHeight="1" x14ac:dyDescent="0.25">
      <c r="A1" s="79"/>
      <c r="B1" s="79"/>
      <c r="C1" s="79"/>
      <c r="D1" s="740" t="s">
        <v>2652</v>
      </c>
      <c r="E1" s="740"/>
      <c r="F1" s="740"/>
      <c r="G1" s="740"/>
      <c r="H1" s="740"/>
      <c r="I1" s="129"/>
      <c r="J1" s="129"/>
    </row>
    <row r="2" spans="1:10" s="80" customFormat="1" ht="15.75" x14ac:dyDescent="0.25">
      <c r="A2" s="746"/>
      <c r="B2" s="746"/>
      <c r="C2" s="746"/>
      <c r="D2" s="746"/>
      <c r="E2" s="746"/>
      <c r="F2" s="746"/>
      <c r="G2" s="746"/>
      <c r="H2" s="746"/>
      <c r="I2" s="746"/>
    </row>
    <row r="3" spans="1:10" s="80" customFormat="1" ht="33.75" customHeight="1" x14ac:dyDescent="0.25">
      <c r="A3" s="747" t="s">
        <v>2613</v>
      </c>
      <c r="B3" s="747"/>
      <c r="C3" s="747"/>
      <c r="D3" s="747"/>
      <c r="E3" s="747"/>
      <c r="F3" s="747"/>
      <c r="G3" s="747"/>
      <c r="H3" s="747"/>
      <c r="I3" s="370"/>
      <c r="J3" s="370"/>
    </row>
    <row r="4" spans="1:10" s="80" customFormat="1" ht="15.75" x14ac:dyDescent="0.25">
      <c r="A4" s="742" t="s">
        <v>2651</v>
      </c>
      <c r="B4" s="742"/>
      <c r="C4" s="742"/>
      <c r="D4" s="742"/>
      <c r="E4" s="742"/>
      <c r="F4" s="742"/>
      <c r="G4" s="742"/>
      <c r="H4" s="742"/>
      <c r="I4" s="370"/>
      <c r="J4" s="370"/>
    </row>
    <row r="5" spans="1:10" s="80" customFormat="1" ht="15.75" thickBot="1" x14ac:dyDescent="0.3">
      <c r="A5" s="371"/>
      <c r="B5" s="371"/>
      <c r="C5" s="371"/>
      <c r="D5" s="371"/>
      <c r="E5" s="371"/>
      <c r="F5" s="371"/>
      <c r="G5" s="371"/>
      <c r="H5" s="371"/>
      <c r="I5" s="372"/>
    </row>
    <row r="6" spans="1:10" ht="18.75" thickTop="1" thickBot="1" x14ac:dyDescent="0.35">
      <c r="A6" s="828"/>
      <c r="B6" s="828"/>
      <c r="C6" s="828"/>
      <c r="F6" s="373"/>
    </row>
    <row r="7" spans="1:10" ht="45.75" thickBot="1" x14ac:dyDescent="0.3">
      <c r="A7" s="375" t="s">
        <v>444</v>
      </c>
      <c r="B7" s="376" t="s">
        <v>511</v>
      </c>
      <c r="C7" s="376" t="s">
        <v>512</v>
      </c>
      <c r="D7" s="376" t="s">
        <v>513</v>
      </c>
      <c r="E7" s="376" t="s">
        <v>514</v>
      </c>
      <c r="F7" s="376" t="s">
        <v>515</v>
      </c>
      <c r="G7" s="376" t="s">
        <v>516</v>
      </c>
      <c r="H7" s="377" t="s">
        <v>1033</v>
      </c>
    </row>
    <row r="8" spans="1:10" s="383" customFormat="1" ht="12.75" x14ac:dyDescent="0.2">
      <c r="A8" s="378">
        <v>1</v>
      </c>
      <c r="B8" s="379" t="s">
        <v>23</v>
      </c>
      <c r="C8" s="379" t="s">
        <v>422</v>
      </c>
      <c r="D8" s="61"/>
      <c r="E8" s="61"/>
      <c r="F8" s="380">
        <v>1</v>
      </c>
      <c r="G8" s="62"/>
      <c r="H8" s="381">
        <f>ROUND(SUM(G8*F8),2)</f>
        <v>0</v>
      </c>
      <c r="I8" s="382"/>
    </row>
    <row r="9" spans="1:10" s="383" customFormat="1" ht="12.75" x14ac:dyDescent="0.2">
      <c r="A9" s="378">
        <v>2</v>
      </c>
      <c r="B9" s="384" t="s">
        <v>23</v>
      </c>
      <c r="C9" s="384" t="s">
        <v>562</v>
      </c>
      <c r="D9" s="35"/>
      <c r="E9" s="35"/>
      <c r="F9" s="385">
        <v>1</v>
      </c>
      <c r="G9" s="59"/>
      <c r="H9" s="381">
        <f t="shared" ref="H9:H72" si="0">ROUND(SUM(G9*F9),2)</f>
        <v>0</v>
      </c>
      <c r="I9" s="382"/>
    </row>
    <row r="10" spans="1:10" s="383" customFormat="1" ht="12.75" x14ac:dyDescent="0.2">
      <c r="A10" s="378">
        <v>3</v>
      </c>
      <c r="B10" s="384" t="s">
        <v>23</v>
      </c>
      <c r="C10" s="384" t="s">
        <v>423</v>
      </c>
      <c r="D10" s="35"/>
      <c r="E10" s="35"/>
      <c r="F10" s="385">
        <v>1</v>
      </c>
      <c r="G10" s="59"/>
      <c r="H10" s="381">
        <f t="shared" si="0"/>
        <v>0</v>
      </c>
      <c r="I10" s="382"/>
    </row>
    <row r="11" spans="1:10" s="383" customFormat="1" ht="12.75" x14ac:dyDescent="0.2">
      <c r="A11" s="378">
        <v>4</v>
      </c>
      <c r="B11" s="384" t="s">
        <v>23</v>
      </c>
      <c r="C11" s="384" t="s">
        <v>424</v>
      </c>
      <c r="D11" s="35"/>
      <c r="E11" s="35"/>
      <c r="F11" s="385">
        <v>1</v>
      </c>
      <c r="G11" s="59"/>
      <c r="H11" s="381">
        <f t="shared" si="0"/>
        <v>0</v>
      </c>
      <c r="I11" s="382"/>
    </row>
    <row r="12" spans="1:10" s="383" customFormat="1" ht="12.75" x14ac:dyDescent="0.2">
      <c r="A12" s="378">
        <v>5</v>
      </c>
      <c r="B12" s="384" t="s">
        <v>23</v>
      </c>
      <c r="C12" s="384" t="s">
        <v>563</v>
      </c>
      <c r="D12" s="35"/>
      <c r="E12" s="35"/>
      <c r="F12" s="385">
        <v>1</v>
      </c>
      <c r="G12" s="59"/>
      <c r="H12" s="381">
        <f t="shared" si="0"/>
        <v>0</v>
      </c>
      <c r="I12" s="382"/>
    </row>
    <row r="13" spans="1:10" s="383" customFormat="1" ht="12.75" x14ac:dyDescent="0.2">
      <c r="A13" s="378">
        <v>6</v>
      </c>
      <c r="B13" s="384" t="s">
        <v>23</v>
      </c>
      <c r="C13" s="384" t="s">
        <v>564</v>
      </c>
      <c r="D13" s="35"/>
      <c r="E13" s="35"/>
      <c r="F13" s="385">
        <v>1</v>
      </c>
      <c r="G13" s="59"/>
      <c r="H13" s="381">
        <f t="shared" si="0"/>
        <v>0</v>
      </c>
      <c r="I13" s="382"/>
    </row>
    <row r="14" spans="1:10" s="383" customFormat="1" ht="12.75" x14ac:dyDescent="0.2">
      <c r="A14" s="378">
        <v>7</v>
      </c>
      <c r="B14" s="384" t="s">
        <v>23</v>
      </c>
      <c r="C14" s="384" t="s">
        <v>565</v>
      </c>
      <c r="D14" s="35"/>
      <c r="E14" s="35"/>
      <c r="F14" s="385">
        <v>1</v>
      </c>
      <c r="G14" s="59"/>
      <c r="H14" s="381">
        <f t="shared" si="0"/>
        <v>0</v>
      </c>
      <c r="I14" s="382"/>
    </row>
    <row r="15" spans="1:10" s="383" customFormat="1" ht="12.75" x14ac:dyDescent="0.2">
      <c r="A15" s="378">
        <v>8</v>
      </c>
      <c r="B15" s="384" t="s">
        <v>23</v>
      </c>
      <c r="C15" s="384" t="s">
        <v>566</v>
      </c>
      <c r="D15" s="35"/>
      <c r="E15" s="35"/>
      <c r="F15" s="385">
        <v>1</v>
      </c>
      <c r="G15" s="59"/>
      <c r="H15" s="381">
        <f t="shared" si="0"/>
        <v>0</v>
      </c>
      <c r="I15" s="382"/>
    </row>
    <row r="16" spans="1:10" s="383" customFormat="1" ht="12.75" x14ac:dyDescent="0.2">
      <c r="A16" s="378">
        <v>9</v>
      </c>
      <c r="B16" s="384" t="s">
        <v>23</v>
      </c>
      <c r="C16" s="384" t="s">
        <v>2355</v>
      </c>
      <c r="D16" s="35"/>
      <c r="E16" s="35"/>
      <c r="F16" s="385">
        <v>1</v>
      </c>
      <c r="G16" s="59"/>
      <c r="H16" s="381">
        <f t="shared" si="0"/>
        <v>0</v>
      </c>
      <c r="I16" s="382"/>
    </row>
    <row r="17" spans="1:9" s="383" customFormat="1" ht="12.75" x14ac:dyDescent="0.2">
      <c r="A17" s="378">
        <v>10</v>
      </c>
      <c r="B17" s="384" t="s">
        <v>23</v>
      </c>
      <c r="C17" s="384" t="s">
        <v>2356</v>
      </c>
      <c r="D17" s="35"/>
      <c r="E17" s="35"/>
      <c r="F17" s="385">
        <v>1</v>
      </c>
      <c r="G17" s="59"/>
      <c r="H17" s="381">
        <f t="shared" si="0"/>
        <v>0</v>
      </c>
      <c r="I17" s="382"/>
    </row>
    <row r="18" spans="1:9" s="383" customFormat="1" ht="12.75" x14ac:dyDescent="0.2">
      <c r="A18" s="378">
        <v>11</v>
      </c>
      <c r="B18" s="384" t="s">
        <v>23</v>
      </c>
      <c r="C18" s="384" t="s">
        <v>2357</v>
      </c>
      <c r="D18" s="35"/>
      <c r="E18" s="35"/>
      <c r="F18" s="385">
        <v>1</v>
      </c>
      <c r="G18" s="59"/>
      <c r="H18" s="381">
        <f t="shared" si="0"/>
        <v>0</v>
      </c>
      <c r="I18" s="382"/>
    </row>
    <row r="19" spans="1:9" s="383" customFormat="1" ht="12.75" x14ac:dyDescent="0.2">
      <c r="A19" s="378">
        <v>12</v>
      </c>
      <c r="B19" s="384" t="s">
        <v>23</v>
      </c>
      <c r="C19" s="384" t="s">
        <v>2358</v>
      </c>
      <c r="D19" s="35"/>
      <c r="E19" s="35"/>
      <c r="F19" s="385">
        <v>1</v>
      </c>
      <c r="G19" s="59"/>
      <c r="H19" s="381">
        <f t="shared" si="0"/>
        <v>0</v>
      </c>
      <c r="I19" s="382"/>
    </row>
    <row r="20" spans="1:9" s="383" customFormat="1" ht="12.75" x14ac:dyDescent="0.2">
      <c r="A20" s="378">
        <v>13</v>
      </c>
      <c r="B20" s="384" t="s">
        <v>23</v>
      </c>
      <c r="C20" s="384" t="s">
        <v>2359</v>
      </c>
      <c r="D20" s="35"/>
      <c r="E20" s="35"/>
      <c r="F20" s="385">
        <v>1</v>
      </c>
      <c r="G20" s="59"/>
      <c r="H20" s="381">
        <f t="shared" si="0"/>
        <v>0</v>
      </c>
      <c r="I20" s="382"/>
    </row>
    <row r="21" spans="1:9" s="383" customFormat="1" ht="12.75" x14ac:dyDescent="0.2">
      <c r="A21" s="378">
        <v>14</v>
      </c>
      <c r="B21" s="384" t="s">
        <v>23</v>
      </c>
      <c r="C21" s="384" t="s">
        <v>2360</v>
      </c>
      <c r="D21" s="35"/>
      <c r="E21" s="35"/>
      <c r="F21" s="385">
        <v>1</v>
      </c>
      <c r="G21" s="59"/>
      <c r="H21" s="381">
        <f t="shared" si="0"/>
        <v>0</v>
      </c>
      <c r="I21" s="382"/>
    </row>
    <row r="22" spans="1:9" s="383" customFormat="1" ht="12.75" x14ac:dyDescent="0.2">
      <c r="A22" s="378">
        <v>15</v>
      </c>
      <c r="B22" s="384" t="s">
        <v>23</v>
      </c>
      <c r="C22" s="384" t="s">
        <v>2361</v>
      </c>
      <c r="D22" s="35"/>
      <c r="E22" s="35"/>
      <c r="F22" s="385">
        <v>1</v>
      </c>
      <c r="G22" s="59"/>
      <c r="H22" s="381">
        <f t="shared" si="0"/>
        <v>0</v>
      </c>
      <c r="I22" s="382"/>
    </row>
    <row r="23" spans="1:9" s="383" customFormat="1" ht="12.75" x14ac:dyDescent="0.2">
      <c r="A23" s="378">
        <v>16</v>
      </c>
      <c r="B23" s="384" t="s">
        <v>23</v>
      </c>
      <c r="C23" s="384" t="s">
        <v>2362</v>
      </c>
      <c r="D23" s="35"/>
      <c r="E23" s="35"/>
      <c r="F23" s="385">
        <v>1</v>
      </c>
      <c r="G23" s="59"/>
      <c r="H23" s="381">
        <f t="shared" si="0"/>
        <v>0</v>
      </c>
      <c r="I23" s="382"/>
    </row>
    <row r="24" spans="1:9" s="383" customFormat="1" ht="12.75" x14ac:dyDescent="0.2">
      <c r="A24" s="378">
        <v>17</v>
      </c>
      <c r="B24" s="384" t="s">
        <v>23</v>
      </c>
      <c r="C24" s="384" t="s">
        <v>2363</v>
      </c>
      <c r="D24" s="35"/>
      <c r="E24" s="35"/>
      <c r="F24" s="385">
        <v>1</v>
      </c>
      <c r="G24" s="59"/>
      <c r="H24" s="381">
        <f t="shared" si="0"/>
        <v>0</v>
      </c>
      <c r="I24" s="382"/>
    </row>
    <row r="25" spans="1:9" s="383" customFormat="1" ht="12.75" x14ac:dyDescent="0.2">
      <c r="A25" s="378">
        <v>18</v>
      </c>
      <c r="B25" s="384" t="s">
        <v>23</v>
      </c>
      <c r="C25" s="384" t="s">
        <v>2364</v>
      </c>
      <c r="D25" s="35"/>
      <c r="E25" s="35"/>
      <c r="F25" s="385">
        <v>1</v>
      </c>
      <c r="G25" s="59"/>
      <c r="H25" s="381">
        <f t="shared" si="0"/>
        <v>0</v>
      </c>
      <c r="I25" s="382"/>
    </row>
    <row r="26" spans="1:9" s="383" customFormat="1" ht="12.75" x14ac:dyDescent="0.2">
      <c r="A26" s="378">
        <v>19</v>
      </c>
      <c r="B26" s="384" t="s">
        <v>23</v>
      </c>
      <c r="C26" s="384" t="s">
        <v>2365</v>
      </c>
      <c r="D26" s="35"/>
      <c r="E26" s="35"/>
      <c r="F26" s="385">
        <v>1</v>
      </c>
      <c r="G26" s="59"/>
      <c r="H26" s="381">
        <f t="shared" si="0"/>
        <v>0</v>
      </c>
      <c r="I26" s="382"/>
    </row>
    <row r="27" spans="1:9" s="383" customFormat="1" ht="12.75" x14ac:dyDescent="0.2">
      <c r="A27" s="378">
        <v>20</v>
      </c>
      <c r="B27" s="384" t="s">
        <v>23</v>
      </c>
      <c r="C27" s="384" t="s">
        <v>2366</v>
      </c>
      <c r="D27" s="35"/>
      <c r="E27" s="35"/>
      <c r="F27" s="385">
        <v>1</v>
      </c>
      <c r="G27" s="59"/>
      <c r="H27" s="381">
        <f t="shared" si="0"/>
        <v>0</v>
      </c>
      <c r="I27" s="382"/>
    </row>
    <row r="28" spans="1:9" s="383" customFormat="1" ht="12.75" x14ac:dyDescent="0.2">
      <c r="A28" s="378">
        <v>21</v>
      </c>
      <c r="B28" s="384" t="s">
        <v>23</v>
      </c>
      <c r="C28" s="384" t="s">
        <v>2367</v>
      </c>
      <c r="D28" s="35"/>
      <c r="E28" s="35"/>
      <c r="F28" s="385">
        <v>1</v>
      </c>
      <c r="G28" s="59"/>
      <c r="H28" s="381">
        <f t="shared" si="0"/>
        <v>0</v>
      </c>
      <c r="I28" s="382"/>
    </row>
    <row r="29" spans="1:9" s="383" customFormat="1" ht="12.75" x14ac:dyDescent="0.2">
      <c r="A29" s="378">
        <v>22</v>
      </c>
      <c r="B29" s="384" t="s">
        <v>23</v>
      </c>
      <c r="C29" s="384" t="s">
        <v>2368</v>
      </c>
      <c r="D29" s="35"/>
      <c r="E29" s="35"/>
      <c r="F29" s="385">
        <v>1</v>
      </c>
      <c r="G29" s="59"/>
      <c r="H29" s="381">
        <f t="shared" si="0"/>
        <v>0</v>
      </c>
      <c r="I29" s="382"/>
    </row>
    <row r="30" spans="1:9" s="383" customFormat="1" ht="12.75" x14ac:dyDescent="0.2">
      <c r="A30" s="378">
        <v>23</v>
      </c>
      <c r="B30" s="384" t="s">
        <v>23</v>
      </c>
      <c r="C30" s="384" t="s">
        <v>2369</v>
      </c>
      <c r="D30" s="35"/>
      <c r="E30" s="35"/>
      <c r="F30" s="385">
        <v>1</v>
      </c>
      <c r="G30" s="59"/>
      <c r="H30" s="381">
        <f t="shared" si="0"/>
        <v>0</v>
      </c>
      <c r="I30" s="382"/>
    </row>
    <row r="31" spans="1:9" s="383" customFormat="1" ht="12.75" x14ac:dyDescent="0.2">
      <c r="A31" s="378">
        <v>24</v>
      </c>
      <c r="B31" s="384" t="s">
        <v>23</v>
      </c>
      <c r="C31" s="384" t="s">
        <v>2370</v>
      </c>
      <c r="D31" s="35"/>
      <c r="E31" s="35"/>
      <c r="F31" s="385">
        <v>1</v>
      </c>
      <c r="G31" s="59"/>
      <c r="H31" s="381">
        <f t="shared" si="0"/>
        <v>0</v>
      </c>
      <c r="I31" s="382"/>
    </row>
    <row r="32" spans="1:9" s="383" customFormat="1" ht="12.75" x14ac:dyDescent="0.2">
      <c r="A32" s="378">
        <v>25</v>
      </c>
      <c r="B32" s="384" t="s">
        <v>23</v>
      </c>
      <c r="C32" s="384" t="s">
        <v>2371</v>
      </c>
      <c r="D32" s="35"/>
      <c r="E32" s="35"/>
      <c r="F32" s="385">
        <v>1</v>
      </c>
      <c r="G32" s="59"/>
      <c r="H32" s="381">
        <f t="shared" si="0"/>
        <v>0</v>
      </c>
      <c r="I32" s="382"/>
    </row>
    <row r="33" spans="1:9" s="383" customFormat="1" ht="12.75" x14ac:dyDescent="0.2">
      <c r="A33" s="378">
        <v>26</v>
      </c>
      <c r="B33" s="384" t="s">
        <v>23</v>
      </c>
      <c r="C33" s="384" t="s">
        <v>592</v>
      </c>
      <c r="D33" s="35"/>
      <c r="E33" s="35"/>
      <c r="F33" s="385">
        <v>1</v>
      </c>
      <c r="G33" s="59"/>
      <c r="H33" s="381">
        <f t="shared" si="0"/>
        <v>0</v>
      </c>
      <c r="I33" s="382"/>
    </row>
    <row r="34" spans="1:9" s="383" customFormat="1" ht="12.75" x14ac:dyDescent="0.2">
      <c r="A34" s="378">
        <v>27</v>
      </c>
      <c r="B34" s="384" t="s">
        <v>23</v>
      </c>
      <c r="C34" s="384" t="s">
        <v>593</v>
      </c>
      <c r="D34" s="35"/>
      <c r="E34" s="35"/>
      <c r="F34" s="385">
        <v>1</v>
      </c>
      <c r="G34" s="59"/>
      <c r="H34" s="381">
        <f t="shared" si="0"/>
        <v>0</v>
      </c>
      <c r="I34" s="382"/>
    </row>
    <row r="35" spans="1:9" s="383" customFormat="1" ht="12.75" x14ac:dyDescent="0.2">
      <c r="A35" s="378">
        <v>28</v>
      </c>
      <c r="B35" s="384" t="s">
        <v>23</v>
      </c>
      <c r="C35" s="384" t="s">
        <v>594</v>
      </c>
      <c r="D35" s="35"/>
      <c r="E35" s="35"/>
      <c r="F35" s="385">
        <v>1</v>
      </c>
      <c r="G35" s="59"/>
      <c r="H35" s="381">
        <f t="shared" si="0"/>
        <v>0</v>
      </c>
      <c r="I35" s="382"/>
    </row>
    <row r="36" spans="1:9" s="383" customFormat="1" ht="12.75" x14ac:dyDescent="0.2">
      <c r="A36" s="378">
        <v>29</v>
      </c>
      <c r="B36" s="384" t="s">
        <v>23</v>
      </c>
      <c r="C36" s="384" t="s">
        <v>595</v>
      </c>
      <c r="D36" s="35"/>
      <c r="E36" s="35"/>
      <c r="F36" s="385">
        <v>1</v>
      </c>
      <c r="G36" s="59"/>
      <c r="H36" s="381">
        <f t="shared" si="0"/>
        <v>0</v>
      </c>
      <c r="I36" s="382"/>
    </row>
    <row r="37" spans="1:9" s="383" customFormat="1" ht="12.75" x14ac:dyDescent="0.2">
      <c r="A37" s="378">
        <v>30</v>
      </c>
      <c r="B37" s="384" t="s">
        <v>23</v>
      </c>
      <c r="C37" s="384" t="s">
        <v>596</v>
      </c>
      <c r="D37" s="35"/>
      <c r="E37" s="35"/>
      <c r="F37" s="385">
        <v>1</v>
      </c>
      <c r="G37" s="59"/>
      <c r="H37" s="381">
        <f t="shared" si="0"/>
        <v>0</v>
      </c>
      <c r="I37" s="382"/>
    </row>
    <row r="38" spans="1:9" s="383" customFormat="1" ht="12.75" x14ac:dyDescent="0.2">
      <c r="A38" s="378">
        <v>31</v>
      </c>
      <c r="B38" s="384" t="s">
        <v>23</v>
      </c>
      <c r="C38" s="384" t="s">
        <v>597</v>
      </c>
      <c r="D38" s="35"/>
      <c r="E38" s="35"/>
      <c r="F38" s="385">
        <v>1</v>
      </c>
      <c r="G38" s="59"/>
      <c r="H38" s="381">
        <f t="shared" si="0"/>
        <v>0</v>
      </c>
      <c r="I38" s="382"/>
    </row>
    <row r="39" spans="1:9" s="383" customFormat="1" ht="12.75" x14ac:dyDescent="0.2">
      <c r="A39" s="378">
        <v>32</v>
      </c>
      <c r="B39" s="384" t="s">
        <v>23</v>
      </c>
      <c r="C39" s="384" t="s">
        <v>72</v>
      </c>
      <c r="D39" s="35"/>
      <c r="E39" s="35"/>
      <c r="F39" s="385">
        <v>1</v>
      </c>
      <c r="G39" s="59"/>
      <c r="H39" s="381">
        <f t="shared" si="0"/>
        <v>0</v>
      </c>
      <c r="I39" s="382"/>
    </row>
    <row r="40" spans="1:9" s="383" customFormat="1" ht="12.75" x14ac:dyDescent="0.2">
      <c r="A40" s="378">
        <v>33</v>
      </c>
      <c r="B40" s="384" t="s">
        <v>23</v>
      </c>
      <c r="C40" s="384" t="s">
        <v>73</v>
      </c>
      <c r="D40" s="35"/>
      <c r="E40" s="35"/>
      <c r="F40" s="385">
        <v>1</v>
      </c>
      <c r="G40" s="59"/>
      <c r="H40" s="381">
        <f t="shared" si="0"/>
        <v>0</v>
      </c>
      <c r="I40" s="382"/>
    </row>
    <row r="41" spans="1:9" s="383" customFormat="1" ht="12.75" x14ac:dyDescent="0.2">
      <c r="A41" s="378">
        <v>34</v>
      </c>
      <c r="B41" s="384" t="s">
        <v>23</v>
      </c>
      <c r="C41" s="384" t="s">
        <v>74</v>
      </c>
      <c r="D41" s="35"/>
      <c r="E41" s="35"/>
      <c r="F41" s="385">
        <v>1</v>
      </c>
      <c r="G41" s="59"/>
      <c r="H41" s="381">
        <f t="shared" si="0"/>
        <v>0</v>
      </c>
      <c r="I41" s="382"/>
    </row>
    <row r="42" spans="1:9" s="383" customFormat="1" ht="12.75" x14ac:dyDescent="0.2">
      <c r="A42" s="378">
        <v>35</v>
      </c>
      <c r="B42" s="384" t="s">
        <v>2372</v>
      </c>
      <c r="C42" s="384" t="s">
        <v>573</v>
      </c>
      <c r="D42" s="35"/>
      <c r="E42" s="35"/>
      <c r="F42" s="385">
        <v>1</v>
      </c>
      <c r="G42" s="59"/>
      <c r="H42" s="381">
        <f t="shared" si="0"/>
        <v>0</v>
      </c>
      <c r="I42" s="382"/>
    </row>
    <row r="43" spans="1:9" s="383" customFormat="1" ht="12.75" x14ac:dyDescent="0.2">
      <c r="A43" s="378">
        <v>36</v>
      </c>
      <c r="B43" s="384" t="s">
        <v>2372</v>
      </c>
      <c r="C43" s="384" t="s">
        <v>574</v>
      </c>
      <c r="D43" s="35"/>
      <c r="E43" s="35"/>
      <c r="F43" s="385">
        <v>1</v>
      </c>
      <c r="G43" s="59"/>
      <c r="H43" s="381">
        <f t="shared" si="0"/>
        <v>0</v>
      </c>
      <c r="I43" s="382"/>
    </row>
    <row r="44" spans="1:9" s="383" customFormat="1" ht="12.75" x14ac:dyDescent="0.2">
      <c r="A44" s="378">
        <v>37</v>
      </c>
      <c r="B44" s="384" t="s">
        <v>2372</v>
      </c>
      <c r="C44" s="384" t="s">
        <v>575</v>
      </c>
      <c r="D44" s="35"/>
      <c r="E44" s="35"/>
      <c r="F44" s="385">
        <v>1</v>
      </c>
      <c r="G44" s="59"/>
      <c r="H44" s="381">
        <f t="shared" si="0"/>
        <v>0</v>
      </c>
      <c r="I44" s="382"/>
    </row>
    <row r="45" spans="1:9" s="383" customFormat="1" ht="12.75" x14ac:dyDescent="0.2">
      <c r="A45" s="378">
        <v>38</v>
      </c>
      <c r="B45" s="384" t="s">
        <v>2372</v>
      </c>
      <c r="C45" s="384" t="s">
        <v>580</v>
      </c>
      <c r="D45" s="35"/>
      <c r="E45" s="35"/>
      <c r="F45" s="385">
        <v>1</v>
      </c>
      <c r="G45" s="59"/>
      <c r="H45" s="381">
        <f t="shared" si="0"/>
        <v>0</v>
      </c>
      <c r="I45" s="382"/>
    </row>
    <row r="46" spans="1:9" s="383" customFormat="1" ht="12.75" x14ac:dyDescent="0.2">
      <c r="A46" s="378">
        <v>39</v>
      </c>
      <c r="B46" s="384" t="s">
        <v>2372</v>
      </c>
      <c r="C46" s="384" t="s">
        <v>581</v>
      </c>
      <c r="D46" s="35"/>
      <c r="E46" s="35"/>
      <c r="F46" s="385">
        <v>1</v>
      </c>
      <c r="G46" s="59"/>
      <c r="H46" s="381">
        <f t="shared" si="0"/>
        <v>0</v>
      </c>
      <c r="I46" s="382"/>
    </row>
    <row r="47" spans="1:9" s="383" customFormat="1" ht="12.75" x14ac:dyDescent="0.2">
      <c r="A47" s="378">
        <v>40</v>
      </c>
      <c r="B47" s="384" t="s">
        <v>2372</v>
      </c>
      <c r="C47" s="384" t="s">
        <v>582</v>
      </c>
      <c r="D47" s="35"/>
      <c r="E47" s="35"/>
      <c r="F47" s="385">
        <v>1</v>
      </c>
      <c r="G47" s="59"/>
      <c r="H47" s="381">
        <f t="shared" si="0"/>
        <v>0</v>
      </c>
      <c r="I47" s="382"/>
    </row>
    <row r="48" spans="1:9" s="383" customFormat="1" ht="12.75" x14ac:dyDescent="0.2">
      <c r="A48" s="378">
        <v>41</v>
      </c>
      <c r="B48" s="384" t="s">
        <v>2372</v>
      </c>
      <c r="C48" s="384" t="s">
        <v>583</v>
      </c>
      <c r="D48" s="35"/>
      <c r="E48" s="35"/>
      <c r="F48" s="385">
        <v>1</v>
      </c>
      <c r="G48" s="59"/>
      <c r="H48" s="381">
        <f t="shared" si="0"/>
        <v>0</v>
      </c>
      <c r="I48" s="382"/>
    </row>
    <row r="49" spans="1:9" s="383" customFormat="1" ht="12.75" x14ac:dyDescent="0.2">
      <c r="A49" s="378">
        <v>42</v>
      </c>
      <c r="B49" s="384" t="s">
        <v>2372</v>
      </c>
      <c r="C49" s="384" t="s">
        <v>584</v>
      </c>
      <c r="D49" s="35"/>
      <c r="E49" s="35"/>
      <c r="F49" s="385">
        <v>1</v>
      </c>
      <c r="G49" s="59"/>
      <c r="H49" s="381">
        <f t="shared" si="0"/>
        <v>0</v>
      </c>
      <c r="I49" s="382"/>
    </row>
    <row r="50" spans="1:9" s="383" customFormat="1" ht="12.75" x14ac:dyDescent="0.2">
      <c r="A50" s="378">
        <v>43</v>
      </c>
      <c r="B50" s="384" t="s">
        <v>2372</v>
      </c>
      <c r="C50" s="384" t="s">
        <v>585</v>
      </c>
      <c r="D50" s="35"/>
      <c r="E50" s="35"/>
      <c r="F50" s="385">
        <v>1</v>
      </c>
      <c r="G50" s="59"/>
      <c r="H50" s="381">
        <f t="shared" si="0"/>
        <v>0</v>
      </c>
      <c r="I50" s="382"/>
    </row>
    <row r="51" spans="1:9" s="383" customFormat="1" ht="12.75" x14ac:dyDescent="0.2">
      <c r="A51" s="378">
        <v>44</v>
      </c>
      <c r="B51" s="384" t="s">
        <v>2372</v>
      </c>
      <c r="C51" s="384" t="s">
        <v>586</v>
      </c>
      <c r="D51" s="35"/>
      <c r="E51" s="35"/>
      <c r="F51" s="385">
        <v>1</v>
      </c>
      <c r="G51" s="59"/>
      <c r="H51" s="381">
        <f t="shared" si="0"/>
        <v>0</v>
      </c>
      <c r="I51" s="382"/>
    </row>
    <row r="52" spans="1:9" s="383" customFormat="1" ht="12.75" x14ac:dyDescent="0.2">
      <c r="A52" s="378">
        <v>45</v>
      </c>
      <c r="B52" s="384" t="s">
        <v>2372</v>
      </c>
      <c r="C52" s="384" t="s">
        <v>587</v>
      </c>
      <c r="D52" s="35"/>
      <c r="E52" s="35"/>
      <c r="F52" s="385">
        <v>1</v>
      </c>
      <c r="G52" s="59"/>
      <c r="H52" s="381">
        <f t="shared" si="0"/>
        <v>0</v>
      </c>
      <c r="I52" s="382"/>
    </row>
    <row r="53" spans="1:9" s="383" customFormat="1" ht="12.75" x14ac:dyDescent="0.2">
      <c r="A53" s="378">
        <v>46</v>
      </c>
      <c r="B53" s="384" t="s">
        <v>2372</v>
      </c>
      <c r="C53" s="384" t="s">
        <v>588</v>
      </c>
      <c r="D53" s="35"/>
      <c r="E53" s="35"/>
      <c r="F53" s="385">
        <v>1</v>
      </c>
      <c r="G53" s="59"/>
      <c r="H53" s="381">
        <f t="shared" si="0"/>
        <v>0</v>
      </c>
      <c r="I53" s="382"/>
    </row>
    <row r="54" spans="1:9" s="383" customFormat="1" ht="12.75" x14ac:dyDescent="0.2">
      <c r="A54" s="378">
        <v>47</v>
      </c>
      <c r="B54" s="384" t="s">
        <v>2372</v>
      </c>
      <c r="C54" s="384" t="s">
        <v>589</v>
      </c>
      <c r="D54" s="35"/>
      <c r="E54" s="35"/>
      <c r="F54" s="385">
        <v>1</v>
      </c>
      <c r="G54" s="59"/>
      <c r="H54" s="381">
        <f t="shared" si="0"/>
        <v>0</v>
      </c>
      <c r="I54" s="382"/>
    </row>
    <row r="55" spans="1:9" s="383" customFormat="1" ht="12.75" x14ac:dyDescent="0.2">
      <c r="A55" s="378">
        <v>48</v>
      </c>
      <c r="B55" s="384" t="s">
        <v>2372</v>
      </c>
      <c r="C55" s="384" t="s">
        <v>590</v>
      </c>
      <c r="D55" s="35"/>
      <c r="E55" s="35"/>
      <c r="F55" s="385">
        <v>1</v>
      </c>
      <c r="G55" s="59"/>
      <c r="H55" s="381">
        <f t="shared" si="0"/>
        <v>0</v>
      </c>
      <c r="I55" s="382"/>
    </row>
    <row r="56" spans="1:9" s="383" customFormat="1" ht="12.75" x14ac:dyDescent="0.2">
      <c r="A56" s="378">
        <v>49</v>
      </c>
      <c r="B56" s="384" t="s">
        <v>2372</v>
      </c>
      <c r="C56" s="384" t="s">
        <v>591</v>
      </c>
      <c r="D56" s="35"/>
      <c r="E56" s="35"/>
      <c r="F56" s="385">
        <v>1</v>
      </c>
      <c r="G56" s="59"/>
      <c r="H56" s="381">
        <f t="shared" si="0"/>
        <v>0</v>
      </c>
      <c r="I56" s="382"/>
    </row>
    <row r="57" spans="1:9" s="383" customFormat="1" ht="12.75" x14ac:dyDescent="0.2">
      <c r="A57" s="378">
        <v>50</v>
      </c>
      <c r="B57" s="384" t="s">
        <v>2372</v>
      </c>
      <c r="C57" s="384" t="s">
        <v>569</v>
      </c>
      <c r="D57" s="35" t="s">
        <v>568</v>
      </c>
      <c r="E57" s="35" t="s">
        <v>569</v>
      </c>
      <c r="F57" s="385">
        <v>1</v>
      </c>
      <c r="G57" s="59"/>
      <c r="H57" s="381">
        <f t="shared" si="0"/>
        <v>0</v>
      </c>
      <c r="I57" s="382"/>
    </row>
    <row r="58" spans="1:9" s="383" customFormat="1" ht="12.75" x14ac:dyDescent="0.2">
      <c r="A58" s="378">
        <v>51</v>
      </c>
      <c r="B58" s="384" t="s">
        <v>2372</v>
      </c>
      <c r="C58" s="384" t="s">
        <v>567</v>
      </c>
      <c r="D58" s="35"/>
      <c r="E58" s="35"/>
      <c r="F58" s="385">
        <v>1</v>
      </c>
      <c r="G58" s="59"/>
      <c r="H58" s="381">
        <f t="shared" si="0"/>
        <v>0</v>
      </c>
      <c r="I58" s="382"/>
    </row>
    <row r="59" spans="1:9" s="383" customFormat="1" ht="12.75" x14ac:dyDescent="0.2">
      <c r="A59" s="378">
        <v>52</v>
      </c>
      <c r="B59" s="384" t="s">
        <v>2372</v>
      </c>
      <c r="C59" s="384" t="s">
        <v>570</v>
      </c>
      <c r="D59" s="35"/>
      <c r="E59" s="35"/>
      <c r="F59" s="385">
        <v>1</v>
      </c>
      <c r="G59" s="59"/>
      <c r="H59" s="381">
        <f t="shared" si="0"/>
        <v>0</v>
      </c>
      <c r="I59" s="382"/>
    </row>
    <row r="60" spans="1:9" s="383" customFormat="1" ht="12.75" x14ac:dyDescent="0.2">
      <c r="A60" s="378">
        <v>53</v>
      </c>
      <c r="B60" s="384" t="s">
        <v>2372</v>
      </c>
      <c r="C60" s="384" t="s">
        <v>571</v>
      </c>
      <c r="D60" s="35"/>
      <c r="E60" s="35"/>
      <c r="F60" s="385">
        <v>1</v>
      </c>
      <c r="G60" s="59"/>
      <c r="H60" s="381">
        <f t="shared" si="0"/>
        <v>0</v>
      </c>
      <c r="I60" s="382"/>
    </row>
    <row r="61" spans="1:9" s="383" customFormat="1" ht="12.75" x14ac:dyDescent="0.2">
      <c r="A61" s="378">
        <v>54</v>
      </c>
      <c r="B61" s="384" t="s">
        <v>2372</v>
      </c>
      <c r="C61" s="384" t="s">
        <v>572</v>
      </c>
      <c r="D61" s="35"/>
      <c r="E61" s="35"/>
      <c r="F61" s="385">
        <v>1</v>
      </c>
      <c r="G61" s="59"/>
      <c r="H61" s="381">
        <f t="shared" si="0"/>
        <v>0</v>
      </c>
      <c r="I61" s="382"/>
    </row>
    <row r="62" spans="1:9" s="383" customFormat="1" ht="12.75" x14ac:dyDescent="0.2">
      <c r="A62" s="378">
        <v>55</v>
      </c>
      <c r="B62" s="384" t="s">
        <v>2372</v>
      </c>
      <c r="C62" s="384" t="s">
        <v>703</v>
      </c>
      <c r="D62" s="35"/>
      <c r="E62" s="35"/>
      <c r="F62" s="385">
        <v>1</v>
      </c>
      <c r="G62" s="59"/>
      <c r="H62" s="381">
        <f t="shared" si="0"/>
        <v>0</v>
      </c>
      <c r="I62" s="382"/>
    </row>
    <row r="63" spans="1:9" s="383" customFormat="1" ht="12.75" x14ac:dyDescent="0.2">
      <c r="A63" s="378">
        <v>56</v>
      </c>
      <c r="B63" s="384" t="s">
        <v>2372</v>
      </c>
      <c r="C63" s="384" t="s">
        <v>702</v>
      </c>
      <c r="D63" s="35"/>
      <c r="E63" s="35"/>
      <c r="F63" s="385">
        <v>1</v>
      </c>
      <c r="G63" s="59"/>
      <c r="H63" s="381">
        <f t="shared" si="0"/>
        <v>0</v>
      </c>
      <c r="I63" s="382"/>
    </row>
    <row r="64" spans="1:9" s="383" customFormat="1" ht="12.75" x14ac:dyDescent="0.2">
      <c r="A64" s="378">
        <v>57</v>
      </c>
      <c r="B64" s="384" t="s">
        <v>2372</v>
      </c>
      <c r="C64" s="384" t="s">
        <v>2373</v>
      </c>
      <c r="D64" s="35"/>
      <c r="E64" s="35"/>
      <c r="F64" s="385">
        <v>1</v>
      </c>
      <c r="G64" s="59"/>
      <c r="H64" s="381">
        <f t="shared" si="0"/>
        <v>0</v>
      </c>
      <c r="I64" s="382"/>
    </row>
    <row r="65" spans="1:9" s="383" customFormat="1" ht="12.75" x14ac:dyDescent="0.2">
      <c r="A65" s="378">
        <v>58</v>
      </c>
      <c r="B65" s="384" t="s">
        <v>2372</v>
      </c>
      <c r="C65" s="384" t="s">
        <v>579</v>
      </c>
      <c r="D65" s="35"/>
      <c r="E65" s="35"/>
      <c r="F65" s="385">
        <v>1</v>
      </c>
      <c r="G65" s="59"/>
      <c r="H65" s="381">
        <f t="shared" si="0"/>
        <v>0</v>
      </c>
      <c r="I65" s="382"/>
    </row>
    <row r="66" spans="1:9" s="383" customFormat="1" ht="12.75" x14ac:dyDescent="0.2">
      <c r="A66" s="378">
        <v>59</v>
      </c>
      <c r="B66" s="384" t="s">
        <v>2372</v>
      </c>
      <c r="C66" s="384" t="s">
        <v>2374</v>
      </c>
      <c r="D66" s="35"/>
      <c r="E66" s="35"/>
      <c r="F66" s="385">
        <v>1</v>
      </c>
      <c r="G66" s="59"/>
      <c r="H66" s="381">
        <f t="shared" si="0"/>
        <v>0</v>
      </c>
      <c r="I66" s="382"/>
    </row>
    <row r="67" spans="1:9" s="383" customFormat="1" ht="12.75" x14ac:dyDescent="0.2">
      <c r="A67" s="378">
        <v>60</v>
      </c>
      <c r="B67" s="384" t="s">
        <v>2372</v>
      </c>
      <c r="C67" s="384" t="s">
        <v>2375</v>
      </c>
      <c r="D67" s="35"/>
      <c r="E67" s="35"/>
      <c r="F67" s="385">
        <v>1</v>
      </c>
      <c r="G67" s="59"/>
      <c r="H67" s="381">
        <f t="shared" si="0"/>
        <v>0</v>
      </c>
      <c r="I67" s="382"/>
    </row>
    <row r="68" spans="1:9" s="383" customFormat="1" ht="12.75" x14ac:dyDescent="0.2">
      <c r="A68" s="378">
        <v>61</v>
      </c>
      <c r="B68" s="384" t="s">
        <v>2372</v>
      </c>
      <c r="C68" s="384" t="s">
        <v>2376</v>
      </c>
      <c r="D68" s="35"/>
      <c r="E68" s="35"/>
      <c r="F68" s="385">
        <v>1</v>
      </c>
      <c r="G68" s="59"/>
      <c r="H68" s="381">
        <f t="shared" si="0"/>
        <v>0</v>
      </c>
      <c r="I68" s="382"/>
    </row>
    <row r="69" spans="1:9" s="383" customFormat="1" ht="12.75" x14ac:dyDescent="0.2">
      <c r="A69" s="378">
        <v>62</v>
      </c>
      <c r="B69" s="384" t="s">
        <v>2372</v>
      </c>
      <c r="C69" s="384" t="s">
        <v>2377</v>
      </c>
      <c r="D69" s="35"/>
      <c r="E69" s="35"/>
      <c r="F69" s="385">
        <v>1</v>
      </c>
      <c r="G69" s="59"/>
      <c r="H69" s="381">
        <f t="shared" si="0"/>
        <v>0</v>
      </c>
      <c r="I69" s="382"/>
    </row>
    <row r="70" spans="1:9" s="383" customFormat="1" ht="12.75" x14ac:dyDescent="0.2">
      <c r="A70" s="378">
        <v>63</v>
      </c>
      <c r="B70" s="384" t="s">
        <v>2372</v>
      </c>
      <c r="C70" s="384" t="s">
        <v>2378</v>
      </c>
      <c r="D70" s="35"/>
      <c r="E70" s="35"/>
      <c r="F70" s="385">
        <v>1</v>
      </c>
      <c r="G70" s="59"/>
      <c r="H70" s="381">
        <f t="shared" si="0"/>
        <v>0</v>
      </c>
      <c r="I70" s="382"/>
    </row>
    <row r="71" spans="1:9" s="383" customFormat="1" ht="12.75" x14ac:dyDescent="0.2">
      <c r="A71" s="378">
        <v>64</v>
      </c>
      <c r="B71" s="384" t="s">
        <v>2372</v>
      </c>
      <c r="C71" s="384" t="s">
        <v>2379</v>
      </c>
      <c r="D71" s="35"/>
      <c r="E71" s="35"/>
      <c r="F71" s="385">
        <v>1</v>
      </c>
      <c r="G71" s="59"/>
      <c r="H71" s="381">
        <f t="shared" si="0"/>
        <v>0</v>
      </c>
      <c r="I71" s="382"/>
    </row>
    <row r="72" spans="1:9" s="383" customFormat="1" ht="12.75" x14ac:dyDescent="0.2">
      <c r="A72" s="378">
        <v>65</v>
      </c>
      <c r="B72" s="384" t="s">
        <v>2372</v>
      </c>
      <c r="C72" s="384" t="s">
        <v>578</v>
      </c>
      <c r="D72" s="35"/>
      <c r="E72" s="35"/>
      <c r="F72" s="385">
        <v>1</v>
      </c>
      <c r="G72" s="59"/>
      <c r="H72" s="381">
        <f t="shared" si="0"/>
        <v>0</v>
      </c>
      <c r="I72" s="382"/>
    </row>
    <row r="73" spans="1:9" s="383" customFormat="1" ht="12.75" x14ac:dyDescent="0.2">
      <c r="A73" s="378">
        <v>66</v>
      </c>
      <c r="B73" s="384" t="s">
        <v>2372</v>
      </c>
      <c r="C73" s="384" t="s">
        <v>2380</v>
      </c>
      <c r="D73" s="35"/>
      <c r="E73" s="35"/>
      <c r="F73" s="385">
        <v>1</v>
      </c>
      <c r="G73" s="59"/>
      <c r="H73" s="381">
        <f t="shared" ref="H73:H136" si="1">ROUND(SUM(G73*F73),2)</f>
        <v>0</v>
      </c>
      <c r="I73" s="382"/>
    </row>
    <row r="74" spans="1:9" s="383" customFormat="1" ht="12.75" x14ac:dyDescent="0.2">
      <c r="A74" s="378">
        <v>67</v>
      </c>
      <c r="B74" s="384" t="s">
        <v>2372</v>
      </c>
      <c r="C74" s="384" t="s">
        <v>2381</v>
      </c>
      <c r="D74" s="35"/>
      <c r="E74" s="35"/>
      <c r="F74" s="385">
        <v>1</v>
      </c>
      <c r="G74" s="59"/>
      <c r="H74" s="381">
        <f t="shared" si="1"/>
        <v>0</v>
      </c>
      <c r="I74" s="382"/>
    </row>
    <row r="75" spans="1:9" s="383" customFormat="1" ht="12.75" x14ac:dyDescent="0.2">
      <c r="A75" s="378">
        <v>68</v>
      </c>
      <c r="B75" s="384" t="s">
        <v>2372</v>
      </c>
      <c r="C75" s="384" t="s">
        <v>2382</v>
      </c>
      <c r="D75" s="35"/>
      <c r="E75" s="35"/>
      <c r="F75" s="385">
        <v>1</v>
      </c>
      <c r="G75" s="59"/>
      <c r="H75" s="381">
        <f t="shared" si="1"/>
        <v>0</v>
      </c>
      <c r="I75" s="382"/>
    </row>
    <row r="76" spans="1:9" s="383" customFormat="1" ht="12.75" x14ac:dyDescent="0.2">
      <c r="A76" s="378">
        <v>69</v>
      </c>
      <c r="B76" s="384" t="s">
        <v>2372</v>
      </c>
      <c r="C76" s="384" t="s">
        <v>2383</v>
      </c>
      <c r="D76" s="35"/>
      <c r="E76" s="35"/>
      <c r="F76" s="385">
        <v>1</v>
      </c>
      <c r="G76" s="59"/>
      <c r="H76" s="381">
        <f t="shared" si="1"/>
        <v>0</v>
      </c>
      <c r="I76" s="382"/>
    </row>
    <row r="77" spans="1:9" s="383" customFormat="1" ht="12.75" x14ac:dyDescent="0.2">
      <c r="A77" s="378">
        <v>70</v>
      </c>
      <c r="B77" s="384" t="s">
        <v>2372</v>
      </c>
      <c r="C77" s="384" t="s">
        <v>2384</v>
      </c>
      <c r="D77" s="35"/>
      <c r="E77" s="35"/>
      <c r="F77" s="385">
        <v>1</v>
      </c>
      <c r="G77" s="59"/>
      <c r="H77" s="381">
        <f t="shared" si="1"/>
        <v>0</v>
      </c>
      <c r="I77" s="382"/>
    </row>
    <row r="78" spans="1:9" s="383" customFormat="1" ht="12.75" x14ac:dyDescent="0.2">
      <c r="A78" s="378">
        <v>71</v>
      </c>
      <c r="B78" s="384" t="s">
        <v>2372</v>
      </c>
      <c r="C78" s="384" t="s">
        <v>2385</v>
      </c>
      <c r="D78" s="35"/>
      <c r="E78" s="35"/>
      <c r="F78" s="385">
        <v>1</v>
      </c>
      <c r="G78" s="59"/>
      <c r="H78" s="381">
        <f t="shared" si="1"/>
        <v>0</v>
      </c>
      <c r="I78" s="382"/>
    </row>
    <row r="79" spans="1:9" s="383" customFormat="1" ht="12.75" x14ac:dyDescent="0.2">
      <c r="A79" s="378">
        <v>72</v>
      </c>
      <c r="B79" s="384" t="s">
        <v>2372</v>
      </c>
      <c r="C79" s="384" t="s">
        <v>577</v>
      </c>
      <c r="D79" s="35"/>
      <c r="E79" s="35"/>
      <c r="F79" s="385">
        <v>1</v>
      </c>
      <c r="G79" s="59"/>
      <c r="H79" s="381">
        <f t="shared" si="1"/>
        <v>0</v>
      </c>
      <c r="I79" s="382"/>
    </row>
    <row r="80" spans="1:9" s="383" customFormat="1" ht="12.75" x14ac:dyDescent="0.2">
      <c r="A80" s="378">
        <v>73</v>
      </c>
      <c r="B80" s="384" t="s">
        <v>2372</v>
      </c>
      <c r="C80" s="384" t="s">
        <v>2386</v>
      </c>
      <c r="D80" s="35"/>
      <c r="E80" s="35"/>
      <c r="F80" s="385">
        <v>1</v>
      </c>
      <c r="G80" s="59"/>
      <c r="H80" s="381">
        <f t="shared" si="1"/>
        <v>0</v>
      </c>
      <c r="I80" s="382"/>
    </row>
    <row r="81" spans="1:9" s="383" customFormat="1" ht="12.75" x14ac:dyDescent="0.2">
      <c r="A81" s="378">
        <v>74</v>
      </c>
      <c r="B81" s="384" t="s">
        <v>2372</v>
      </c>
      <c r="C81" s="384" t="s">
        <v>2387</v>
      </c>
      <c r="D81" s="35"/>
      <c r="E81" s="35"/>
      <c r="F81" s="385">
        <v>1</v>
      </c>
      <c r="G81" s="59"/>
      <c r="H81" s="381">
        <f t="shared" si="1"/>
        <v>0</v>
      </c>
      <c r="I81" s="382"/>
    </row>
    <row r="82" spans="1:9" s="383" customFormat="1" ht="12.75" x14ac:dyDescent="0.2">
      <c r="A82" s="378">
        <v>75</v>
      </c>
      <c r="B82" s="384" t="s">
        <v>2372</v>
      </c>
      <c r="C82" s="384" t="s">
        <v>2388</v>
      </c>
      <c r="D82" s="35"/>
      <c r="E82" s="35"/>
      <c r="F82" s="385">
        <v>1</v>
      </c>
      <c r="G82" s="59"/>
      <c r="H82" s="381">
        <f t="shared" si="1"/>
        <v>0</v>
      </c>
      <c r="I82" s="382"/>
    </row>
    <row r="83" spans="1:9" s="383" customFormat="1" ht="12.75" x14ac:dyDescent="0.2">
      <c r="A83" s="378">
        <v>76</v>
      </c>
      <c r="B83" s="384" t="s">
        <v>2372</v>
      </c>
      <c r="C83" s="384" t="s">
        <v>2389</v>
      </c>
      <c r="D83" s="35"/>
      <c r="E83" s="35"/>
      <c r="F83" s="385">
        <v>1</v>
      </c>
      <c r="G83" s="59"/>
      <c r="H83" s="381">
        <f t="shared" si="1"/>
        <v>0</v>
      </c>
      <c r="I83" s="382"/>
    </row>
    <row r="84" spans="1:9" s="383" customFormat="1" ht="12.75" x14ac:dyDescent="0.2">
      <c r="A84" s="378">
        <v>77</v>
      </c>
      <c r="B84" s="384" t="s">
        <v>2372</v>
      </c>
      <c r="C84" s="384" t="s">
        <v>576</v>
      </c>
      <c r="D84" s="35"/>
      <c r="E84" s="35"/>
      <c r="F84" s="385">
        <v>1</v>
      </c>
      <c r="G84" s="59"/>
      <c r="H84" s="381">
        <f t="shared" si="1"/>
        <v>0</v>
      </c>
      <c r="I84" s="382"/>
    </row>
    <row r="85" spans="1:9" s="383" customFormat="1" ht="12.75" x14ac:dyDescent="0.2">
      <c r="A85" s="378">
        <v>78</v>
      </c>
      <c r="B85" s="384" t="s">
        <v>2372</v>
      </c>
      <c r="C85" s="384" t="s">
        <v>2390</v>
      </c>
      <c r="D85" s="35"/>
      <c r="E85" s="35"/>
      <c r="F85" s="385">
        <v>1</v>
      </c>
      <c r="G85" s="59"/>
      <c r="H85" s="381">
        <f t="shared" si="1"/>
        <v>0</v>
      </c>
      <c r="I85" s="382"/>
    </row>
    <row r="86" spans="1:9" s="383" customFormat="1" ht="12.75" x14ac:dyDescent="0.2">
      <c r="A86" s="378">
        <v>79</v>
      </c>
      <c r="B86" s="384" t="s">
        <v>2372</v>
      </c>
      <c r="C86" s="384" t="s">
        <v>2391</v>
      </c>
      <c r="D86" s="35"/>
      <c r="E86" s="35"/>
      <c r="F86" s="385">
        <v>1</v>
      </c>
      <c r="G86" s="59"/>
      <c r="H86" s="381">
        <f t="shared" si="1"/>
        <v>0</v>
      </c>
      <c r="I86" s="382"/>
    </row>
    <row r="87" spans="1:9" s="383" customFormat="1" ht="12.75" x14ac:dyDescent="0.2">
      <c r="A87" s="378">
        <v>80</v>
      </c>
      <c r="B87" s="384" t="s">
        <v>2372</v>
      </c>
      <c r="C87" s="384" t="s">
        <v>2392</v>
      </c>
      <c r="D87" s="35"/>
      <c r="E87" s="35"/>
      <c r="F87" s="385">
        <v>1</v>
      </c>
      <c r="G87" s="59"/>
      <c r="H87" s="381">
        <f t="shared" si="1"/>
        <v>0</v>
      </c>
      <c r="I87" s="382"/>
    </row>
    <row r="88" spans="1:9" s="383" customFormat="1" ht="12.75" x14ac:dyDescent="0.2">
      <c r="A88" s="378">
        <v>81</v>
      </c>
      <c r="B88" s="384" t="s">
        <v>670</v>
      </c>
      <c r="C88" s="384" t="s">
        <v>671</v>
      </c>
      <c r="D88" s="35" t="s">
        <v>672</v>
      </c>
      <c r="E88" s="35" t="s">
        <v>673</v>
      </c>
      <c r="F88" s="385">
        <v>1</v>
      </c>
      <c r="G88" s="59"/>
      <c r="H88" s="381">
        <f t="shared" si="1"/>
        <v>0</v>
      </c>
      <c r="I88" s="382"/>
    </row>
    <row r="89" spans="1:9" s="383" customFormat="1" ht="12.75" x14ac:dyDescent="0.2">
      <c r="A89" s="378">
        <v>82</v>
      </c>
      <c r="B89" s="384" t="s">
        <v>670</v>
      </c>
      <c r="C89" s="384" t="s">
        <v>2393</v>
      </c>
      <c r="D89" s="35"/>
      <c r="E89" s="35"/>
      <c r="F89" s="385">
        <v>1</v>
      </c>
      <c r="G89" s="59"/>
      <c r="H89" s="381">
        <f t="shared" si="1"/>
        <v>0</v>
      </c>
      <c r="I89" s="382"/>
    </row>
    <row r="90" spans="1:9" s="383" customFormat="1" ht="12.75" x14ac:dyDescent="0.2">
      <c r="A90" s="386">
        <v>83</v>
      </c>
      <c r="B90" s="384" t="s">
        <v>670</v>
      </c>
      <c r="C90" s="384" t="s">
        <v>2394</v>
      </c>
      <c r="D90" s="35"/>
      <c r="E90" s="35"/>
      <c r="F90" s="385">
        <v>1</v>
      </c>
      <c r="G90" s="59"/>
      <c r="H90" s="381">
        <f t="shared" si="1"/>
        <v>0</v>
      </c>
      <c r="I90" s="382"/>
    </row>
    <row r="91" spans="1:9" s="383" customFormat="1" ht="12.75" x14ac:dyDescent="0.2">
      <c r="A91" s="386">
        <v>84</v>
      </c>
      <c r="B91" s="384" t="s">
        <v>670</v>
      </c>
      <c r="C91" s="384" t="s">
        <v>2395</v>
      </c>
      <c r="D91" s="35"/>
      <c r="E91" s="35"/>
      <c r="F91" s="385">
        <v>1</v>
      </c>
      <c r="G91" s="59"/>
      <c r="H91" s="381">
        <f t="shared" si="1"/>
        <v>0</v>
      </c>
      <c r="I91" s="382"/>
    </row>
    <row r="92" spans="1:9" s="383" customFormat="1" ht="12.75" x14ac:dyDescent="0.2">
      <c r="A92" s="386">
        <v>85</v>
      </c>
      <c r="B92" s="384" t="s">
        <v>670</v>
      </c>
      <c r="C92" s="384" t="s">
        <v>2396</v>
      </c>
      <c r="D92" s="35"/>
      <c r="E92" s="35"/>
      <c r="F92" s="385">
        <v>1</v>
      </c>
      <c r="G92" s="59"/>
      <c r="H92" s="381">
        <f t="shared" si="1"/>
        <v>0</v>
      </c>
      <c r="I92" s="382"/>
    </row>
    <row r="93" spans="1:9" s="383" customFormat="1" ht="12.75" x14ac:dyDescent="0.2">
      <c r="A93" s="386">
        <v>86</v>
      </c>
      <c r="B93" s="384" t="s">
        <v>670</v>
      </c>
      <c r="C93" s="384" t="s">
        <v>2397</v>
      </c>
      <c r="D93" s="35"/>
      <c r="E93" s="35"/>
      <c r="F93" s="385">
        <v>1</v>
      </c>
      <c r="G93" s="59"/>
      <c r="H93" s="381">
        <f t="shared" si="1"/>
        <v>0</v>
      </c>
      <c r="I93" s="382"/>
    </row>
    <row r="94" spans="1:9" s="383" customFormat="1" ht="12.75" x14ac:dyDescent="0.2">
      <c r="A94" s="386">
        <v>87</v>
      </c>
      <c r="B94" s="384" t="s">
        <v>670</v>
      </c>
      <c r="C94" s="384" t="s">
        <v>2398</v>
      </c>
      <c r="D94" s="35"/>
      <c r="E94" s="35"/>
      <c r="F94" s="385">
        <v>1</v>
      </c>
      <c r="G94" s="59"/>
      <c r="H94" s="381">
        <f t="shared" si="1"/>
        <v>0</v>
      </c>
      <c r="I94" s="382"/>
    </row>
    <row r="95" spans="1:9" s="383" customFormat="1" ht="12.75" x14ac:dyDescent="0.2">
      <c r="A95" s="386">
        <v>88</v>
      </c>
      <c r="B95" s="384" t="s">
        <v>670</v>
      </c>
      <c r="C95" s="384" t="s">
        <v>2399</v>
      </c>
      <c r="D95" s="35"/>
      <c r="E95" s="35"/>
      <c r="F95" s="385">
        <v>1</v>
      </c>
      <c r="G95" s="59"/>
      <c r="H95" s="381">
        <f t="shared" si="1"/>
        <v>0</v>
      </c>
      <c r="I95" s="382"/>
    </row>
    <row r="96" spans="1:9" s="383" customFormat="1" ht="12.75" x14ac:dyDescent="0.2">
      <c r="A96" s="386">
        <v>89</v>
      </c>
      <c r="B96" s="384" t="s">
        <v>670</v>
      </c>
      <c r="C96" s="384" t="s">
        <v>697</v>
      </c>
      <c r="D96" s="35"/>
      <c r="E96" s="35"/>
      <c r="F96" s="385">
        <v>1</v>
      </c>
      <c r="G96" s="59"/>
      <c r="H96" s="381">
        <f t="shared" si="1"/>
        <v>0</v>
      </c>
      <c r="I96" s="382"/>
    </row>
    <row r="97" spans="1:9" s="383" customFormat="1" ht="12.75" x14ac:dyDescent="0.2">
      <c r="A97" s="386">
        <v>90</v>
      </c>
      <c r="B97" s="384" t="s">
        <v>670</v>
      </c>
      <c r="C97" s="384" t="s">
        <v>2400</v>
      </c>
      <c r="D97" s="35"/>
      <c r="E97" s="35"/>
      <c r="F97" s="385">
        <v>1</v>
      </c>
      <c r="G97" s="59"/>
      <c r="H97" s="381">
        <f t="shared" si="1"/>
        <v>0</v>
      </c>
      <c r="I97" s="382"/>
    </row>
    <row r="98" spans="1:9" s="383" customFormat="1" ht="12.75" x14ac:dyDescent="0.2">
      <c r="A98" s="386">
        <v>91</v>
      </c>
      <c r="B98" s="384" t="s">
        <v>670</v>
      </c>
      <c r="C98" s="384" t="s">
        <v>2401</v>
      </c>
      <c r="D98" s="35"/>
      <c r="E98" s="35"/>
      <c r="F98" s="385">
        <v>1</v>
      </c>
      <c r="G98" s="59"/>
      <c r="H98" s="381">
        <f t="shared" si="1"/>
        <v>0</v>
      </c>
      <c r="I98" s="382"/>
    </row>
    <row r="99" spans="1:9" s="383" customFormat="1" ht="12.75" x14ac:dyDescent="0.2">
      <c r="A99" s="386">
        <v>92</v>
      </c>
      <c r="B99" s="384" t="s">
        <v>670</v>
      </c>
      <c r="C99" s="384" t="s">
        <v>2402</v>
      </c>
      <c r="D99" s="35"/>
      <c r="E99" s="35"/>
      <c r="F99" s="385">
        <v>1</v>
      </c>
      <c r="G99" s="59"/>
      <c r="H99" s="381">
        <f t="shared" si="1"/>
        <v>0</v>
      </c>
      <c r="I99" s="382"/>
    </row>
    <row r="100" spans="1:9" s="383" customFormat="1" ht="12.75" x14ac:dyDescent="0.2">
      <c r="A100" s="386">
        <v>93</v>
      </c>
      <c r="B100" s="384" t="s">
        <v>670</v>
      </c>
      <c r="C100" s="384" t="s">
        <v>2403</v>
      </c>
      <c r="D100" s="35"/>
      <c r="E100" s="35"/>
      <c r="F100" s="385">
        <v>1</v>
      </c>
      <c r="G100" s="59"/>
      <c r="H100" s="381">
        <f t="shared" si="1"/>
        <v>0</v>
      </c>
      <c r="I100" s="382"/>
    </row>
    <row r="101" spans="1:9" s="383" customFormat="1" ht="12.75" x14ac:dyDescent="0.2">
      <c r="A101" s="386">
        <v>94</v>
      </c>
      <c r="B101" s="384" t="s">
        <v>670</v>
      </c>
      <c r="C101" s="384" t="s">
        <v>2404</v>
      </c>
      <c r="D101" s="35"/>
      <c r="E101" s="35"/>
      <c r="F101" s="385">
        <v>1</v>
      </c>
      <c r="G101" s="59"/>
      <c r="H101" s="381">
        <f t="shared" si="1"/>
        <v>0</v>
      </c>
      <c r="I101" s="382"/>
    </row>
    <row r="102" spans="1:9" s="383" customFormat="1" ht="12.75" x14ac:dyDescent="0.2">
      <c r="A102" s="386">
        <v>95</v>
      </c>
      <c r="B102" s="384" t="s">
        <v>670</v>
      </c>
      <c r="C102" s="387" t="s">
        <v>2405</v>
      </c>
      <c r="D102" s="35"/>
      <c r="E102" s="35"/>
      <c r="F102" s="385">
        <v>1</v>
      </c>
      <c r="G102" s="59"/>
      <c r="H102" s="381">
        <f t="shared" si="1"/>
        <v>0</v>
      </c>
      <c r="I102" s="382"/>
    </row>
    <row r="103" spans="1:9" s="383" customFormat="1" ht="12.75" x14ac:dyDescent="0.2">
      <c r="A103" s="386">
        <v>96</v>
      </c>
      <c r="B103" s="384" t="s">
        <v>670</v>
      </c>
      <c r="C103" s="384" t="s">
        <v>2406</v>
      </c>
      <c r="D103" s="35"/>
      <c r="E103" s="35"/>
      <c r="F103" s="385">
        <v>1</v>
      </c>
      <c r="G103" s="59"/>
      <c r="H103" s="381">
        <f t="shared" si="1"/>
        <v>0</v>
      </c>
      <c r="I103" s="382"/>
    </row>
    <row r="104" spans="1:9" s="383" customFormat="1" ht="12.75" x14ac:dyDescent="0.2">
      <c r="A104" s="386">
        <v>97</v>
      </c>
      <c r="B104" s="384" t="s">
        <v>670</v>
      </c>
      <c r="C104" s="384" t="s">
        <v>2407</v>
      </c>
      <c r="D104" s="35"/>
      <c r="E104" s="35"/>
      <c r="F104" s="385">
        <v>1</v>
      </c>
      <c r="G104" s="59"/>
      <c r="H104" s="381">
        <f t="shared" si="1"/>
        <v>0</v>
      </c>
      <c r="I104" s="382"/>
    </row>
    <row r="105" spans="1:9" s="383" customFormat="1" ht="12.75" x14ac:dyDescent="0.2">
      <c r="A105" s="386">
        <v>98</v>
      </c>
      <c r="B105" s="384" t="s">
        <v>670</v>
      </c>
      <c r="C105" s="384" t="s">
        <v>2408</v>
      </c>
      <c r="D105" s="35"/>
      <c r="E105" s="35"/>
      <c r="F105" s="385">
        <v>1</v>
      </c>
      <c r="G105" s="59"/>
      <c r="H105" s="381">
        <f t="shared" si="1"/>
        <v>0</v>
      </c>
      <c r="I105" s="382"/>
    </row>
    <row r="106" spans="1:9" s="383" customFormat="1" ht="12.75" x14ac:dyDescent="0.2">
      <c r="A106" s="386">
        <v>99</v>
      </c>
      <c r="B106" s="384" t="s">
        <v>670</v>
      </c>
      <c r="C106" s="384" t="s">
        <v>2409</v>
      </c>
      <c r="D106" s="35"/>
      <c r="E106" s="35"/>
      <c r="F106" s="385">
        <v>1</v>
      </c>
      <c r="G106" s="59"/>
      <c r="H106" s="381">
        <f t="shared" si="1"/>
        <v>0</v>
      </c>
      <c r="I106" s="382"/>
    </row>
    <row r="107" spans="1:9" s="383" customFormat="1" ht="12.75" x14ac:dyDescent="0.2">
      <c r="A107" s="386">
        <v>100</v>
      </c>
      <c r="B107" s="384" t="s">
        <v>670</v>
      </c>
      <c r="C107" s="384" t="s">
        <v>2410</v>
      </c>
      <c r="D107" s="35"/>
      <c r="E107" s="35"/>
      <c r="F107" s="385">
        <v>1</v>
      </c>
      <c r="G107" s="59"/>
      <c r="H107" s="381">
        <f t="shared" si="1"/>
        <v>0</v>
      </c>
      <c r="I107" s="382"/>
    </row>
    <row r="108" spans="1:9" s="383" customFormat="1" ht="12.75" x14ac:dyDescent="0.2">
      <c r="A108" s="386">
        <v>101</v>
      </c>
      <c r="B108" s="384" t="s">
        <v>670</v>
      </c>
      <c r="C108" s="384" t="s">
        <v>2411</v>
      </c>
      <c r="D108" s="35" t="s">
        <v>674</v>
      </c>
      <c r="E108" s="35"/>
      <c r="F108" s="385">
        <v>1</v>
      </c>
      <c r="G108" s="59"/>
      <c r="H108" s="381">
        <f t="shared" si="1"/>
        <v>0</v>
      </c>
      <c r="I108" s="382"/>
    </row>
    <row r="109" spans="1:9" s="383" customFormat="1" ht="12.75" x14ac:dyDescent="0.2">
      <c r="A109" s="386">
        <v>102</v>
      </c>
      <c r="B109" s="384" t="s">
        <v>670</v>
      </c>
      <c r="C109" s="384" t="s">
        <v>2412</v>
      </c>
      <c r="D109" s="35" t="s">
        <v>674</v>
      </c>
      <c r="E109" s="35"/>
      <c r="F109" s="385">
        <v>3</v>
      </c>
      <c r="G109" s="59"/>
      <c r="H109" s="381">
        <f t="shared" si="1"/>
        <v>0</v>
      </c>
      <c r="I109" s="382"/>
    </row>
    <row r="110" spans="1:9" s="383" customFormat="1" ht="12.75" x14ac:dyDescent="0.2">
      <c r="A110" s="386">
        <v>103</v>
      </c>
      <c r="B110" s="384" t="s">
        <v>670</v>
      </c>
      <c r="C110" s="384" t="s">
        <v>2413</v>
      </c>
      <c r="D110" s="35" t="s">
        <v>674</v>
      </c>
      <c r="E110" s="35"/>
      <c r="F110" s="385">
        <v>3</v>
      </c>
      <c r="G110" s="59"/>
      <c r="H110" s="381">
        <f t="shared" si="1"/>
        <v>0</v>
      </c>
      <c r="I110" s="382"/>
    </row>
    <row r="111" spans="1:9" s="383" customFormat="1" ht="12.75" x14ac:dyDescent="0.2">
      <c r="A111" s="386">
        <v>104</v>
      </c>
      <c r="B111" s="384" t="s">
        <v>670</v>
      </c>
      <c r="C111" s="384" t="s">
        <v>675</v>
      </c>
      <c r="D111" s="35"/>
      <c r="E111" s="35"/>
      <c r="F111" s="385">
        <v>1</v>
      </c>
      <c r="G111" s="59"/>
      <c r="H111" s="381">
        <f t="shared" si="1"/>
        <v>0</v>
      </c>
      <c r="I111" s="382"/>
    </row>
    <row r="112" spans="1:9" s="383" customFormat="1" ht="25.5" x14ac:dyDescent="0.2">
      <c r="A112" s="386">
        <v>105</v>
      </c>
      <c r="B112" s="384" t="s">
        <v>670</v>
      </c>
      <c r="C112" s="384" t="s">
        <v>2414</v>
      </c>
      <c r="D112" s="35"/>
      <c r="E112" s="35"/>
      <c r="F112" s="385">
        <v>1</v>
      </c>
      <c r="G112" s="59"/>
      <c r="H112" s="381">
        <f t="shared" si="1"/>
        <v>0</v>
      </c>
      <c r="I112" s="382"/>
    </row>
    <row r="113" spans="1:9" s="383" customFormat="1" ht="25.5" x14ac:dyDescent="0.2">
      <c r="A113" s="386">
        <v>106</v>
      </c>
      <c r="B113" s="384" t="s">
        <v>670</v>
      </c>
      <c r="C113" s="384" t="s">
        <v>2415</v>
      </c>
      <c r="D113" s="35"/>
      <c r="E113" s="35"/>
      <c r="F113" s="385">
        <v>1</v>
      </c>
      <c r="G113" s="59"/>
      <c r="H113" s="381">
        <f t="shared" si="1"/>
        <v>0</v>
      </c>
      <c r="I113" s="382"/>
    </row>
    <row r="114" spans="1:9" s="383" customFormat="1" ht="12.75" x14ac:dyDescent="0.2">
      <c r="A114" s="386">
        <v>107</v>
      </c>
      <c r="B114" s="384" t="s">
        <v>670</v>
      </c>
      <c r="C114" s="384" t="s">
        <v>2416</v>
      </c>
      <c r="D114" s="35"/>
      <c r="E114" s="35"/>
      <c r="F114" s="385">
        <v>1</v>
      </c>
      <c r="G114" s="59"/>
      <c r="H114" s="381">
        <f t="shared" si="1"/>
        <v>0</v>
      </c>
      <c r="I114" s="382"/>
    </row>
    <row r="115" spans="1:9" s="383" customFormat="1" ht="12.75" x14ac:dyDescent="0.2">
      <c r="A115" s="386">
        <v>108</v>
      </c>
      <c r="B115" s="384" t="s">
        <v>670</v>
      </c>
      <c r="C115" s="384" t="s">
        <v>2431</v>
      </c>
      <c r="D115" s="35" t="s">
        <v>676</v>
      </c>
      <c r="E115" s="35"/>
      <c r="F115" s="385">
        <v>3</v>
      </c>
      <c r="G115" s="59"/>
      <c r="H115" s="381">
        <f t="shared" si="1"/>
        <v>0</v>
      </c>
      <c r="I115" s="382"/>
    </row>
    <row r="116" spans="1:9" s="383" customFormat="1" ht="12.75" x14ac:dyDescent="0.2">
      <c r="A116" s="386">
        <v>109</v>
      </c>
      <c r="B116" s="384" t="s">
        <v>670</v>
      </c>
      <c r="C116" s="384" t="s">
        <v>677</v>
      </c>
      <c r="D116" s="35" t="s">
        <v>676</v>
      </c>
      <c r="E116" s="35"/>
      <c r="F116" s="385">
        <v>1</v>
      </c>
      <c r="G116" s="59"/>
      <c r="H116" s="381">
        <f t="shared" si="1"/>
        <v>0</v>
      </c>
      <c r="I116" s="382"/>
    </row>
    <row r="117" spans="1:9" s="383" customFormat="1" ht="12.75" x14ac:dyDescent="0.2">
      <c r="A117" s="386">
        <v>110</v>
      </c>
      <c r="B117" s="384" t="s">
        <v>670</v>
      </c>
      <c r="C117" s="384" t="s">
        <v>678</v>
      </c>
      <c r="D117" s="35"/>
      <c r="E117" s="35" t="s">
        <v>679</v>
      </c>
      <c r="F117" s="385">
        <v>1</v>
      </c>
      <c r="G117" s="59"/>
      <c r="H117" s="381">
        <f t="shared" si="1"/>
        <v>0</v>
      </c>
      <c r="I117" s="382"/>
    </row>
    <row r="118" spans="1:9" s="383" customFormat="1" ht="12.75" x14ac:dyDescent="0.2">
      <c r="A118" s="386">
        <v>111</v>
      </c>
      <c r="B118" s="384" t="s">
        <v>670</v>
      </c>
      <c r="C118" s="275" t="s">
        <v>680</v>
      </c>
      <c r="D118" s="35" t="s">
        <v>676</v>
      </c>
      <c r="E118" s="35"/>
      <c r="F118" s="385">
        <v>2</v>
      </c>
      <c r="G118" s="59"/>
      <c r="H118" s="381">
        <f t="shared" si="1"/>
        <v>0</v>
      </c>
      <c r="I118" s="382"/>
    </row>
    <row r="119" spans="1:9" s="383" customFormat="1" ht="12.75" x14ac:dyDescent="0.2">
      <c r="A119" s="386">
        <v>112</v>
      </c>
      <c r="B119" s="384" t="s">
        <v>670</v>
      </c>
      <c r="C119" s="384" t="s">
        <v>2519</v>
      </c>
      <c r="D119" s="35"/>
      <c r="E119" s="35"/>
      <c r="F119" s="385">
        <v>2</v>
      </c>
      <c r="G119" s="59"/>
      <c r="H119" s="381">
        <f t="shared" si="1"/>
        <v>0</v>
      </c>
      <c r="I119" s="382"/>
    </row>
    <row r="120" spans="1:9" s="383" customFormat="1" ht="12.75" x14ac:dyDescent="0.2">
      <c r="A120" s="386">
        <v>113</v>
      </c>
      <c r="B120" s="384" t="s">
        <v>670</v>
      </c>
      <c r="C120" s="384" t="s">
        <v>2417</v>
      </c>
      <c r="D120" s="35"/>
      <c r="E120" s="35"/>
      <c r="F120" s="385">
        <v>1</v>
      </c>
      <c r="G120" s="59"/>
      <c r="H120" s="381">
        <f t="shared" si="1"/>
        <v>0</v>
      </c>
      <c r="I120" s="382"/>
    </row>
    <row r="121" spans="1:9" s="383" customFormat="1" ht="12.75" x14ac:dyDescent="0.2">
      <c r="A121" s="386">
        <v>114</v>
      </c>
      <c r="B121" s="384" t="s">
        <v>670</v>
      </c>
      <c r="C121" s="384" t="s">
        <v>2350</v>
      </c>
      <c r="D121" s="35"/>
      <c r="E121" s="35"/>
      <c r="F121" s="385">
        <v>1</v>
      </c>
      <c r="G121" s="59"/>
      <c r="H121" s="381">
        <f t="shared" si="1"/>
        <v>0</v>
      </c>
      <c r="I121" s="382"/>
    </row>
    <row r="122" spans="1:9" s="383" customFormat="1" ht="12.75" x14ac:dyDescent="0.2">
      <c r="A122" s="386">
        <v>115</v>
      </c>
      <c r="B122" s="384" t="s">
        <v>670</v>
      </c>
      <c r="C122" s="384" t="s">
        <v>2418</v>
      </c>
      <c r="D122" s="35"/>
      <c r="E122" s="35"/>
      <c r="F122" s="385">
        <v>1</v>
      </c>
      <c r="G122" s="59"/>
      <c r="H122" s="381">
        <f t="shared" si="1"/>
        <v>0</v>
      </c>
      <c r="I122" s="382"/>
    </row>
    <row r="123" spans="1:9" s="383" customFormat="1" ht="12.75" x14ac:dyDescent="0.2">
      <c r="A123" s="386">
        <v>116</v>
      </c>
      <c r="B123" s="384" t="s">
        <v>670</v>
      </c>
      <c r="C123" s="384" t="s">
        <v>2419</v>
      </c>
      <c r="D123" s="35"/>
      <c r="E123" s="35"/>
      <c r="F123" s="385">
        <v>1</v>
      </c>
      <c r="G123" s="59"/>
      <c r="H123" s="381">
        <f t="shared" si="1"/>
        <v>0</v>
      </c>
      <c r="I123" s="382"/>
    </row>
    <row r="124" spans="1:9" s="383" customFormat="1" ht="12.75" x14ac:dyDescent="0.2">
      <c r="A124" s="386">
        <v>117</v>
      </c>
      <c r="B124" s="384" t="s">
        <v>670</v>
      </c>
      <c r="C124" s="384" t="s">
        <v>2420</v>
      </c>
      <c r="D124" s="35"/>
      <c r="E124" s="35"/>
      <c r="F124" s="385">
        <v>1</v>
      </c>
      <c r="G124" s="59"/>
      <c r="H124" s="381">
        <f t="shared" si="1"/>
        <v>0</v>
      </c>
      <c r="I124" s="382"/>
    </row>
    <row r="125" spans="1:9" s="383" customFormat="1" ht="12.75" x14ac:dyDescent="0.2">
      <c r="A125" s="386">
        <v>118</v>
      </c>
      <c r="B125" s="384" t="s">
        <v>670</v>
      </c>
      <c r="C125" s="384" t="s">
        <v>579</v>
      </c>
      <c r="D125" s="35"/>
      <c r="E125" s="35"/>
      <c r="F125" s="385">
        <v>1</v>
      </c>
      <c r="G125" s="59"/>
      <c r="H125" s="381">
        <f t="shared" si="1"/>
        <v>0</v>
      </c>
      <c r="I125" s="382"/>
    </row>
    <row r="126" spans="1:9" s="383" customFormat="1" ht="12.75" x14ac:dyDescent="0.2">
      <c r="A126" s="386">
        <v>119</v>
      </c>
      <c r="B126" s="384" t="s">
        <v>670</v>
      </c>
      <c r="C126" s="384" t="s">
        <v>2421</v>
      </c>
      <c r="D126" s="35"/>
      <c r="E126" s="35"/>
      <c r="F126" s="385">
        <v>1</v>
      </c>
      <c r="G126" s="59"/>
      <c r="H126" s="381">
        <f t="shared" si="1"/>
        <v>0</v>
      </c>
      <c r="I126" s="382"/>
    </row>
    <row r="127" spans="1:9" s="383" customFormat="1" ht="12.75" x14ac:dyDescent="0.2">
      <c r="A127" s="386">
        <v>120</v>
      </c>
      <c r="B127" s="384" t="s">
        <v>670</v>
      </c>
      <c r="C127" s="384" t="s">
        <v>2422</v>
      </c>
      <c r="D127" s="35"/>
      <c r="E127" s="35"/>
      <c r="F127" s="385">
        <v>1</v>
      </c>
      <c r="G127" s="59"/>
      <c r="H127" s="381">
        <f t="shared" si="1"/>
        <v>0</v>
      </c>
      <c r="I127" s="382"/>
    </row>
    <row r="128" spans="1:9" s="383" customFormat="1" ht="12.75" x14ac:dyDescent="0.2">
      <c r="A128" s="386">
        <v>121</v>
      </c>
      <c r="B128" s="384" t="s">
        <v>670</v>
      </c>
      <c r="C128" s="384" t="s">
        <v>2423</v>
      </c>
      <c r="D128" s="35"/>
      <c r="E128" s="35"/>
      <c r="F128" s="385">
        <v>1</v>
      </c>
      <c r="G128" s="59"/>
      <c r="H128" s="381">
        <f t="shared" si="1"/>
        <v>0</v>
      </c>
      <c r="I128" s="382"/>
    </row>
    <row r="129" spans="1:9" s="383" customFormat="1" ht="12.75" x14ac:dyDescent="0.2">
      <c r="A129" s="386">
        <v>122</v>
      </c>
      <c r="B129" s="384" t="s">
        <v>670</v>
      </c>
      <c r="C129" s="384" t="s">
        <v>2424</v>
      </c>
      <c r="D129" s="35"/>
      <c r="E129" s="35"/>
      <c r="F129" s="385">
        <v>1</v>
      </c>
      <c r="G129" s="59"/>
      <c r="H129" s="381">
        <f t="shared" si="1"/>
        <v>0</v>
      </c>
      <c r="I129" s="382"/>
    </row>
    <row r="130" spans="1:9" s="383" customFormat="1" ht="12.75" x14ac:dyDescent="0.2">
      <c r="A130" s="386">
        <v>123</v>
      </c>
      <c r="B130" s="384" t="s">
        <v>670</v>
      </c>
      <c r="C130" s="384" t="s">
        <v>2425</v>
      </c>
      <c r="D130" s="35"/>
      <c r="E130" s="35"/>
      <c r="F130" s="385">
        <v>1</v>
      </c>
      <c r="G130" s="59"/>
      <c r="H130" s="381">
        <f t="shared" si="1"/>
        <v>0</v>
      </c>
      <c r="I130" s="382"/>
    </row>
    <row r="131" spans="1:9" s="383" customFormat="1" ht="12.75" x14ac:dyDescent="0.2">
      <c r="A131" s="386">
        <v>124</v>
      </c>
      <c r="B131" s="384" t="s">
        <v>670</v>
      </c>
      <c r="C131" s="384" t="s">
        <v>2426</v>
      </c>
      <c r="D131" s="35"/>
      <c r="E131" s="35"/>
      <c r="F131" s="385">
        <v>1</v>
      </c>
      <c r="G131" s="59"/>
      <c r="H131" s="381">
        <f t="shared" si="1"/>
        <v>0</v>
      </c>
      <c r="I131" s="382"/>
    </row>
    <row r="132" spans="1:9" s="383" customFormat="1" ht="12.75" x14ac:dyDescent="0.2">
      <c r="A132" s="386">
        <v>125</v>
      </c>
      <c r="B132" s="384" t="s">
        <v>670</v>
      </c>
      <c r="C132" s="384" t="s">
        <v>2427</v>
      </c>
      <c r="D132" s="35"/>
      <c r="E132" s="35"/>
      <c r="F132" s="385">
        <v>1</v>
      </c>
      <c r="G132" s="59"/>
      <c r="H132" s="381">
        <f t="shared" si="1"/>
        <v>0</v>
      </c>
      <c r="I132" s="382"/>
    </row>
    <row r="133" spans="1:9" s="383" customFormat="1" ht="12.75" x14ac:dyDescent="0.2">
      <c r="A133" s="386">
        <v>126</v>
      </c>
      <c r="B133" s="384" t="s">
        <v>670</v>
      </c>
      <c r="C133" s="384" t="s">
        <v>2428</v>
      </c>
      <c r="D133" s="35"/>
      <c r="E133" s="35"/>
      <c r="F133" s="385">
        <v>1</v>
      </c>
      <c r="G133" s="59"/>
      <c r="H133" s="381">
        <f t="shared" si="1"/>
        <v>0</v>
      </c>
      <c r="I133" s="382"/>
    </row>
    <row r="134" spans="1:9" s="383" customFormat="1" ht="12.75" x14ac:dyDescent="0.2">
      <c r="A134" s="386">
        <v>127</v>
      </c>
      <c r="B134" s="384" t="s">
        <v>670</v>
      </c>
      <c r="C134" s="384" t="s">
        <v>2429</v>
      </c>
      <c r="D134" s="35"/>
      <c r="E134" s="35"/>
      <c r="F134" s="385">
        <v>1</v>
      </c>
      <c r="G134" s="59"/>
      <c r="H134" s="381">
        <f t="shared" si="1"/>
        <v>0</v>
      </c>
      <c r="I134" s="382"/>
    </row>
    <row r="135" spans="1:9" s="383" customFormat="1" ht="12.75" x14ac:dyDescent="0.2">
      <c r="A135" s="386">
        <v>128</v>
      </c>
      <c r="B135" s="384" t="s">
        <v>670</v>
      </c>
      <c r="C135" s="384" t="s">
        <v>2377</v>
      </c>
      <c r="D135" s="35"/>
      <c r="E135" s="35"/>
      <c r="F135" s="385">
        <v>1</v>
      </c>
      <c r="G135" s="59"/>
      <c r="H135" s="381">
        <f t="shared" si="1"/>
        <v>0</v>
      </c>
      <c r="I135" s="382"/>
    </row>
    <row r="136" spans="1:9" s="383" customFormat="1" ht="12.75" x14ac:dyDescent="0.2">
      <c r="A136" s="386">
        <v>129</v>
      </c>
      <c r="B136" s="384" t="s">
        <v>670</v>
      </c>
      <c r="C136" s="384" t="s">
        <v>2430</v>
      </c>
      <c r="D136" s="35"/>
      <c r="E136" s="35"/>
      <c r="F136" s="385">
        <v>1</v>
      </c>
      <c r="G136" s="59"/>
      <c r="H136" s="381">
        <f t="shared" si="1"/>
        <v>0</v>
      </c>
      <c r="I136" s="382"/>
    </row>
    <row r="137" spans="1:9" s="383" customFormat="1" ht="12.75" x14ac:dyDescent="0.2">
      <c r="A137" s="386">
        <v>130</v>
      </c>
      <c r="B137" s="384" t="s">
        <v>670</v>
      </c>
      <c r="C137" s="384" t="s">
        <v>2431</v>
      </c>
      <c r="D137" s="35"/>
      <c r="E137" s="35"/>
      <c r="F137" s="385">
        <v>1</v>
      </c>
      <c r="G137" s="59"/>
      <c r="H137" s="381">
        <f t="shared" ref="H137:H200" si="2">ROUND(SUM(G137*F137),2)</f>
        <v>0</v>
      </c>
      <c r="I137" s="382"/>
    </row>
    <row r="138" spans="1:9" s="383" customFormat="1" ht="12.75" x14ac:dyDescent="0.2">
      <c r="A138" s="386">
        <v>131</v>
      </c>
      <c r="B138" s="384" t="s">
        <v>670</v>
      </c>
      <c r="C138" s="384" t="s">
        <v>2432</v>
      </c>
      <c r="D138" s="35"/>
      <c r="E138" s="35"/>
      <c r="F138" s="385">
        <v>1</v>
      </c>
      <c r="G138" s="59"/>
      <c r="H138" s="381">
        <f t="shared" si="2"/>
        <v>0</v>
      </c>
      <c r="I138" s="382"/>
    </row>
    <row r="139" spans="1:9" s="383" customFormat="1" ht="12.75" x14ac:dyDescent="0.2">
      <c r="A139" s="386">
        <v>132</v>
      </c>
      <c r="B139" s="384" t="s">
        <v>670</v>
      </c>
      <c r="C139" s="384" t="s">
        <v>2433</v>
      </c>
      <c r="D139" s="35"/>
      <c r="E139" s="35"/>
      <c r="F139" s="385">
        <v>1</v>
      </c>
      <c r="G139" s="59"/>
      <c r="H139" s="381">
        <f t="shared" si="2"/>
        <v>0</v>
      </c>
      <c r="I139" s="382"/>
    </row>
    <row r="140" spans="1:9" s="383" customFormat="1" ht="12.75" x14ac:dyDescent="0.2">
      <c r="A140" s="386">
        <v>133</v>
      </c>
      <c r="B140" s="384" t="s">
        <v>670</v>
      </c>
      <c r="C140" s="384" t="s">
        <v>2434</v>
      </c>
      <c r="D140" s="35"/>
      <c r="E140" s="35"/>
      <c r="F140" s="385">
        <v>1</v>
      </c>
      <c r="G140" s="59"/>
      <c r="H140" s="381">
        <f t="shared" si="2"/>
        <v>0</v>
      </c>
      <c r="I140" s="382"/>
    </row>
    <row r="141" spans="1:9" s="383" customFormat="1" ht="12.75" x14ac:dyDescent="0.2">
      <c r="A141" s="386">
        <v>134</v>
      </c>
      <c r="B141" s="384" t="s">
        <v>670</v>
      </c>
      <c r="C141" s="384" t="s">
        <v>2435</v>
      </c>
      <c r="D141" s="35"/>
      <c r="E141" s="35"/>
      <c r="F141" s="385">
        <v>1</v>
      </c>
      <c r="G141" s="59"/>
      <c r="H141" s="381">
        <f t="shared" si="2"/>
        <v>0</v>
      </c>
      <c r="I141" s="382"/>
    </row>
    <row r="142" spans="1:9" s="383" customFormat="1" ht="12.75" x14ac:dyDescent="0.2">
      <c r="A142" s="386">
        <v>135</v>
      </c>
      <c r="B142" s="384" t="s">
        <v>670</v>
      </c>
      <c r="C142" s="384" t="s">
        <v>2436</v>
      </c>
      <c r="D142" s="35"/>
      <c r="E142" s="35"/>
      <c r="F142" s="385">
        <v>1</v>
      </c>
      <c r="G142" s="59"/>
      <c r="H142" s="381">
        <f t="shared" si="2"/>
        <v>0</v>
      </c>
      <c r="I142" s="382"/>
    </row>
    <row r="143" spans="1:9" s="383" customFormat="1" ht="12.75" x14ac:dyDescent="0.2">
      <c r="A143" s="386">
        <v>136</v>
      </c>
      <c r="B143" s="384" t="s">
        <v>670</v>
      </c>
      <c r="C143" s="384" t="s">
        <v>2437</v>
      </c>
      <c r="D143" s="35"/>
      <c r="E143" s="35"/>
      <c r="F143" s="385">
        <v>1</v>
      </c>
      <c r="G143" s="59"/>
      <c r="H143" s="381">
        <f t="shared" si="2"/>
        <v>0</v>
      </c>
      <c r="I143" s="382"/>
    </row>
    <row r="144" spans="1:9" s="383" customFormat="1" ht="12.75" x14ac:dyDescent="0.2">
      <c r="A144" s="386">
        <v>137</v>
      </c>
      <c r="B144" s="384" t="s">
        <v>670</v>
      </c>
      <c r="C144" s="384" t="s">
        <v>2438</v>
      </c>
      <c r="D144" s="35"/>
      <c r="E144" s="35"/>
      <c r="F144" s="385">
        <v>1</v>
      </c>
      <c r="G144" s="59"/>
      <c r="H144" s="381">
        <f t="shared" si="2"/>
        <v>0</v>
      </c>
      <c r="I144" s="382"/>
    </row>
    <row r="145" spans="1:9" s="383" customFormat="1" ht="12.75" x14ac:dyDescent="0.2">
      <c r="A145" s="386">
        <v>138</v>
      </c>
      <c r="B145" s="384" t="s">
        <v>670</v>
      </c>
      <c r="C145" s="384" t="s">
        <v>2439</v>
      </c>
      <c r="D145" s="35"/>
      <c r="E145" s="35"/>
      <c r="F145" s="385">
        <v>1</v>
      </c>
      <c r="G145" s="59"/>
      <c r="H145" s="381">
        <f t="shared" si="2"/>
        <v>0</v>
      </c>
      <c r="I145" s="382"/>
    </row>
    <row r="146" spans="1:9" s="383" customFormat="1" ht="12.75" x14ac:dyDescent="0.2">
      <c r="A146" s="386">
        <v>139</v>
      </c>
      <c r="B146" s="384" t="s">
        <v>670</v>
      </c>
      <c r="C146" s="384" t="s">
        <v>2440</v>
      </c>
      <c r="D146" s="35"/>
      <c r="E146" s="35"/>
      <c r="F146" s="385">
        <v>1</v>
      </c>
      <c r="G146" s="59"/>
      <c r="H146" s="381">
        <f t="shared" si="2"/>
        <v>0</v>
      </c>
      <c r="I146" s="382"/>
    </row>
    <row r="147" spans="1:9" s="383" customFormat="1" ht="12.75" x14ac:dyDescent="0.2">
      <c r="A147" s="386">
        <v>140</v>
      </c>
      <c r="B147" s="384" t="s">
        <v>670</v>
      </c>
      <c r="C147" s="384" t="s">
        <v>2441</v>
      </c>
      <c r="D147" s="35"/>
      <c r="E147" s="35"/>
      <c r="F147" s="385">
        <v>1</v>
      </c>
      <c r="G147" s="59"/>
      <c r="H147" s="381">
        <f t="shared" si="2"/>
        <v>0</v>
      </c>
      <c r="I147" s="382"/>
    </row>
    <row r="148" spans="1:9" s="383" customFormat="1" ht="12.75" x14ac:dyDescent="0.2">
      <c r="A148" s="386">
        <v>141</v>
      </c>
      <c r="B148" s="384" t="s">
        <v>670</v>
      </c>
      <c r="C148" s="384" t="s">
        <v>2442</v>
      </c>
      <c r="D148" s="35"/>
      <c r="E148" s="35"/>
      <c r="F148" s="385">
        <v>1</v>
      </c>
      <c r="G148" s="59"/>
      <c r="H148" s="381">
        <f t="shared" si="2"/>
        <v>0</v>
      </c>
      <c r="I148" s="382"/>
    </row>
    <row r="149" spans="1:9" s="383" customFormat="1" ht="12.75" x14ac:dyDescent="0.2">
      <c r="A149" s="386">
        <v>142</v>
      </c>
      <c r="B149" s="384" t="s">
        <v>670</v>
      </c>
      <c r="C149" s="384" t="s">
        <v>2443</v>
      </c>
      <c r="D149" s="35"/>
      <c r="E149" s="35"/>
      <c r="F149" s="385">
        <v>1</v>
      </c>
      <c r="G149" s="59"/>
      <c r="H149" s="381">
        <f t="shared" si="2"/>
        <v>0</v>
      </c>
      <c r="I149" s="382"/>
    </row>
    <row r="150" spans="1:9" s="383" customFormat="1" ht="12.75" x14ac:dyDescent="0.2">
      <c r="A150" s="386">
        <v>143</v>
      </c>
      <c r="B150" s="384" t="s">
        <v>670</v>
      </c>
      <c r="C150" s="384" t="s">
        <v>2444</v>
      </c>
      <c r="D150" s="35"/>
      <c r="E150" s="35"/>
      <c r="F150" s="385">
        <v>1</v>
      </c>
      <c r="G150" s="59"/>
      <c r="H150" s="381">
        <f t="shared" si="2"/>
        <v>0</v>
      </c>
      <c r="I150" s="382"/>
    </row>
    <row r="151" spans="1:9" s="383" customFormat="1" ht="12.75" x14ac:dyDescent="0.2">
      <c r="A151" s="386">
        <v>144</v>
      </c>
      <c r="B151" s="384" t="s">
        <v>670</v>
      </c>
      <c r="C151" s="384" t="s">
        <v>2445</v>
      </c>
      <c r="D151" s="35"/>
      <c r="E151" s="35"/>
      <c r="F151" s="385">
        <v>1</v>
      </c>
      <c r="G151" s="59"/>
      <c r="H151" s="381">
        <f t="shared" si="2"/>
        <v>0</v>
      </c>
      <c r="I151" s="382"/>
    </row>
    <row r="152" spans="1:9" s="383" customFormat="1" ht="12.75" x14ac:dyDescent="0.2">
      <c r="A152" s="386">
        <v>145</v>
      </c>
      <c r="B152" s="384" t="s">
        <v>670</v>
      </c>
      <c r="C152" s="384" t="s">
        <v>2446</v>
      </c>
      <c r="D152" s="35"/>
      <c r="E152" s="35"/>
      <c r="F152" s="385">
        <v>1</v>
      </c>
      <c r="G152" s="59"/>
      <c r="H152" s="381">
        <f t="shared" si="2"/>
        <v>0</v>
      </c>
      <c r="I152" s="382"/>
    </row>
    <row r="153" spans="1:9" s="383" customFormat="1" ht="12.75" x14ac:dyDescent="0.2">
      <c r="A153" s="386">
        <v>146</v>
      </c>
      <c r="B153" s="384" t="s">
        <v>670</v>
      </c>
      <c r="C153" s="384" t="s">
        <v>681</v>
      </c>
      <c r="D153" s="35" t="s">
        <v>682</v>
      </c>
      <c r="E153" s="35" t="s">
        <v>683</v>
      </c>
      <c r="F153" s="385">
        <v>1</v>
      </c>
      <c r="G153" s="59"/>
      <c r="H153" s="381">
        <f t="shared" si="2"/>
        <v>0</v>
      </c>
      <c r="I153" s="382"/>
    </row>
    <row r="154" spans="1:9" s="383" customFormat="1" ht="12.75" x14ac:dyDescent="0.2">
      <c r="A154" s="386">
        <v>147</v>
      </c>
      <c r="B154" s="384" t="s">
        <v>670</v>
      </c>
      <c r="C154" s="384" t="s">
        <v>684</v>
      </c>
      <c r="D154" s="35" t="s">
        <v>685</v>
      </c>
      <c r="E154" s="35" t="s">
        <v>686</v>
      </c>
      <c r="F154" s="385">
        <v>1</v>
      </c>
      <c r="G154" s="59"/>
      <c r="H154" s="381">
        <f t="shared" si="2"/>
        <v>0</v>
      </c>
      <c r="I154" s="382"/>
    </row>
    <row r="155" spans="1:9" s="383" customFormat="1" ht="12.75" x14ac:dyDescent="0.2">
      <c r="A155" s="386">
        <v>148</v>
      </c>
      <c r="B155" s="384" t="s">
        <v>670</v>
      </c>
      <c r="C155" s="384" t="s">
        <v>684</v>
      </c>
      <c r="D155" s="35" t="s">
        <v>685</v>
      </c>
      <c r="E155" s="35" t="s">
        <v>687</v>
      </c>
      <c r="F155" s="385">
        <v>1</v>
      </c>
      <c r="G155" s="59"/>
      <c r="H155" s="381">
        <f t="shared" si="2"/>
        <v>0</v>
      </c>
      <c r="I155" s="382"/>
    </row>
    <row r="156" spans="1:9" s="383" customFormat="1" ht="12.75" x14ac:dyDescent="0.2">
      <c r="A156" s="386">
        <v>149</v>
      </c>
      <c r="B156" s="384" t="s">
        <v>670</v>
      </c>
      <c r="C156" s="384" t="s">
        <v>688</v>
      </c>
      <c r="D156" s="35"/>
      <c r="E156" s="35" t="s">
        <v>689</v>
      </c>
      <c r="F156" s="385">
        <v>1</v>
      </c>
      <c r="G156" s="59"/>
      <c r="H156" s="381">
        <f t="shared" si="2"/>
        <v>0</v>
      </c>
      <c r="I156" s="382"/>
    </row>
    <row r="157" spans="1:9" s="383" customFormat="1" ht="12.75" x14ac:dyDescent="0.2">
      <c r="A157" s="386">
        <v>150</v>
      </c>
      <c r="B157" s="384" t="s">
        <v>670</v>
      </c>
      <c r="C157" s="384" t="s">
        <v>690</v>
      </c>
      <c r="D157" s="35"/>
      <c r="E157" s="35" t="s">
        <v>691</v>
      </c>
      <c r="F157" s="385">
        <v>1</v>
      </c>
      <c r="G157" s="59"/>
      <c r="H157" s="381">
        <f t="shared" si="2"/>
        <v>0</v>
      </c>
      <c r="I157" s="382"/>
    </row>
    <row r="158" spans="1:9" s="383" customFormat="1" ht="12.75" x14ac:dyDescent="0.2">
      <c r="A158" s="386">
        <v>151</v>
      </c>
      <c r="B158" s="384" t="s">
        <v>670</v>
      </c>
      <c r="C158" s="384" t="s">
        <v>2405</v>
      </c>
      <c r="D158" s="35"/>
      <c r="E158" s="35"/>
      <c r="F158" s="385">
        <v>1</v>
      </c>
      <c r="G158" s="59"/>
      <c r="H158" s="381">
        <f t="shared" si="2"/>
        <v>0</v>
      </c>
      <c r="I158" s="382"/>
    </row>
    <row r="159" spans="1:9" s="383" customFormat="1" ht="12.75" x14ac:dyDescent="0.2">
      <c r="A159" s="386">
        <v>152</v>
      </c>
      <c r="B159" s="384" t="s">
        <v>670</v>
      </c>
      <c r="C159" s="384" t="s">
        <v>692</v>
      </c>
      <c r="D159" s="35"/>
      <c r="E159" s="35" t="s">
        <v>693</v>
      </c>
      <c r="F159" s="385">
        <v>1</v>
      </c>
      <c r="G159" s="59"/>
      <c r="H159" s="381">
        <f t="shared" si="2"/>
        <v>0</v>
      </c>
      <c r="I159" s="382"/>
    </row>
    <row r="160" spans="1:9" s="383" customFormat="1" ht="12.75" x14ac:dyDescent="0.2">
      <c r="A160" s="386">
        <v>153</v>
      </c>
      <c r="B160" s="384" t="s">
        <v>670</v>
      </c>
      <c r="C160" s="384" t="s">
        <v>692</v>
      </c>
      <c r="D160" s="35"/>
      <c r="E160" s="35" t="s">
        <v>694</v>
      </c>
      <c r="F160" s="385">
        <v>1</v>
      </c>
      <c r="G160" s="59"/>
      <c r="H160" s="381">
        <f t="shared" si="2"/>
        <v>0</v>
      </c>
      <c r="I160" s="382"/>
    </row>
    <row r="161" spans="1:9" s="383" customFormat="1" ht="12.75" x14ac:dyDescent="0.2">
      <c r="A161" s="386">
        <v>154</v>
      </c>
      <c r="B161" s="384" t="s">
        <v>670</v>
      </c>
      <c r="C161" s="384" t="s">
        <v>692</v>
      </c>
      <c r="D161" s="35"/>
      <c r="E161" s="35" t="s">
        <v>695</v>
      </c>
      <c r="F161" s="385">
        <v>1</v>
      </c>
      <c r="G161" s="59"/>
      <c r="H161" s="381">
        <f t="shared" si="2"/>
        <v>0</v>
      </c>
      <c r="I161" s="382"/>
    </row>
    <row r="162" spans="1:9" s="383" customFormat="1" ht="12.75" x14ac:dyDescent="0.2">
      <c r="A162" s="386">
        <v>155</v>
      </c>
      <c r="B162" s="384" t="s">
        <v>670</v>
      </c>
      <c r="C162" s="384" t="s">
        <v>696</v>
      </c>
      <c r="D162" s="35"/>
      <c r="E162" s="35" t="s">
        <v>697</v>
      </c>
      <c r="F162" s="385">
        <v>1</v>
      </c>
      <c r="G162" s="59"/>
      <c r="H162" s="381">
        <f t="shared" si="2"/>
        <v>0</v>
      </c>
      <c r="I162" s="382"/>
    </row>
    <row r="163" spans="1:9" s="383" customFormat="1" ht="12.75" x14ac:dyDescent="0.2">
      <c r="A163" s="386">
        <v>156</v>
      </c>
      <c r="B163" s="384" t="s">
        <v>670</v>
      </c>
      <c r="C163" s="384" t="s">
        <v>696</v>
      </c>
      <c r="D163" s="35"/>
      <c r="E163" s="35" t="s">
        <v>698</v>
      </c>
      <c r="F163" s="385">
        <v>1</v>
      </c>
      <c r="G163" s="59"/>
      <c r="H163" s="381">
        <f t="shared" si="2"/>
        <v>0</v>
      </c>
      <c r="I163" s="382"/>
    </row>
    <row r="164" spans="1:9" s="383" customFormat="1" ht="12.75" x14ac:dyDescent="0.2">
      <c r="A164" s="386">
        <v>157</v>
      </c>
      <c r="B164" s="384" t="s">
        <v>670</v>
      </c>
      <c r="C164" s="384" t="s">
        <v>696</v>
      </c>
      <c r="D164" s="35"/>
      <c r="E164" s="35" t="s">
        <v>699</v>
      </c>
      <c r="F164" s="385">
        <v>1</v>
      </c>
      <c r="G164" s="59"/>
      <c r="H164" s="381">
        <f t="shared" si="2"/>
        <v>0</v>
      </c>
      <c r="I164" s="382"/>
    </row>
    <row r="165" spans="1:9" s="383" customFormat="1" ht="12.75" x14ac:dyDescent="0.2">
      <c r="A165" s="386">
        <v>158</v>
      </c>
      <c r="B165" s="384" t="s">
        <v>670</v>
      </c>
      <c r="C165" s="384" t="s">
        <v>696</v>
      </c>
      <c r="D165" s="35"/>
      <c r="E165" s="35" t="s">
        <v>700</v>
      </c>
      <c r="F165" s="385">
        <v>1</v>
      </c>
      <c r="G165" s="59"/>
      <c r="H165" s="381">
        <f t="shared" si="2"/>
        <v>0</v>
      </c>
      <c r="I165" s="382"/>
    </row>
    <row r="166" spans="1:9" s="383" customFormat="1" ht="12.75" x14ac:dyDescent="0.2">
      <c r="A166" s="386">
        <v>159</v>
      </c>
      <c r="B166" s="384" t="s">
        <v>670</v>
      </c>
      <c r="C166" s="384" t="s">
        <v>696</v>
      </c>
      <c r="D166" s="35"/>
      <c r="E166" s="35" t="s">
        <v>701</v>
      </c>
      <c r="F166" s="385">
        <v>1</v>
      </c>
      <c r="G166" s="59"/>
      <c r="H166" s="381">
        <f t="shared" si="2"/>
        <v>0</v>
      </c>
      <c r="I166" s="382"/>
    </row>
    <row r="167" spans="1:9" s="383" customFormat="1" ht="12.75" x14ac:dyDescent="0.2">
      <c r="A167" s="386">
        <v>160</v>
      </c>
      <c r="B167" s="384" t="s">
        <v>670</v>
      </c>
      <c r="C167" s="384" t="s">
        <v>696</v>
      </c>
      <c r="D167" s="35"/>
      <c r="E167" s="35" t="s">
        <v>572</v>
      </c>
      <c r="F167" s="385">
        <v>1</v>
      </c>
      <c r="G167" s="59"/>
      <c r="H167" s="381">
        <f t="shared" si="2"/>
        <v>0</v>
      </c>
      <c r="I167" s="382"/>
    </row>
    <row r="168" spans="1:9" s="383" customFormat="1" ht="12.75" x14ac:dyDescent="0.2">
      <c r="A168" s="386">
        <v>161</v>
      </c>
      <c r="B168" s="384" t="s">
        <v>670</v>
      </c>
      <c r="C168" s="384" t="s">
        <v>696</v>
      </c>
      <c r="D168" s="35"/>
      <c r="E168" s="35" t="s">
        <v>702</v>
      </c>
      <c r="F168" s="385">
        <v>1</v>
      </c>
      <c r="G168" s="59"/>
      <c r="H168" s="381">
        <f t="shared" si="2"/>
        <v>0</v>
      </c>
      <c r="I168" s="382"/>
    </row>
    <row r="169" spans="1:9" s="383" customFormat="1" ht="12.75" x14ac:dyDescent="0.2">
      <c r="A169" s="386">
        <v>162</v>
      </c>
      <c r="B169" s="384" t="s">
        <v>670</v>
      </c>
      <c r="C169" s="384" t="s">
        <v>696</v>
      </c>
      <c r="D169" s="35"/>
      <c r="E169" s="35" t="s">
        <v>703</v>
      </c>
      <c r="F169" s="385">
        <v>1</v>
      </c>
      <c r="G169" s="59"/>
      <c r="H169" s="381">
        <f t="shared" si="2"/>
        <v>0</v>
      </c>
      <c r="I169" s="382"/>
    </row>
    <row r="170" spans="1:9" s="383" customFormat="1" ht="12.75" x14ac:dyDescent="0.2">
      <c r="A170" s="386">
        <v>163</v>
      </c>
      <c r="B170" s="384" t="s">
        <v>670</v>
      </c>
      <c r="C170" s="384" t="s">
        <v>704</v>
      </c>
      <c r="D170" s="35"/>
      <c r="E170" s="35" t="s">
        <v>705</v>
      </c>
      <c r="F170" s="385">
        <v>1</v>
      </c>
      <c r="G170" s="59"/>
      <c r="H170" s="381">
        <f t="shared" si="2"/>
        <v>0</v>
      </c>
      <c r="I170" s="382"/>
    </row>
    <row r="171" spans="1:9" s="383" customFormat="1" ht="12.75" x14ac:dyDescent="0.2">
      <c r="A171" s="386">
        <v>164</v>
      </c>
      <c r="B171" s="384" t="s">
        <v>670</v>
      </c>
      <c r="C171" s="384" t="s">
        <v>704</v>
      </c>
      <c r="D171" s="35"/>
      <c r="E171" s="35" t="s">
        <v>706</v>
      </c>
      <c r="F171" s="385">
        <v>1</v>
      </c>
      <c r="G171" s="59"/>
      <c r="H171" s="381">
        <f t="shared" si="2"/>
        <v>0</v>
      </c>
      <c r="I171" s="382"/>
    </row>
    <row r="172" spans="1:9" s="383" customFormat="1" ht="12.75" x14ac:dyDescent="0.2">
      <c r="A172" s="386">
        <v>165</v>
      </c>
      <c r="B172" s="384" t="s">
        <v>670</v>
      </c>
      <c r="C172" s="384" t="s">
        <v>704</v>
      </c>
      <c r="D172" s="35"/>
      <c r="E172" s="35" t="s">
        <v>707</v>
      </c>
      <c r="F172" s="385">
        <v>1</v>
      </c>
      <c r="G172" s="59"/>
      <c r="H172" s="381">
        <f t="shared" si="2"/>
        <v>0</v>
      </c>
      <c r="I172" s="382"/>
    </row>
    <row r="173" spans="1:9" s="383" customFormat="1" ht="12.75" x14ac:dyDescent="0.2">
      <c r="A173" s="386">
        <v>166</v>
      </c>
      <c r="B173" s="384" t="s">
        <v>670</v>
      </c>
      <c r="C173" s="384" t="s">
        <v>708</v>
      </c>
      <c r="D173" s="35"/>
      <c r="E173" s="35" t="s">
        <v>709</v>
      </c>
      <c r="F173" s="385">
        <v>1</v>
      </c>
      <c r="G173" s="59"/>
      <c r="H173" s="381">
        <f t="shared" si="2"/>
        <v>0</v>
      </c>
      <c r="I173" s="382"/>
    </row>
    <row r="174" spans="1:9" s="383" customFormat="1" ht="12.75" x14ac:dyDescent="0.2">
      <c r="A174" s="386">
        <v>167</v>
      </c>
      <c r="B174" s="384" t="s">
        <v>670</v>
      </c>
      <c r="C174" s="384" t="s">
        <v>710</v>
      </c>
      <c r="D174" s="35"/>
      <c r="E174" s="35" t="s">
        <v>711</v>
      </c>
      <c r="F174" s="385">
        <v>1</v>
      </c>
      <c r="G174" s="59"/>
      <c r="H174" s="381">
        <f t="shared" si="2"/>
        <v>0</v>
      </c>
      <c r="I174" s="382"/>
    </row>
    <row r="175" spans="1:9" s="383" customFormat="1" ht="12.75" x14ac:dyDescent="0.2">
      <c r="A175" s="386">
        <v>168</v>
      </c>
      <c r="B175" s="384" t="s">
        <v>670</v>
      </c>
      <c r="C175" s="384" t="s">
        <v>712</v>
      </c>
      <c r="D175" s="35"/>
      <c r="E175" s="35" t="s">
        <v>713</v>
      </c>
      <c r="F175" s="385">
        <v>1</v>
      </c>
      <c r="G175" s="59"/>
      <c r="H175" s="381">
        <f t="shared" si="2"/>
        <v>0</v>
      </c>
      <c r="I175" s="382"/>
    </row>
    <row r="176" spans="1:9" s="383" customFormat="1" ht="12.75" x14ac:dyDescent="0.2">
      <c r="A176" s="386">
        <v>169</v>
      </c>
      <c r="B176" s="384" t="s">
        <v>670</v>
      </c>
      <c r="C176" s="384" t="s">
        <v>714</v>
      </c>
      <c r="D176" s="35"/>
      <c r="E176" s="35" t="s">
        <v>715</v>
      </c>
      <c r="F176" s="385">
        <v>1</v>
      </c>
      <c r="G176" s="59"/>
      <c r="H176" s="381">
        <f t="shared" si="2"/>
        <v>0</v>
      </c>
      <c r="I176" s="382"/>
    </row>
    <row r="177" spans="1:9" s="383" customFormat="1" ht="12.75" x14ac:dyDescent="0.2">
      <c r="A177" s="386">
        <v>170</v>
      </c>
      <c r="B177" s="384" t="s">
        <v>670</v>
      </c>
      <c r="C177" s="384" t="s">
        <v>2447</v>
      </c>
      <c r="D177" s="35"/>
      <c r="E177" s="35"/>
      <c r="F177" s="385">
        <v>1</v>
      </c>
      <c r="G177" s="59"/>
      <c r="H177" s="381">
        <f t="shared" si="2"/>
        <v>0</v>
      </c>
      <c r="I177" s="382"/>
    </row>
    <row r="178" spans="1:9" s="383" customFormat="1" ht="25.5" x14ac:dyDescent="0.2">
      <c r="A178" s="386">
        <v>171</v>
      </c>
      <c r="B178" s="384" t="s">
        <v>670</v>
      </c>
      <c r="C178" s="384" t="s">
        <v>2448</v>
      </c>
      <c r="D178" s="35"/>
      <c r="E178" s="35"/>
      <c r="F178" s="385">
        <v>1</v>
      </c>
      <c r="G178" s="59"/>
      <c r="H178" s="381">
        <f t="shared" si="2"/>
        <v>0</v>
      </c>
      <c r="I178" s="382"/>
    </row>
    <row r="179" spans="1:9" s="383" customFormat="1" ht="12.75" x14ac:dyDescent="0.2">
      <c r="A179" s="386">
        <v>172</v>
      </c>
      <c r="B179" s="384" t="s">
        <v>670</v>
      </c>
      <c r="C179" s="384" t="s">
        <v>716</v>
      </c>
      <c r="D179" s="35"/>
      <c r="E179" s="35" t="s">
        <v>717</v>
      </c>
      <c r="F179" s="385">
        <v>1</v>
      </c>
      <c r="G179" s="59"/>
      <c r="H179" s="381">
        <f t="shared" si="2"/>
        <v>0</v>
      </c>
      <c r="I179" s="382"/>
    </row>
    <row r="180" spans="1:9" s="383" customFormat="1" ht="12.75" x14ac:dyDescent="0.2">
      <c r="A180" s="386">
        <v>173</v>
      </c>
      <c r="B180" s="384" t="s">
        <v>670</v>
      </c>
      <c r="C180" s="384" t="s">
        <v>718</v>
      </c>
      <c r="D180" s="35"/>
      <c r="E180" s="35" t="s">
        <v>719</v>
      </c>
      <c r="F180" s="385">
        <v>1</v>
      </c>
      <c r="G180" s="59"/>
      <c r="H180" s="381">
        <f t="shared" si="2"/>
        <v>0</v>
      </c>
      <c r="I180" s="382"/>
    </row>
    <row r="181" spans="1:9" s="383" customFormat="1" ht="12.75" x14ac:dyDescent="0.2">
      <c r="A181" s="386">
        <v>174</v>
      </c>
      <c r="B181" s="384" t="s">
        <v>670</v>
      </c>
      <c r="C181" s="384" t="s">
        <v>720</v>
      </c>
      <c r="D181" s="35"/>
      <c r="E181" s="35" t="s">
        <v>721</v>
      </c>
      <c r="F181" s="385">
        <v>1</v>
      </c>
      <c r="G181" s="59"/>
      <c r="H181" s="381">
        <f t="shared" si="2"/>
        <v>0</v>
      </c>
      <c r="I181" s="382"/>
    </row>
    <row r="182" spans="1:9" s="383" customFormat="1" ht="12.75" x14ac:dyDescent="0.2">
      <c r="A182" s="386">
        <v>175</v>
      </c>
      <c r="B182" s="384" t="s">
        <v>670</v>
      </c>
      <c r="C182" s="384" t="s">
        <v>722</v>
      </c>
      <c r="D182" s="35"/>
      <c r="E182" s="35" t="s">
        <v>723</v>
      </c>
      <c r="F182" s="385">
        <v>1</v>
      </c>
      <c r="G182" s="59"/>
      <c r="H182" s="381">
        <f t="shared" si="2"/>
        <v>0</v>
      </c>
      <c r="I182" s="382"/>
    </row>
    <row r="183" spans="1:9" s="383" customFormat="1" ht="12.75" x14ac:dyDescent="0.2">
      <c r="A183" s="386">
        <v>176</v>
      </c>
      <c r="B183" s="384" t="s">
        <v>670</v>
      </c>
      <c r="C183" s="384" t="s">
        <v>724</v>
      </c>
      <c r="D183" s="35"/>
      <c r="E183" s="35" t="s">
        <v>725</v>
      </c>
      <c r="F183" s="385">
        <v>1</v>
      </c>
      <c r="G183" s="59"/>
      <c r="H183" s="381">
        <f t="shared" si="2"/>
        <v>0</v>
      </c>
      <c r="I183" s="382"/>
    </row>
    <row r="184" spans="1:9" s="389" customFormat="1" ht="38.25" x14ac:dyDescent="0.2">
      <c r="A184" s="386">
        <v>177</v>
      </c>
      <c r="B184" s="384" t="s">
        <v>2275</v>
      </c>
      <c r="C184" s="388" t="s">
        <v>2517</v>
      </c>
      <c r="D184" s="34"/>
      <c r="E184" s="34" t="s">
        <v>2518</v>
      </c>
      <c r="F184" s="546">
        <v>1</v>
      </c>
      <c r="G184" s="59"/>
      <c r="H184" s="381">
        <f t="shared" si="2"/>
        <v>0</v>
      </c>
    </row>
    <row r="185" spans="1:9" s="389" customFormat="1" ht="12.75" x14ac:dyDescent="0.2">
      <c r="A185" s="386">
        <v>178</v>
      </c>
      <c r="B185" s="384" t="s">
        <v>2275</v>
      </c>
      <c r="C185" s="384" t="s">
        <v>2276</v>
      </c>
      <c r="D185" s="47"/>
      <c r="E185" s="47"/>
      <c r="F185" s="385">
        <v>1</v>
      </c>
      <c r="G185" s="59"/>
      <c r="H185" s="381">
        <f t="shared" si="2"/>
        <v>0</v>
      </c>
    </row>
    <row r="186" spans="1:9" s="389" customFormat="1" ht="12.75" x14ac:dyDescent="0.2">
      <c r="A186" s="386">
        <v>179</v>
      </c>
      <c r="B186" s="384" t="s">
        <v>2275</v>
      </c>
      <c r="C186" s="384" t="s">
        <v>2277</v>
      </c>
      <c r="D186" s="47"/>
      <c r="E186" s="47"/>
      <c r="F186" s="385">
        <v>1</v>
      </c>
      <c r="G186" s="59"/>
      <c r="H186" s="381">
        <f t="shared" si="2"/>
        <v>0</v>
      </c>
    </row>
    <row r="187" spans="1:9" s="389" customFormat="1" ht="12.75" x14ac:dyDescent="0.2">
      <c r="A187" s="386">
        <v>180</v>
      </c>
      <c r="B187" s="384" t="s">
        <v>2275</v>
      </c>
      <c r="C187" s="384" t="s">
        <v>2278</v>
      </c>
      <c r="D187" s="47"/>
      <c r="E187" s="47"/>
      <c r="F187" s="385">
        <v>3</v>
      </c>
      <c r="G187" s="59"/>
      <c r="H187" s="381">
        <f t="shared" si="2"/>
        <v>0</v>
      </c>
    </row>
    <row r="188" spans="1:9" s="389" customFormat="1" ht="12.75" x14ac:dyDescent="0.2">
      <c r="A188" s="386">
        <v>181</v>
      </c>
      <c r="B188" s="384" t="s">
        <v>2275</v>
      </c>
      <c r="C188" s="384" t="s">
        <v>2279</v>
      </c>
      <c r="D188" s="47"/>
      <c r="E188" s="47"/>
      <c r="F188" s="385">
        <v>1</v>
      </c>
      <c r="G188" s="59"/>
      <c r="H188" s="381">
        <f t="shared" si="2"/>
        <v>0</v>
      </c>
    </row>
    <row r="189" spans="1:9" s="389" customFormat="1" ht="12.75" x14ac:dyDescent="0.2">
      <c r="A189" s="386">
        <v>182</v>
      </c>
      <c r="B189" s="384" t="s">
        <v>2275</v>
      </c>
      <c r="C189" s="384" t="s">
        <v>2280</v>
      </c>
      <c r="D189" s="47"/>
      <c r="E189" s="47"/>
      <c r="F189" s="385">
        <v>1</v>
      </c>
      <c r="G189" s="59"/>
      <c r="H189" s="381">
        <f t="shared" si="2"/>
        <v>0</v>
      </c>
    </row>
    <row r="190" spans="1:9" s="389" customFormat="1" ht="12.75" x14ac:dyDescent="0.2">
      <c r="A190" s="386">
        <v>183</v>
      </c>
      <c r="B190" s="384" t="s">
        <v>2275</v>
      </c>
      <c r="C190" s="384" t="s">
        <v>2281</v>
      </c>
      <c r="D190" s="47"/>
      <c r="E190" s="47"/>
      <c r="F190" s="385">
        <v>1</v>
      </c>
      <c r="G190" s="59"/>
      <c r="H190" s="381">
        <f t="shared" si="2"/>
        <v>0</v>
      </c>
    </row>
    <row r="191" spans="1:9" s="389" customFormat="1" ht="12.75" x14ac:dyDescent="0.2">
      <c r="A191" s="386">
        <v>184</v>
      </c>
      <c r="B191" s="384" t="s">
        <v>2275</v>
      </c>
      <c r="C191" s="384" t="s">
        <v>2282</v>
      </c>
      <c r="D191" s="47"/>
      <c r="E191" s="47"/>
      <c r="F191" s="385">
        <v>1</v>
      </c>
      <c r="G191" s="59"/>
      <c r="H191" s="381">
        <f t="shared" si="2"/>
        <v>0</v>
      </c>
    </row>
    <row r="192" spans="1:9" s="389" customFormat="1" ht="12.75" x14ac:dyDescent="0.2">
      <c r="A192" s="386">
        <v>185</v>
      </c>
      <c r="B192" s="384" t="s">
        <v>2275</v>
      </c>
      <c r="C192" s="384" t="s">
        <v>2283</v>
      </c>
      <c r="D192" s="47"/>
      <c r="E192" s="47"/>
      <c r="F192" s="385">
        <v>1</v>
      </c>
      <c r="G192" s="59"/>
      <c r="H192" s="381">
        <f t="shared" si="2"/>
        <v>0</v>
      </c>
    </row>
    <row r="193" spans="1:8" s="389" customFormat="1" ht="12.75" x14ac:dyDescent="0.2">
      <c r="A193" s="386">
        <v>186</v>
      </c>
      <c r="B193" s="384" t="s">
        <v>2275</v>
      </c>
      <c r="C193" s="384" t="s">
        <v>2284</v>
      </c>
      <c r="D193" s="47"/>
      <c r="E193" s="47"/>
      <c r="F193" s="385">
        <v>1</v>
      </c>
      <c r="G193" s="59"/>
      <c r="H193" s="381">
        <f t="shared" si="2"/>
        <v>0</v>
      </c>
    </row>
    <row r="194" spans="1:8" s="389" customFormat="1" ht="12.75" x14ac:dyDescent="0.2">
      <c r="A194" s="386">
        <v>187</v>
      </c>
      <c r="B194" s="384" t="s">
        <v>2275</v>
      </c>
      <c r="C194" s="384" t="s">
        <v>2285</v>
      </c>
      <c r="D194" s="47"/>
      <c r="E194" s="47"/>
      <c r="F194" s="385">
        <v>1</v>
      </c>
      <c r="G194" s="59"/>
      <c r="H194" s="381">
        <f t="shared" si="2"/>
        <v>0</v>
      </c>
    </row>
    <row r="195" spans="1:8" s="389" customFormat="1" ht="12.75" x14ac:dyDescent="0.2">
      <c r="A195" s="386">
        <v>188</v>
      </c>
      <c r="B195" s="384" t="s">
        <v>2275</v>
      </c>
      <c r="C195" s="384" t="s">
        <v>2286</v>
      </c>
      <c r="D195" s="47"/>
      <c r="E195" s="47"/>
      <c r="F195" s="385">
        <v>1</v>
      </c>
      <c r="G195" s="59"/>
      <c r="H195" s="381">
        <f t="shared" si="2"/>
        <v>0</v>
      </c>
    </row>
    <row r="196" spans="1:8" s="389" customFormat="1" ht="25.5" x14ac:dyDescent="0.2">
      <c r="A196" s="386">
        <v>189</v>
      </c>
      <c r="B196" s="384" t="s">
        <v>2275</v>
      </c>
      <c r="C196" s="384" t="s">
        <v>2287</v>
      </c>
      <c r="D196" s="47"/>
      <c r="E196" s="47"/>
      <c r="F196" s="385">
        <v>1</v>
      </c>
      <c r="G196" s="59"/>
      <c r="H196" s="381">
        <f t="shared" si="2"/>
        <v>0</v>
      </c>
    </row>
    <row r="197" spans="1:8" s="389" customFormat="1" ht="12.75" x14ac:dyDescent="0.2">
      <c r="A197" s="386">
        <v>190</v>
      </c>
      <c r="B197" s="384" t="s">
        <v>2275</v>
      </c>
      <c r="C197" s="384" t="s">
        <v>2288</v>
      </c>
      <c r="D197" s="47"/>
      <c r="E197" s="47"/>
      <c r="F197" s="385">
        <v>1</v>
      </c>
      <c r="G197" s="59"/>
      <c r="H197" s="381">
        <f t="shared" si="2"/>
        <v>0</v>
      </c>
    </row>
    <row r="198" spans="1:8" s="389" customFormat="1" ht="12.75" x14ac:dyDescent="0.2">
      <c r="A198" s="386">
        <v>191</v>
      </c>
      <c r="B198" s="384" t="s">
        <v>2275</v>
      </c>
      <c r="C198" s="384" t="s">
        <v>2289</v>
      </c>
      <c r="D198" s="47"/>
      <c r="E198" s="47"/>
      <c r="F198" s="385">
        <v>1</v>
      </c>
      <c r="G198" s="59"/>
      <c r="H198" s="381">
        <f t="shared" si="2"/>
        <v>0</v>
      </c>
    </row>
    <row r="199" spans="1:8" s="389" customFormat="1" ht="12.75" x14ac:dyDescent="0.2">
      <c r="A199" s="386">
        <v>192</v>
      </c>
      <c r="B199" s="388" t="s">
        <v>726</v>
      </c>
      <c r="C199" s="388" t="s">
        <v>2449</v>
      </c>
      <c r="D199" s="47"/>
      <c r="E199" s="47"/>
      <c r="F199" s="385">
        <v>1</v>
      </c>
      <c r="G199" s="59"/>
      <c r="H199" s="381">
        <f t="shared" si="2"/>
        <v>0</v>
      </c>
    </row>
    <row r="200" spans="1:8" s="389" customFormat="1" ht="12.75" x14ac:dyDescent="0.2">
      <c r="A200" s="386">
        <v>193</v>
      </c>
      <c r="B200" s="388" t="s">
        <v>726</v>
      </c>
      <c r="C200" s="388" t="s">
        <v>2450</v>
      </c>
      <c r="D200" s="47"/>
      <c r="E200" s="47"/>
      <c r="F200" s="385">
        <v>1</v>
      </c>
      <c r="G200" s="59"/>
      <c r="H200" s="381">
        <f t="shared" si="2"/>
        <v>0</v>
      </c>
    </row>
    <row r="201" spans="1:8" s="389" customFormat="1" ht="25.5" x14ac:dyDescent="0.2">
      <c r="A201" s="386">
        <v>194</v>
      </c>
      <c r="B201" s="388" t="s">
        <v>726</v>
      </c>
      <c r="C201" s="388" t="s">
        <v>2451</v>
      </c>
      <c r="D201" s="47"/>
      <c r="E201" s="47"/>
      <c r="F201" s="385">
        <v>1</v>
      </c>
      <c r="G201" s="59"/>
      <c r="H201" s="381">
        <f t="shared" ref="H201:H264" si="3">ROUND(SUM(G201*F201),2)</f>
        <v>0</v>
      </c>
    </row>
    <row r="202" spans="1:8" s="389" customFormat="1" ht="12.75" x14ac:dyDescent="0.2">
      <c r="A202" s="386">
        <v>195</v>
      </c>
      <c r="B202" s="388" t="s">
        <v>726</v>
      </c>
      <c r="C202" s="388" t="s">
        <v>2452</v>
      </c>
      <c r="D202" s="47"/>
      <c r="E202" s="47"/>
      <c r="F202" s="385">
        <v>1</v>
      </c>
      <c r="G202" s="59"/>
      <c r="H202" s="381">
        <f t="shared" si="3"/>
        <v>0</v>
      </c>
    </row>
    <row r="203" spans="1:8" s="389" customFormat="1" ht="12.75" x14ac:dyDescent="0.2">
      <c r="A203" s="386">
        <v>196</v>
      </c>
      <c r="B203" s="388" t="s">
        <v>726</v>
      </c>
      <c r="C203" s="388" t="s">
        <v>2453</v>
      </c>
      <c r="D203" s="47"/>
      <c r="E203" s="47"/>
      <c r="F203" s="385">
        <v>1</v>
      </c>
      <c r="G203" s="59"/>
      <c r="H203" s="381">
        <f t="shared" si="3"/>
        <v>0</v>
      </c>
    </row>
    <row r="204" spans="1:8" s="389" customFormat="1" ht="12.75" x14ac:dyDescent="0.2">
      <c r="A204" s="386">
        <v>197</v>
      </c>
      <c r="B204" s="388" t="s">
        <v>726</v>
      </c>
      <c r="C204" s="388" t="s">
        <v>2454</v>
      </c>
      <c r="D204" s="47"/>
      <c r="E204" s="47"/>
      <c r="F204" s="385">
        <v>1</v>
      </c>
      <c r="G204" s="59"/>
      <c r="H204" s="381">
        <f t="shared" si="3"/>
        <v>0</v>
      </c>
    </row>
    <row r="205" spans="1:8" s="389" customFormat="1" ht="12.75" x14ac:dyDescent="0.2">
      <c r="A205" s="386">
        <v>198</v>
      </c>
      <c r="B205" s="388" t="s">
        <v>726</v>
      </c>
      <c r="C205" s="388" t="s">
        <v>2455</v>
      </c>
      <c r="D205" s="47"/>
      <c r="E205" s="47"/>
      <c r="F205" s="385">
        <v>1</v>
      </c>
      <c r="G205" s="59"/>
      <c r="H205" s="381">
        <f t="shared" si="3"/>
        <v>0</v>
      </c>
    </row>
    <row r="206" spans="1:8" s="389" customFormat="1" ht="12.75" x14ac:dyDescent="0.2">
      <c r="A206" s="386">
        <v>199</v>
      </c>
      <c r="B206" s="388" t="s">
        <v>726</v>
      </c>
      <c r="C206" s="388" t="s">
        <v>2456</v>
      </c>
      <c r="D206" s="47"/>
      <c r="E206" s="47"/>
      <c r="F206" s="385">
        <v>1</v>
      </c>
      <c r="G206" s="59"/>
      <c r="H206" s="381">
        <f t="shared" si="3"/>
        <v>0</v>
      </c>
    </row>
    <row r="207" spans="1:8" s="389" customFormat="1" ht="12.75" x14ac:dyDescent="0.2">
      <c r="A207" s="386">
        <v>200</v>
      </c>
      <c r="B207" s="388" t="s">
        <v>726</v>
      </c>
      <c r="C207" s="388" t="s">
        <v>2457</v>
      </c>
      <c r="D207" s="47"/>
      <c r="E207" s="47"/>
      <c r="F207" s="385">
        <v>1</v>
      </c>
      <c r="G207" s="59"/>
      <c r="H207" s="381">
        <f t="shared" si="3"/>
        <v>0</v>
      </c>
    </row>
    <row r="208" spans="1:8" s="389" customFormat="1" ht="12.75" x14ac:dyDescent="0.2">
      <c r="A208" s="386">
        <v>201</v>
      </c>
      <c r="B208" s="388" t="s">
        <v>726</v>
      </c>
      <c r="C208" s="388" t="s">
        <v>2458</v>
      </c>
      <c r="D208" s="47"/>
      <c r="E208" s="47"/>
      <c r="F208" s="385">
        <v>1</v>
      </c>
      <c r="G208" s="59"/>
      <c r="H208" s="381">
        <f t="shared" si="3"/>
        <v>0</v>
      </c>
    </row>
    <row r="209" spans="1:9" s="389" customFormat="1" ht="12.75" x14ac:dyDescent="0.2">
      <c r="A209" s="386">
        <v>202</v>
      </c>
      <c r="B209" s="388" t="s">
        <v>726</v>
      </c>
      <c r="C209" s="388" t="s">
        <v>2459</v>
      </c>
      <c r="D209" s="47"/>
      <c r="E209" s="47"/>
      <c r="F209" s="385">
        <v>1</v>
      </c>
      <c r="G209" s="59"/>
      <c r="H209" s="381">
        <f t="shared" si="3"/>
        <v>0</v>
      </c>
    </row>
    <row r="210" spans="1:9" s="389" customFormat="1" ht="12.75" x14ac:dyDescent="0.2">
      <c r="A210" s="386">
        <v>203</v>
      </c>
      <c r="B210" s="388" t="s">
        <v>726</v>
      </c>
      <c r="C210" s="388" t="s">
        <v>2460</v>
      </c>
      <c r="D210" s="47"/>
      <c r="E210" s="47"/>
      <c r="F210" s="385">
        <v>1</v>
      </c>
      <c r="G210" s="59"/>
      <c r="H210" s="381">
        <f t="shared" si="3"/>
        <v>0</v>
      </c>
    </row>
    <row r="211" spans="1:9" s="389" customFormat="1" ht="12.75" x14ac:dyDescent="0.2">
      <c r="A211" s="386">
        <v>204</v>
      </c>
      <c r="B211" s="384" t="s">
        <v>726</v>
      </c>
      <c r="C211" s="384" t="s">
        <v>727</v>
      </c>
      <c r="D211" s="47"/>
      <c r="E211" s="47"/>
      <c r="F211" s="385">
        <v>1</v>
      </c>
      <c r="G211" s="59"/>
      <c r="H211" s="381">
        <f t="shared" si="3"/>
        <v>0</v>
      </c>
    </row>
    <row r="212" spans="1:9" s="389" customFormat="1" ht="12.75" x14ac:dyDescent="0.2">
      <c r="A212" s="386">
        <v>205</v>
      </c>
      <c r="B212" s="384" t="s">
        <v>726</v>
      </c>
      <c r="C212" s="384" t="s">
        <v>728</v>
      </c>
      <c r="D212" s="47"/>
      <c r="E212" s="47"/>
      <c r="F212" s="385">
        <v>1</v>
      </c>
      <c r="G212" s="59"/>
      <c r="H212" s="381">
        <f t="shared" si="3"/>
        <v>0</v>
      </c>
    </row>
    <row r="213" spans="1:9" s="383" customFormat="1" ht="12.75" x14ac:dyDescent="0.2">
      <c r="A213" s="386">
        <v>206</v>
      </c>
      <c r="B213" s="384" t="s">
        <v>726</v>
      </c>
      <c r="C213" s="384" t="s">
        <v>729</v>
      </c>
      <c r="D213" s="35"/>
      <c r="E213" s="35"/>
      <c r="F213" s="546">
        <v>1</v>
      </c>
      <c r="G213" s="59"/>
      <c r="H213" s="381">
        <f t="shared" si="3"/>
        <v>0</v>
      </c>
      <c r="I213" s="382"/>
    </row>
    <row r="214" spans="1:9" s="383" customFormat="1" ht="12.75" x14ac:dyDescent="0.2">
      <c r="A214" s="386">
        <v>207</v>
      </c>
      <c r="B214" s="384" t="s">
        <v>726</v>
      </c>
      <c r="C214" s="384" t="s">
        <v>425</v>
      </c>
      <c r="D214" s="35"/>
      <c r="E214" s="35"/>
      <c r="F214" s="546">
        <v>1</v>
      </c>
      <c r="G214" s="59"/>
      <c r="H214" s="381">
        <f t="shared" si="3"/>
        <v>0</v>
      </c>
      <c r="I214" s="382"/>
    </row>
    <row r="215" spans="1:9" s="383" customFormat="1" ht="12.75" x14ac:dyDescent="0.2">
      <c r="A215" s="386">
        <v>208</v>
      </c>
      <c r="B215" s="384" t="s">
        <v>726</v>
      </c>
      <c r="C215" s="384" t="s">
        <v>732</v>
      </c>
      <c r="D215" s="35"/>
      <c r="E215" s="35"/>
      <c r="F215" s="546">
        <v>1</v>
      </c>
      <c r="G215" s="59"/>
      <c r="H215" s="381">
        <f t="shared" si="3"/>
        <v>0</v>
      </c>
      <c r="I215" s="382"/>
    </row>
    <row r="216" spans="1:9" s="383" customFormat="1" ht="12.75" x14ac:dyDescent="0.2">
      <c r="A216" s="386">
        <v>209</v>
      </c>
      <c r="B216" s="384" t="s">
        <v>726</v>
      </c>
      <c r="C216" s="384" t="s">
        <v>730</v>
      </c>
      <c r="D216" s="35"/>
      <c r="E216" s="35"/>
      <c r="F216" s="546">
        <v>1</v>
      </c>
      <c r="G216" s="59"/>
      <c r="H216" s="381">
        <f t="shared" si="3"/>
        <v>0</v>
      </c>
      <c r="I216" s="382"/>
    </row>
    <row r="217" spans="1:9" s="383" customFormat="1" ht="12.75" x14ac:dyDescent="0.2">
      <c r="A217" s="386">
        <v>210</v>
      </c>
      <c r="B217" s="384" t="s">
        <v>726</v>
      </c>
      <c r="C217" s="275" t="s">
        <v>731</v>
      </c>
      <c r="D217" s="35"/>
      <c r="E217" s="35"/>
      <c r="F217" s="546">
        <v>1</v>
      </c>
      <c r="G217" s="59"/>
      <c r="H217" s="381">
        <f t="shared" si="3"/>
        <v>0</v>
      </c>
      <c r="I217" s="382"/>
    </row>
    <row r="218" spans="1:9" s="383" customFormat="1" ht="12.75" x14ac:dyDescent="0.2">
      <c r="A218" s="386">
        <v>211</v>
      </c>
      <c r="B218" s="384" t="s">
        <v>726</v>
      </c>
      <c r="C218" s="384" t="s">
        <v>736</v>
      </c>
      <c r="D218" s="35"/>
      <c r="E218" s="35"/>
      <c r="F218" s="546">
        <v>1</v>
      </c>
      <c r="G218" s="59"/>
      <c r="H218" s="381">
        <f t="shared" si="3"/>
        <v>0</v>
      </c>
      <c r="I218" s="382"/>
    </row>
    <row r="219" spans="1:9" s="383" customFormat="1" ht="12.75" x14ac:dyDescent="0.2">
      <c r="A219" s="386">
        <v>212</v>
      </c>
      <c r="B219" s="384" t="s">
        <v>726</v>
      </c>
      <c r="C219" s="384" t="s">
        <v>426</v>
      </c>
      <c r="D219" s="35"/>
      <c r="E219" s="35"/>
      <c r="F219" s="546">
        <v>4</v>
      </c>
      <c r="G219" s="59"/>
      <c r="H219" s="381">
        <f t="shared" si="3"/>
        <v>0</v>
      </c>
      <c r="I219" s="382"/>
    </row>
    <row r="220" spans="1:9" s="383" customFormat="1" ht="12.75" x14ac:dyDescent="0.2">
      <c r="A220" s="386">
        <v>213</v>
      </c>
      <c r="B220" s="384" t="s">
        <v>726</v>
      </c>
      <c r="C220" s="384" t="s">
        <v>733</v>
      </c>
      <c r="D220" s="35"/>
      <c r="E220" s="35"/>
      <c r="F220" s="546">
        <v>1</v>
      </c>
      <c r="G220" s="59"/>
      <c r="H220" s="381">
        <f t="shared" si="3"/>
        <v>0</v>
      </c>
      <c r="I220" s="382"/>
    </row>
    <row r="221" spans="1:9" s="383" customFormat="1" ht="12.75" x14ac:dyDescent="0.2">
      <c r="A221" s="386">
        <v>214</v>
      </c>
      <c r="B221" s="384" t="s">
        <v>726</v>
      </c>
      <c r="C221" s="384" t="s">
        <v>734</v>
      </c>
      <c r="D221" s="35"/>
      <c r="E221" s="35"/>
      <c r="F221" s="546">
        <v>1</v>
      </c>
      <c r="G221" s="59"/>
      <c r="H221" s="381">
        <f t="shared" si="3"/>
        <v>0</v>
      </c>
      <c r="I221" s="382"/>
    </row>
    <row r="222" spans="1:9" s="383" customFormat="1" ht="12.75" x14ac:dyDescent="0.2">
      <c r="A222" s="386">
        <v>215</v>
      </c>
      <c r="B222" s="384" t="s">
        <v>726</v>
      </c>
      <c r="C222" s="384" t="s">
        <v>735</v>
      </c>
      <c r="D222" s="35"/>
      <c r="E222" s="35"/>
      <c r="F222" s="546">
        <v>1</v>
      </c>
      <c r="G222" s="59"/>
      <c r="H222" s="381">
        <f t="shared" si="3"/>
        <v>0</v>
      </c>
      <c r="I222" s="382"/>
    </row>
    <row r="223" spans="1:9" s="383" customFormat="1" ht="12.75" x14ac:dyDescent="0.2">
      <c r="A223" s="386">
        <v>216</v>
      </c>
      <c r="B223" s="384" t="s">
        <v>726</v>
      </c>
      <c r="C223" s="390" t="s">
        <v>737</v>
      </c>
      <c r="D223" s="35"/>
      <c r="E223" s="35"/>
      <c r="F223" s="546">
        <v>1</v>
      </c>
      <c r="G223" s="59"/>
      <c r="H223" s="381">
        <f t="shared" si="3"/>
        <v>0</v>
      </c>
      <c r="I223" s="382"/>
    </row>
    <row r="224" spans="1:9" s="383" customFormat="1" ht="12.75" x14ac:dyDescent="0.2">
      <c r="A224" s="386">
        <v>217</v>
      </c>
      <c r="B224" s="384" t="s">
        <v>2461</v>
      </c>
      <c r="C224" s="390" t="s">
        <v>2476</v>
      </c>
      <c r="D224" s="35"/>
      <c r="E224" s="35"/>
      <c r="F224" s="546">
        <v>4</v>
      </c>
      <c r="G224" s="59"/>
      <c r="H224" s="381">
        <f t="shared" si="3"/>
        <v>0</v>
      </c>
      <c r="I224" s="382"/>
    </row>
    <row r="225" spans="1:9" s="383" customFormat="1" ht="12.75" x14ac:dyDescent="0.2">
      <c r="A225" s="386">
        <v>218</v>
      </c>
      <c r="B225" s="384" t="s">
        <v>2461</v>
      </c>
      <c r="C225" s="390" t="s">
        <v>2477</v>
      </c>
      <c r="D225" s="35"/>
      <c r="E225" s="35"/>
      <c r="F225" s="391">
        <v>1</v>
      </c>
      <c r="G225" s="59"/>
      <c r="H225" s="381">
        <f t="shared" si="3"/>
        <v>0</v>
      </c>
      <c r="I225" s="382"/>
    </row>
    <row r="226" spans="1:9" s="383" customFormat="1" ht="12.75" x14ac:dyDescent="0.2">
      <c r="A226" s="386">
        <v>219</v>
      </c>
      <c r="B226" s="384" t="s">
        <v>2461</v>
      </c>
      <c r="C226" s="390" t="s">
        <v>2462</v>
      </c>
      <c r="D226" s="35"/>
      <c r="E226" s="35"/>
      <c r="F226" s="546">
        <v>1</v>
      </c>
      <c r="G226" s="59"/>
      <c r="H226" s="381">
        <f t="shared" si="3"/>
        <v>0</v>
      </c>
      <c r="I226" s="382"/>
    </row>
    <row r="227" spans="1:9" s="383" customFormat="1" ht="12.75" x14ac:dyDescent="0.2">
      <c r="A227" s="386">
        <v>220</v>
      </c>
      <c r="B227" s="384" t="s">
        <v>2461</v>
      </c>
      <c r="C227" s="390" t="s">
        <v>2463</v>
      </c>
      <c r="D227" s="35"/>
      <c r="E227" s="35"/>
      <c r="F227" s="391">
        <v>1</v>
      </c>
      <c r="G227" s="59"/>
      <c r="H227" s="381">
        <f t="shared" si="3"/>
        <v>0</v>
      </c>
      <c r="I227" s="382"/>
    </row>
    <row r="228" spans="1:9" s="383" customFormat="1" ht="12.75" x14ac:dyDescent="0.2">
      <c r="A228" s="386">
        <v>221</v>
      </c>
      <c r="B228" s="384" t="s">
        <v>2461</v>
      </c>
      <c r="C228" s="390" t="s">
        <v>2464</v>
      </c>
      <c r="D228" s="35"/>
      <c r="E228" s="35"/>
      <c r="F228" s="546">
        <v>1</v>
      </c>
      <c r="G228" s="59"/>
      <c r="H228" s="381">
        <f t="shared" si="3"/>
        <v>0</v>
      </c>
      <c r="I228" s="382"/>
    </row>
    <row r="229" spans="1:9" s="383" customFormat="1" ht="12.75" x14ac:dyDescent="0.2">
      <c r="A229" s="386">
        <v>222</v>
      </c>
      <c r="B229" s="384" t="s">
        <v>2461</v>
      </c>
      <c r="C229" s="390" t="s">
        <v>2465</v>
      </c>
      <c r="D229" s="35"/>
      <c r="E229" s="35"/>
      <c r="F229" s="391">
        <v>2</v>
      </c>
      <c r="G229" s="59"/>
      <c r="H229" s="381">
        <f t="shared" si="3"/>
        <v>0</v>
      </c>
      <c r="I229" s="382"/>
    </row>
    <row r="230" spans="1:9" s="383" customFormat="1" ht="12.75" x14ac:dyDescent="0.2">
      <c r="A230" s="386">
        <v>223</v>
      </c>
      <c r="B230" s="384" t="s">
        <v>2461</v>
      </c>
      <c r="C230" s="390" t="s">
        <v>2466</v>
      </c>
      <c r="D230" s="35"/>
      <c r="E230" s="35"/>
      <c r="F230" s="546">
        <v>8</v>
      </c>
      <c r="G230" s="59"/>
      <c r="H230" s="381">
        <f t="shared" si="3"/>
        <v>0</v>
      </c>
      <c r="I230" s="382"/>
    </row>
    <row r="231" spans="1:9" s="383" customFormat="1" ht="12.75" x14ac:dyDescent="0.2">
      <c r="A231" s="386">
        <v>224</v>
      </c>
      <c r="B231" s="384" t="s">
        <v>2467</v>
      </c>
      <c r="C231" s="390" t="s">
        <v>2468</v>
      </c>
      <c r="D231" s="35" t="s">
        <v>2469</v>
      </c>
      <c r="E231" s="35"/>
      <c r="F231" s="391">
        <v>1</v>
      </c>
      <c r="G231" s="59"/>
      <c r="H231" s="381">
        <f t="shared" si="3"/>
        <v>0</v>
      </c>
      <c r="I231" s="382"/>
    </row>
    <row r="232" spans="1:9" s="383" customFormat="1" ht="12.75" x14ac:dyDescent="0.2">
      <c r="A232" s="386">
        <v>225</v>
      </c>
      <c r="B232" s="384" t="s">
        <v>2467</v>
      </c>
      <c r="C232" s="390" t="s">
        <v>2470</v>
      </c>
      <c r="D232" s="35" t="s">
        <v>1008</v>
      </c>
      <c r="E232" s="35"/>
      <c r="F232" s="546">
        <v>4</v>
      </c>
      <c r="G232" s="59"/>
      <c r="H232" s="381">
        <f t="shared" si="3"/>
        <v>0</v>
      </c>
      <c r="I232" s="382"/>
    </row>
    <row r="233" spans="1:9" s="383" customFormat="1" ht="12.75" x14ac:dyDescent="0.2">
      <c r="A233" s="386">
        <v>226</v>
      </c>
      <c r="B233" s="384" t="s">
        <v>2467</v>
      </c>
      <c r="C233" s="390" t="s">
        <v>2471</v>
      </c>
      <c r="D233" s="35" t="s">
        <v>2472</v>
      </c>
      <c r="E233" s="35"/>
      <c r="F233" s="391">
        <v>1</v>
      </c>
      <c r="G233" s="59"/>
      <c r="H233" s="381">
        <f t="shared" si="3"/>
        <v>0</v>
      </c>
      <c r="I233" s="382"/>
    </row>
    <row r="234" spans="1:9" s="383" customFormat="1" ht="12.75" x14ac:dyDescent="0.2">
      <c r="A234" s="386">
        <v>227</v>
      </c>
      <c r="B234" s="384" t="s">
        <v>2467</v>
      </c>
      <c r="C234" s="390" t="s">
        <v>2473</v>
      </c>
      <c r="D234" s="35" t="s">
        <v>2472</v>
      </c>
      <c r="E234" s="35"/>
      <c r="F234" s="546">
        <v>1</v>
      </c>
      <c r="G234" s="59"/>
      <c r="H234" s="381">
        <f t="shared" si="3"/>
        <v>0</v>
      </c>
      <c r="I234" s="382"/>
    </row>
    <row r="235" spans="1:9" s="383" customFormat="1" ht="12.75" x14ac:dyDescent="0.2">
      <c r="A235" s="386">
        <v>228</v>
      </c>
      <c r="B235" s="384" t="s">
        <v>2467</v>
      </c>
      <c r="C235" s="390" t="s">
        <v>2474</v>
      </c>
      <c r="D235" s="35" t="s">
        <v>1008</v>
      </c>
      <c r="E235" s="35"/>
      <c r="F235" s="391">
        <v>5</v>
      </c>
      <c r="G235" s="59"/>
      <c r="H235" s="381">
        <f t="shared" si="3"/>
        <v>0</v>
      </c>
      <c r="I235" s="382"/>
    </row>
    <row r="236" spans="1:9" s="383" customFormat="1" ht="12.75" x14ac:dyDescent="0.2">
      <c r="A236" s="386">
        <v>229</v>
      </c>
      <c r="B236" s="384" t="s">
        <v>2467</v>
      </c>
      <c r="C236" s="390" t="s">
        <v>2475</v>
      </c>
      <c r="D236" s="35" t="s">
        <v>2472</v>
      </c>
      <c r="E236" s="35"/>
      <c r="F236" s="546">
        <v>1</v>
      </c>
      <c r="G236" s="59"/>
      <c r="H236" s="381">
        <f t="shared" si="3"/>
        <v>0</v>
      </c>
      <c r="I236" s="382"/>
    </row>
    <row r="237" spans="1:9" s="383" customFormat="1" ht="12.75" x14ac:dyDescent="0.2">
      <c r="A237" s="386">
        <v>230</v>
      </c>
      <c r="B237" s="384" t="s">
        <v>25</v>
      </c>
      <c r="C237" s="390" t="s">
        <v>738</v>
      </c>
      <c r="D237" s="35" t="s">
        <v>739</v>
      </c>
      <c r="E237" s="35" t="s">
        <v>740</v>
      </c>
      <c r="F237" s="546">
        <v>1</v>
      </c>
      <c r="G237" s="59"/>
      <c r="H237" s="381">
        <f t="shared" si="3"/>
        <v>0</v>
      </c>
      <c r="I237" s="382"/>
    </row>
    <row r="238" spans="1:9" s="383" customFormat="1" ht="12.75" x14ac:dyDescent="0.2">
      <c r="A238" s="386">
        <v>231</v>
      </c>
      <c r="B238" s="384" t="s">
        <v>25</v>
      </c>
      <c r="C238" s="390" t="s">
        <v>741</v>
      </c>
      <c r="D238" s="35" t="s">
        <v>742</v>
      </c>
      <c r="E238" s="35" t="s">
        <v>743</v>
      </c>
      <c r="F238" s="546">
        <v>1</v>
      </c>
      <c r="G238" s="59"/>
      <c r="H238" s="381">
        <f t="shared" si="3"/>
        <v>0</v>
      </c>
      <c r="I238" s="382"/>
    </row>
    <row r="239" spans="1:9" s="383" customFormat="1" ht="12.75" x14ac:dyDescent="0.2">
      <c r="A239" s="386">
        <v>232</v>
      </c>
      <c r="B239" s="384" t="s">
        <v>25</v>
      </c>
      <c r="C239" s="390" t="s">
        <v>744</v>
      </c>
      <c r="D239" s="35" t="s">
        <v>742</v>
      </c>
      <c r="E239" s="35" t="s">
        <v>745</v>
      </c>
      <c r="F239" s="546">
        <v>1</v>
      </c>
      <c r="G239" s="59"/>
      <c r="H239" s="381">
        <f t="shared" si="3"/>
        <v>0</v>
      </c>
      <c r="I239" s="382"/>
    </row>
    <row r="240" spans="1:9" s="383" customFormat="1" ht="12.75" x14ac:dyDescent="0.2">
      <c r="A240" s="386">
        <v>233</v>
      </c>
      <c r="B240" s="384" t="s">
        <v>25</v>
      </c>
      <c r="C240" s="390" t="s">
        <v>746</v>
      </c>
      <c r="D240" s="35" t="s">
        <v>742</v>
      </c>
      <c r="E240" s="35" t="s">
        <v>747</v>
      </c>
      <c r="F240" s="546">
        <v>1</v>
      </c>
      <c r="G240" s="59"/>
      <c r="H240" s="381">
        <f t="shared" si="3"/>
        <v>0</v>
      </c>
      <c r="I240" s="382"/>
    </row>
    <row r="241" spans="1:9" s="383" customFormat="1" ht="12.75" x14ac:dyDescent="0.2">
      <c r="A241" s="386">
        <v>234</v>
      </c>
      <c r="B241" s="384" t="s">
        <v>25</v>
      </c>
      <c r="C241" s="390" t="s">
        <v>748</v>
      </c>
      <c r="D241" s="35" t="s">
        <v>742</v>
      </c>
      <c r="E241" s="35" t="s">
        <v>749</v>
      </c>
      <c r="F241" s="546">
        <v>1</v>
      </c>
      <c r="G241" s="59"/>
      <c r="H241" s="381">
        <f t="shared" si="3"/>
        <v>0</v>
      </c>
      <c r="I241" s="382"/>
    </row>
    <row r="242" spans="1:9" s="383" customFormat="1" ht="12.75" x14ac:dyDescent="0.2">
      <c r="A242" s="386">
        <v>235</v>
      </c>
      <c r="B242" s="384" t="s">
        <v>25</v>
      </c>
      <c r="C242" s="390" t="s">
        <v>750</v>
      </c>
      <c r="D242" s="35" t="s">
        <v>742</v>
      </c>
      <c r="E242" s="35"/>
      <c r="F242" s="546">
        <v>1</v>
      </c>
      <c r="G242" s="59"/>
      <c r="H242" s="381">
        <f t="shared" si="3"/>
        <v>0</v>
      </c>
      <c r="I242" s="382"/>
    </row>
    <row r="243" spans="1:9" s="383" customFormat="1" ht="12.75" x14ac:dyDescent="0.2">
      <c r="A243" s="386">
        <v>236</v>
      </c>
      <c r="B243" s="384" t="s">
        <v>25</v>
      </c>
      <c r="C243" s="390" t="s">
        <v>751</v>
      </c>
      <c r="D243" s="35" t="s">
        <v>742</v>
      </c>
      <c r="E243" s="35" t="s">
        <v>752</v>
      </c>
      <c r="F243" s="546">
        <v>1</v>
      </c>
      <c r="G243" s="59"/>
      <c r="H243" s="381">
        <f t="shared" si="3"/>
        <v>0</v>
      </c>
      <c r="I243" s="382"/>
    </row>
    <row r="244" spans="1:9" s="383" customFormat="1" ht="12.75" x14ac:dyDescent="0.2">
      <c r="A244" s="386">
        <v>237</v>
      </c>
      <c r="B244" s="384" t="s">
        <v>25</v>
      </c>
      <c r="C244" s="390" t="s">
        <v>753</v>
      </c>
      <c r="D244" s="35" t="s">
        <v>754</v>
      </c>
      <c r="E244" s="35" t="s">
        <v>755</v>
      </c>
      <c r="F244" s="546">
        <v>1</v>
      </c>
      <c r="G244" s="59"/>
      <c r="H244" s="381">
        <f t="shared" si="3"/>
        <v>0</v>
      </c>
      <c r="I244" s="382"/>
    </row>
    <row r="245" spans="1:9" s="383" customFormat="1" ht="12.75" x14ac:dyDescent="0.2">
      <c r="A245" s="386">
        <v>238</v>
      </c>
      <c r="B245" s="384" t="s">
        <v>25</v>
      </c>
      <c r="C245" s="390" t="s">
        <v>756</v>
      </c>
      <c r="D245" s="35" t="s">
        <v>754</v>
      </c>
      <c r="E245" s="35" t="s">
        <v>757</v>
      </c>
      <c r="F245" s="546">
        <v>1</v>
      </c>
      <c r="G245" s="59"/>
      <c r="H245" s="381">
        <f t="shared" si="3"/>
        <v>0</v>
      </c>
      <c r="I245" s="382"/>
    </row>
    <row r="246" spans="1:9" s="383" customFormat="1" ht="12.75" x14ac:dyDescent="0.2">
      <c r="A246" s="386">
        <v>239</v>
      </c>
      <c r="B246" s="384" t="s">
        <v>25</v>
      </c>
      <c r="C246" s="390" t="s">
        <v>758</v>
      </c>
      <c r="D246" s="35" t="s">
        <v>754</v>
      </c>
      <c r="E246" s="35" t="s">
        <v>759</v>
      </c>
      <c r="F246" s="546">
        <v>1</v>
      </c>
      <c r="G246" s="59"/>
      <c r="H246" s="381">
        <f t="shared" si="3"/>
        <v>0</v>
      </c>
      <c r="I246" s="382"/>
    </row>
    <row r="247" spans="1:9" s="383" customFormat="1" ht="12.75" x14ac:dyDescent="0.2">
      <c r="A247" s="386">
        <v>240</v>
      </c>
      <c r="B247" s="384" t="s">
        <v>25</v>
      </c>
      <c r="C247" s="390" t="s">
        <v>760</v>
      </c>
      <c r="D247" s="35" t="s">
        <v>754</v>
      </c>
      <c r="E247" s="35" t="s">
        <v>761</v>
      </c>
      <c r="F247" s="546">
        <v>1</v>
      </c>
      <c r="G247" s="59"/>
      <c r="H247" s="381">
        <f t="shared" si="3"/>
        <v>0</v>
      </c>
      <c r="I247" s="382"/>
    </row>
    <row r="248" spans="1:9" s="383" customFormat="1" ht="12.75" x14ac:dyDescent="0.2">
      <c r="A248" s="386">
        <v>241</v>
      </c>
      <c r="B248" s="384" t="s">
        <v>25</v>
      </c>
      <c r="C248" s="390" t="s">
        <v>762</v>
      </c>
      <c r="D248" s="35" t="s">
        <v>754</v>
      </c>
      <c r="E248" s="35" t="s">
        <v>761</v>
      </c>
      <c r="F248" s="546">
        <v>1</v>
      </c>
      <c r="G248" s="59"/>
      <c r="H248" s="381">
        <f t="shared" si="3"/>
        <v>0</v>
      </c>
      <c r="I248" s="382"/>
    </row>
    <row r="249" spans="1:9" s="383" customFormat="1" ht="12.75" x14ac:dyDescent="0.2">
      <c r="A249" s="386">
        <v>242</v>
      </c>
      <c r="B249" s="384" t="s">
        <v>25</v>
      </c>
      <c r="C249" s="390" t="s">
        <v>763</v>
      </c>
      <c r="D249" s="35" t="s">
        <v>754</v>
      </c>
      <c r="E249" s="35"/>
      <c r="F249" s="546">
        <v>1</v>
      </c>
      <c r="G249" s="59"/>
      <c r="H249" s="381">
        <f t="shared" si="3"/>
        <v>0</v>
      </c>
      <c r="I249" s="382"/>
    </row>
    <row r="250" spans="1:9" s="383" customFormat="1" ht="12.75" x14ac:dyDescent="0.2">
      <c r="A250" s="386">
        <v>243</v>
      </c>
      <c r="B250" s="384" t="s">
        <v>25</v>
      </c>
      <c r="C250" s="390" t="s">
        <v>764</v>
      </c>
      <c r="D250" s="35" t="s">
        <v>754</v>
      </c>
      <c r="E250" s="35"/>
      <c r="F250" s="546">
        <v>1</v>
      </c>
      <c r="G250" s="59"/>
      <c r="H250" s="381">
        <f t="shared" si="3"/>
        <v>0</v>
      </c>
      <c r="I250" s="382"/>
    </row>
    <row r="251" spans="1:9" s="383" customFormat="1" ht="12.75" x14ac:dyDescent="0.2">
      <c r="A251" s="386">
        <v>244</v>
      </c>
      <c r="B251" s="384" t="s">
        <v>25</v>
      </c>
      <c r="C251" s="390" t="s">
        <v>765</v>
      </c>
      <c r="D251" s="35" t="s">
        <v>754</v>
      </c>
      <c r="E251" s="35" t="s">
        <v>766</v>
      </c>
      <c r="F251" s="546">
        <v>1</v>
      </c>
      <c r="G251" s="59"/>
      <c r="H251" s="381">
        <f t="shared" si="3"/>
        <v>0</v>
      </c>
      <c r="I251" s="382"/>
    </row>
    <row r="252" spans="1:9" s="383" customFormat="1" ht="25.5" x14ac:dyDescent="0.2">
      <c r="A252" s="386">
        <v>245</v>
      </c>
      <c r="B252" s="384" t="s">
        <v>25</v>
      </c>
      <c r="C252" s="390" t="s">
        <v>767</v>
      </c>
      <c r="D252" s="35" t="s">
        <v>754</v>
      </c>
      <c r="E252" s="35"/>
      <c r="F252" s="546">
        <v>1</v>
      </c>
      <c r="G252" s="59"/>
      <c r="H252" s="381">
        <f t="shared" si="3"/>
        <v>0</v>
      </c>
      <c r="I252" s="382"/>
    </row>
    <row r="253" spans="1:9" s="383" customFormat="1" ht="12.75" x14ac:dyDescent="0.2">
      <c r="A253" s="386">
        <v>246</v>
      </c>
      <c r="B253" s="384" t="s">
        <v>25</v>
      </c>
      <c r="C253" s="390" t="s">
        <v>768</v>
      </c>
      <c r="D253" s="35" t="s">
        <v>769</v>
      </c>
      <c r="E253" s="35" t="s">
        <v>770</v>
      </c>
      <c r="F253" s="546">
        <v>1</v>
      </c>
      <c r="G253" s="59"/>
      <c r="H253" s="381">
        <f t="shared" si="3"/>
        <v>0</v>
      </c>
      <c r="I253" s="382"/>
    </row>
    <row r="254" spans="1:9" s="383" customFormat="1" ht="12.75" x14ac:dyDescent="0.2">
      <c r="A254" s="386">
        <v>247</v>
      </c>
      <c r="B254" s="384" t="s">
        <v>25</v>
      </c>
      <c r="C254" s="390" t="s">
        <v>771</v>
      </c>
      <c r="D254" s="35" t="s">
        <v>772</v>
      </c>
      <c r="E254" s="35"/>
      <c r="F254" s="546">
        <v>1</v>
      </c>
      <c r="G254" s="59"/>
      <c r="H254" s="381">
        <f t="shared" si="3"/>
        <v>0</v>
      </c>
      <c r="I254" s="382"/>
    </row>
    <row r="255" spans="1:9" s="383" customFormat="1" ht="12.75" x14ac:dyDescent="0.2">
      <c r="A255" s="386">
        <v>248</v>
      </c>
      <c r="B255" s="384" t="s">
        <v>25</v>
      </c>
      <c r="C255" s="390" t="s">
        <v>773</v>
      </c>
      <c r="D255" s="35" t="s">
        <v>772</v>
      </c>
      <c r="E255" s="35" t="s">
        <v>774</v>
      </c>
      <c r="F255" s="546">
        <v>1</v>
      </c>
      <c r="G255" s="59"/>
      <c r="H255" s="381">
        <f t="shared" si="3"/>
        <v>0</v>
      </c>
      <c r="I255" s="382"/>
    </row>
    <row r="256" spans="1:9" s="383" customFormat="1" ht="25.5" x14ac:dyDescent="0.2">
      <c r="A256" s="386">
        <v>249</v>
      </c>
      <c r="B256" s="384" t="s">
        <v>25</v>
      </c>
      <c r="C256" s="390" t="s">
        <v>775</v>
      </c>
      <c r="D256" s="35" t="s">
        <v>776</v>
      </c>
      <c r="E256" s="35" t="s">
        <v>777</v>
      </c>
      <c r="F256" s="546">
        <v>1</v>
      </c>
      <c r="G256" s="59"/>
      <c r="H256" s="381">
        <f t="shared" si="3"/>
        <v>0</v>
      </c>
      <c r="I256" s="382"/>
    </row>
    <row r="257" spans="1:9" s="383" customFormat="1" ht="12.75" x14ac:dyDescent="0.2">
      <c r="A257" s="386">
        <v>250</v>
      </c>
      <c r="B257" s="384" t="s">
        <v>25</v>
      </c>
      <c r="C257" s="390" t="s">
        <v>778</v>
      </c>
      <c r="D257" s="35" t="s">
        <v>776</v>
      </c>
      <c r="E257" s="35"/>
      <c r="F257" s="546">
        <v>1</v>
      </c>
      <c r="G257" s="59"/>
      <c r="H257" s="381">
        <f t="shared" si="3"/>
        <v>0</v>
      </c>
      <c r="I257" s="382"/>
    </row>
    <row r="258" spans="1:9" s="383" customFormat="1" ht="12.75" x14ac:dyDescent="0.2">
      <c r="A258" s="386">
        <v>251</v>
      </c>
      <c r="B258" s="384" t="s">
        <v>25</v>
      </c>
      <c r="C258" s="390" t="s">
        <v>779</v>
      </c>
      <c r="D258" s="35" t="s">
        <v>780</v>
      </c>
      <c r="E258" s="35" t="s">
        <v>781</v>
      </c>
      <c r="F258" s="546">
        <v>1</v>
      </c>
      <c r="G258" s="59"/>
      <c r="H258" s="381">
        <f t="shared" si="3"/>
        <v>0</v>
      </c>
      <c r="I258" s="382"/>
    </row>
    <row r="259" spans="1:9" s="383" customFormat="1" ht="12.75" x14ac:dyDescent="0.2">
      <c r="A259" s="386">
        <v>252</v>
      </c>
      <c r="B259" s="384" t="s">
        <v>25</v>
      </c>
      <c r="C259" s="390" t="s">
        <v>782</v>
      </c>
      <c r="D259" s="35" t="s">
        <v>780</v>
      </c>
      <c r="E259" s="35" t="s">
        <v>783</v>
      </c>
      <c r="F259" s="546">
        <v>1</v>
      </c>
      <c r="G259" s="59"/>
      <c r="H259" s="381">
        <f t="shared" si="3"/>
        <v>0</v>
      </c>
      <c r="I259" s="382"/>
    </row>
    <row r="260" spans="1:9" s="383" customFormat="1" ht="12.75" x14ac:dyDescent="0.2">
      <c r="A260" s="386">
        <v>253</v>
      </c>
      <c r="B260" s="384" t="s">
        <v>25</v>
      </c>
      <c r="C260" s="390" t="s">
        <v>784</v>
      </c>
      <c r="D260" s="35" t="s">
        <v>780</v>
      </c>
      <c r="E260" s="35" t="s">
        <v>785</v>
      </c>
      <c r="F260" s="546">
        <v>1</v>
      </c>
      <c r="G260" s="59"/>
      <c r="H260" s="381">
        <f t="shared" si="3"/>
        <v>0</v>
      </c>
      <c r="I260" s="382"/>
    </row>
    <row r="261" spans="1:9" s="383" customFormat="1" ht="12.75" x14ac:dyDescent="0.2">
      <c r="A261" s="386">
        <v>254</v>
      </c>
      <c r="B261" s="384" t="s">
        <v>25</v>
      </c>
      <c r="C261" s="390" t="s">
        <v>786</v>
      </c>
      <c r="D261" s="35" t="s">
        <v>780</v>
      </c>
      <c r="E261" s="35" t="s">
        <v>787</v>
      </c>
      <c r="F261" s="546">
        <v>1</v>
      </c>
      <c r="G261" s="59"/>
      <c r="H261" s="381">
        <f t="shared" si="3"/>
        <v>0</v>
      </c>
      <c r="I261" s="382"/>
    </row>
    <row r="262" spans="1:9" s="383" customFormat="1" ht="12.75" x14ac:dyDescent="0.2">
      <c r="A262" s="386">
        <v>255</v>
      </c>
      <c r="B262" s="384" t="s">
        <v>25</v>
      </c>
      <c r="C262" s="390" t="s">
        <v>788</v>
      </c>
      <c r="D262" s="35" t="s">
        <v>780</v>
      </c>
      <c r="E262" s="35" t="s">
        <v>789</v>
      </c>
      <c r="F262" s="546">
        <v>1</v>
      </c>
      <c r="G262" s="59"/>
      <c r="H262" s="381">
        <f t="shared" si="3"/>
        <v>0</v>
      </c>
      <c r="I262" s="382"/>
    </row>
    <row r="263" spans="1:9" s="383" customFormat="1" ht="12.75" x14ac:dyDescent="0.2">
      <c r="A263" s="386">
        <v>256</v>
      </c>
      <c r="B263" s="384" t="s">
        <v>25</v>
      </c>
      <c r="C263" s="390" t="s">
        <v>790</v>
      </c>
      <c r="D263" s="35" t="s">
        <v>780</v>
      </c>
      <c r="E263" s="35" t="s">
        <v>791</v>
      </c>
      <c r="F263" s="546">
        <v>1</v>
      </c>
      <c r="G263" s="59"/>
      <c r="H263" s="381">
        <f t="shared" si="3"/>
        <v>0</v>
      </c>
      <c r="I263" s="382"/>
    </row>
    <row r="264" spans="1:9" s="383" customFormat="1" ht="12.75" x14ac:dyDescent="0.2">
      <c r="A264" s="386">
        <v>257</v>
      </c>
      <c r="B264" s="384" t="s">
        <v>25</v>
      </c>
      <c r="C264" s="390" t="s">
        <v>792</v>
      </c>
      <c r="D264" s="35" t="s">
        <v>793</v>
      </c>
      <c r="E264" s="35" t="s">
        <v>794</v>
      </c>
      <c r="F264" s="546">
        <v>1</v>
      </c>
      <c r="G264" s="59"/>
      <c r="H264" s="381">
        <f t="shared" si="3"/>
        <v>0</v>
      </c>
      <c r="I264" s="382"/>
    </row>
    <row r="265" spans="1:9" s="383" customFormat="1" ht="12.75" x14ac:dyDescent="0.2">
      <c r="A265" s="386">
        <v>258</v>
      </c>
      <c r="B265" s="384" t="s">
        <v>25</v>
      </c>
      <c r="C265" s="390" t="s">
        <v>795</v>
      </c>
      <c r="D265" s="35" t="s">
        <v>796</v>
      </c>
      <c r="E265" s="35" t="s">
        <v>797</v>
      </c>
      <c r="F265" s="546">
        <v>1</v>
      </c>
      <c r="G265" s="59"/>
      <c r="H265" s="381">
        <f t="shared" ref="H265:H328" si="4">ROUND(SUM(G265*F265),2)</f>
        <v>0</v>
      </c>
      <c r="I265" s="382"/>
    </row>
    <row r="266" spans="1:9" s="383" customFormat="1" ht="12.75" x14ac:dyDescent="0.2">
      <c r="A266" s="386">
        <v>259</v>
      </c>
      <c r="B266" s="384" t="s">
        <v>25</v>
      </c>
      <c r="C266" s="390" t="s">
        <v>798</v>
      </c>
      <c r="D266" s="35" t="s">
        <v>796</v>
      </c>
      <c r="E266" s="35" t="s">
        <v>799</v>
      </c>
      <c r="F266" s="546">
        <v>1</v>
      </c>
      <c r="G266" s="59"/>
      <c r="H266" s="381">
        <f t="shared" si="4"/>
        <v>0</v>
      </c>
      <c r="I266" s="382"/>
    </row>
    <row r="267" spans="1:9" s="383" customFormat="1" ht="12.75" x14ac:dyDescent="0.2">
      <c r="A267" s="386">
        <v>260</v>
      </c>
      <c r="B267" s="384" t="s">
        <v>25</v>
      </c>
      <c r="C267" s="390" t="s">
        <v>800</v>
      </c>
      <c r="D267" s="35" t="s">
        <v>801</v>
      </c>
      <c r="E267" s="35" t="s">
        <v>802</v>
      </c>
      <c r="F267" s="546">
        <v>1</v>
      </c>
      <c r="G267" s="59"/>
      <c r="H267" s="381">
        <f t="shared" si="4"/>
        <v>0</v>
      </c>
      <c r="I267" s="382"/>
    </row>
    <row r="268" spans="1:9" s="383" customFormat="1" ht="12.75" x14ac:dyDescent="0.2">
      <c r="A268" s="386">
        <v>261</v>
      </c>
      <c r="B268" s="384" t="s">
        <v>25</v>
      </c>
      <c r="C268" s="390" t="s">
        <v>803</v>
      </c>
      <c r="D268" s="35" t="s">
        <v>676</v>
      </c>
      <c r="E268" s="35"/>
      <c r="F268" s="546">
        <v>1</v>
      </c>
      <c r="G268" s="59"/>
      <c r="H268" s="381">
        <f t="shared" si="4"/>
        <v>0</v>
      </c>
      <c r="I268" s="382"/>
    </row>
    <row r="269" spans="1:9" s="383" customFormat="1" ht="12.75" x14ac:dyDescent="0.2">
      <c r="A269" s="386">
        <v>262</v>
      </c>
      <c r="B269" s="384" t="s">
        <v>25</v>
      </c>
      <c r="C269" s="390" t="s">
        <v>804</v>
      </c>
      <c r="D269" s="35" t="s">
        <v>676</v>
      </c>
      <c r="E269" s="35" t="s">
        <v>805</v>
      </c>
      <c r="F269" s="546">
        <v>1</v>
      </c>
      <c r="G269" s="59"/>
      <c r="H269" s="381">
        <f t="shared" si="4"/>
        <v>0</v>
      </c>
      <c r="I269" s="382"/>
    </row>
    <row r="270" spans="1:9" s="383" customFormat="1" ht="12.75" x14ac:dyDescent="0.2">
      <c r="A270" s="386">
        <v>263</v>
      </c>
      <c r="B270" s="384" t="s">
        <v>25</v>
      </c>
      <c r="C270" s="390" t="s">
        <v>806</v>
      </c>
      <c r="D270" s="35" t="s">
        <v>807</v>
      </c>
      <c r="E270" s="35" t="s">
        <v>808</v>
      </c>
      <c r="F270" s="546">
        <v>1</v>
      </c>
      <c r="G270" s="59"/>
      <c r="H270" s="381">
        <f t="shared" si="4"/>
        <v>0</v>
      </c>
      <c r="I270" s="382"/>
    </row>
    <row r="271" spans="1:9" s="383" customFormat="1" ht="12.75" x14ac:dyDescent="0.2">
      <c r="A271" s="386">
        <v>264</v>
      </c>
      <c r="B271" s="384" t="s">
        <v>25</v>
      </c>
      <c r="C271" s="390" t="s">
        <v>688</v>
      </c>
      <c r="D271" s="35" t="s">
        <v>688</v>
      </c>
      <c r="E271" s="35" t="s">
        <v>809</v>
      </c>
      <c r="F271" s="546">
        <v>1</v>
      </c>
      <c r="G271" s="59"/>
      <c r="H271" s="381">
        <f t="shared" si="4"/>
        <v>0</v>
      </c>
      <c r="I271" s="382"/>
    </row>
    <row r="272" spans="1:9" s="383" customFormat="1" ht="12.75" x14ac:dyDescent="0.2">
      <c r="A272" s="386">
        <v>265</v>
      </c>
      <c r="B272" s="384" t="s">
        <v>25</v>
      </c>
      <c r="C272" s="390" t="s">
        <v>810</v>
      </c>
      <c r="D272" s="35" t="s">
        <v>688</v>
      </c>
      <c r="E272" s="35" t="s">
        <v>810</v>
      </c>
      <c r="F272" s="546">
        <v>1</v>
      </c>
      <c r="G272" s="59"/>
      <c r="H272" s="381">
        <f t="shared" si="4"/>
        <v>0</v>
      </c>
      <c r="I272" s="382"/>
    </row>
    <row r="273" spans="1:9" s="383" customFormat="1" ht="12.75" x14ac:dyDescent="0.2">
      <c r="A273" s="386">
        <v>266</v>
      </c>
      <c r="B273" s="384" t="s">
        <v>25</v>
      </c>
      <c r="C273" s="390" t="s">
        <v>811</v>
      </c>
      <c r="D273" s="35" t="s">
        <v>688</v>
      </c>
      <c r="E273" s="35" t="s">
        <v>812</v>
      </c>
      <c r="F273" s="546">
        <v>1</v>
      </c>
      <c r="G273" s="59"/>
      <c r="H273" s="381">
        <f t="shared" si="4"/>
        <v>0</v>
      </c>
      <c r="I273" s="382"/>
    </row>
    <row r="274" spans="1:9" s="383" customFormat="1" ht="12.75" x14ac:dyDescent="0.2">
      <c r="A274" s="386">
        <v>267</v>
      </c>
      <c r="B274" s="384" t="s">
        <v>25</v>
      </c>
      <c r="C274" s="390" t="s">
        <v>813</v>
      </c>
      <c r="D274" s="35" t="s">
        <v>688</v>
      </c>
      <c r="E274" s="35" t="s">
        <v>814</v>
      </c>
      <c r="F274" s="546">
        <v>1</v>
      </c>
      <c r="G274" s="59"/>
      <c r="H274" s="381">
        <f t="shared" si="4"/>
        <v>0</v>
      </c>
      <c r="I274" s="382"/>
    </row>
    <row r="275" spans="1:9" s="383" customFormat="1" ht="12.75" x14ac:dyDescent="0.2">
      <c r="A275" s="386">
        <v>268</v>
      </c>
      <c r="B275" s="384" t="s">
        <v>25</v>
      </c>
      <c r="C275" s="390" t="s">
        <v>815</v>
      </c>
      <c r="D275" s="35" t="s">
        <v>816</v>
      </c>
      <c r="E275" s="35" t="s">
        <v>817</v>
      </c>
      <c r="F275" s="546">
        <v>1</v>
      </c>
      <c r="G275" s="59"/>
      <c r="H275" s="381">
        <f t="shared" si="4"/>
        <v>0</v>
      </c>
      <c r="I275" s="382"/>
    </row>
    <row r="276" spans="1:9" s="383" customFormat="1" ht="25.5" x14ac:dyDescent="0.2">
      <c r="A276" s="386">
        <v>269</v>
      </c>
      <c r="B276" s="384" t="s">
        <v>25</v>
      </c>
      <c r="C276" s="390" t="s">
        <v>818</v>
      </c>
      <c r="D276" s="35"/>
      <c r="E276" s="35"/>
      <c r="F276" s="546">
        <v>1</v>
      </c>
      <c r="G276" s="59"/>
      <c r="H276" s="381">
        <f t="shared" si="4"/>
        <v>0</v>
      </c>
      <c r="I276" s="382"/>
    </row>
    <row r="277" spans="1:9" s="383" customFormat="1" ht="38.25" x14ac:dyDescent="0.2">
      <c r="A277" s="386">
        <v>270</v>
      </c>
      <c r="B277" s="384" t="s">
        <v>25</v>
      </c>
      <c r="C277" s="390" t="s">
        <v>819</v>
      </c>
      <c r="D277" s="35"/>
      <c r="E277" s="35"/>
      <c r="F277" s="546">
        <v>1</v>
      </c>
      <c r="G277" s="59"/>
      <c r="H277" s="381">
        <f t="shared" si="4"/>
        <v>0</v>
      </c>
      <c r="I277" s="382"/>
    </row>
    <row r="278" spans="1:9" s="383" customFormat="1" ht="12.75" x14ac:dyDescent="0.2">
      <c r="A278" s="386">
        <v>271</v>
      </c>
      <c r="B278" s="384" t="s">
        <v>25</v>
      </c>
      <c r="C278" s="390" t="s">
        <v>820</v>
      </c>
      <c r="D278" s="35"/>
      <c r="E278" s="35"/>
      <c r="F278" s="546">
        <v>1</v>
      </c>
      <c r="G278" s="59"/>
      <c r="H278" s="381">
        <f t="shared" si="4"/>
        <v>0</v>
      </c>
      <c r="I278" s="382"/>
    </row>
    <row r="279" spans="1:9" s="383" customFormat="1" ht="12.75" x14ac:dyDescent="0.2">
      <c r="A279" s="386">
        <v>272</v>
      </c>
      <c r="B279" s="384" t="s">
        <v>25</v>
      </c>
      <c r="C279" s="390" t="s">
        <v>821</v>
      </c>
      <c r="D279" s="35"/>
      <c r="E279" s="35"/>
      <c r="F279" s="546">
        <v>1</v>
      </c>
      <c r="G279" s="59"/>
      <c r="H279" s="381">
        <f t="shared" si="4"/>
        <v>0</v>
      </c>
      <c r="I279" s="382"/>
    </row>
    <row r="280" spans="1:9" s="383" customFormat="1" ht="12.75" x14ac:dyDescent="0.2">
      <c r="A280" s="386">
        <v>273</v>
      </c>
      <c r="B280" s="384" t="s">
        <v>25</v>
      </c>
      <c r="C280" s="390" t="s">
        <v>822</v>
      </c>
      <c r="D280" s="35"/>
      <c r="E280" s="35"/>
      <c r="F280" s="546">
        <v>1</v>
      </c>
      <c r="G280" s="59"/>
      <c r="H280" s="381">
        <f t="shared" si="4"/>
        <v>0</v>
      </c>
      <c r="I280" s="382"/>
    </row>
    <row r="281" spans="1:9" s="383" customFormat="1" ht="12.75" x14ac:dyDescent="0.2">
      <c r="A281" s="386">
        <v>274</v>
      </c>
      <c r="B281" s="384" t="s">
        <v>25</v>
      </c>
      <c r="C281" s="390" t="s">
        <v>823</v>
      </c>
      <c r="D281" s="35"/>
      <c r="E281" s="35"/>
      <c r="F281" s="546">
        <v>1</v>
      </c>
      <c r="G281" s="59"/>
      <c r="H281" s="381">
        <f t="shared" si="4"/>
        <v>0</v>
      </c>
      <c r="I281" s="382"/>
    </row>
    <row r="282" spans="1:9" s="383" customFormat="1" ht="12.75" x14ac:dyDescent="0.2">
      <c r="A282" s="386">
        <v>275</v>
      </c>
      <c r="B282" s="384" t="s">
        <v>25</v>
      </c>
      <c r="C282" s="390" t="s">
        <v>824</v>
      </c>
      <c r="D282" s="35"/>
      <c r="E282" s="35"/>
      <c r="F282" s="546">
        <v>1</v>
      </c>
      <c r="G282" s="59"/>
      <c r="H282" s="381">
        <f t="shared" si="4"/>
        <v>0</v>
      </c>
      <c r="I282" s="382"/>
    </row>
    <row r="283" spans="1:9" s="383" customFormat="1" ht="12.75" x14ac:dyDescent="0.2">
      <c r="A283" s="386">
        <v>276</v>
      </c>
      <c r="B283" s="384" t="s">
        <v>25</v>
      </c>
      <c r="C283" s="390" t="s">
        <v>825</v>
      </c>
      <c r="D283" s="35"/>
      <c r="E283" s="35"/>
      <c r="F283" s="546">
        <v>1</v>
      </c>
      <c r="G283" s="59"/>
      <c r="H283" s="381">
        <f t="shared" si="4"/>
        <v>0</v>
      </c>
      <c r="I283" s="382"/>
    </row>
    <row r="284" spans="1:9" s="383" customFormat="1" ht="25.5" x14ac:dyDescent="0.2">
      <c r="A284" s="386">
        <v>277</v>
      </c>
      <c r="B284" s="384" t="s">
        <v>25</v>
      </c>
      <c r="C284" s="275" t="s">
        <v>826</v>
      </c>
      <c r="D284" s="35"/>
      <c r="E284" s="35"/>
      <c r="F284" s="546">
        <v>1</v>
      </c>
      <c r="G284" s="59"/>
      <c r="H284" s="381">
        <f t="shared" si="4"/>
        <v>0</v>
      </c>
      <c r="I284" s="382"/>
    </row>
    <row r="285" spans="1:9" s="383" customFormat="1" ht="25.5" x14ac:dyDescent="0.2">
      <c r="A285" s="386">
        <v>278</v>
      </c>
      <c r="B285" s="384" t="s">
        <v>25</v>
      </c>
      <c r="C285" s="392" t="s">
        <v>827</v>
      </c>
      <c r="D285" s="512"/>
      <c r="E285" s="512"/>
      <c r="F285" s="546">
        <v>1</v>
      </c>
      <c r="G285" s="59"/>
      <c r="H285" s="381">
        <f t="shared" si="4"/>
        <v>0</v>
      </c>
      <c r="I285" s="382"/>
    </row>
    <row r="286" spans="1:9" s="383" customFormat="1" ht="12.75" x14ac:dyDescent="0.2">
      <c r="A286" s="386">
        <v>279</v>
      </c>
      <c r="B286" s="384" t="s">
        <v>25</v>
      </c>
      <c r="C286" s="392" t="s">
        <v>828</v>
      </c>
      <c r="D286" s="512" t="s">
        <v>829</v>
      </c>
      <c r="E286" s="512" t="s">
        <v>830</v>
      </c>
      <c r="F286" s="546">
        <v>1</v>
      </c>
      <c r="G286" s="59"/>
      <c r="H286" s="381">
        <f t="shared" si="4"/>
        <v>0</v>
      </c>
      <c r="I286" s="382"/>
    </row>
    <row r="287" spans="1:9" s="383" customFormat="1" ht="12.75" x14ac:dyDescent="0.2">
      <c r="A287" s="386">
        <v>280</v>
      </c>
      <c r="B287" s="384" t="s">
        <v>25</v>
      </c>
      <c r="C287" s="392" t="s">
        <v>64</v>
      </c>
      <c r="D287" s="512" t="s">
        <v>1572</v>
      </c>
      <c r="E287" s="512"/>
      <c r="F287" s="546">
        <v>15</v>
      </c>
      <c r="G287" s="59"/>
      <c r="H287" s="381">
        <f t="shared" si="4"/>
        <v>0</v>
      </c>
      <c r="I287" s="382"/>
    </row>
    <row r="288" spans="1:9" s="383" customFormat="1" ht="12.75" x14ac:dyDescent="0.2">
      <c r="A288" s="386">
        <v>281</v>
      </c>
      <c r="B288" s="384" t="s">
        <v>25</v>
      </c>
      <c r="C288" s="392" t="s">
        <v>384</v>
      </c>
      <c r="D288" s="512" t="s">
        <v>1573</v>
      </c>
      <c r="E288" s="512"/>
      <c r="F288" s="546">
        <v>1</v>
      </c>
      <c r="G288" s="59"/>
      <c r="H288" s="381">
        <f t="shared" si="4"/>
        <v>0</v>
      </c>
      <c r="I288" s="382"/>
    </row>
    <row r="289" spans="1:9" s="383" customFormat="1" ht="12.75" x14ac:dyDescent="0.2">
      <c r="A289" s="386">
        <v>282</v>
      </c>
      <c r="B289" s="384" t="s">
        <v>25</v>
      </c>
      <c r="C289" s="392" t="s">
        <v>385</v>
      </c>
      <c r="D289" s="512" t="s">
        <v>1573</v>
      </c>
      <c r="E289" s="512"/>
      <c r="F289" s="546">
        <v>1</v>
      </c>
      <c r="G289" s="59"/>
      <c r="H289" s="381">
        <f t="shared" si="4"/>
        <v>0</v>
      </c>
      <c r="I289" s="382"/>
    </row>
    <row r="290" spans="1:9" s="383" customFormat="1" ht="12.75" x14ac:dyDescent="0.2">
      <c r="A290" s="386">
        <v>283</v>
      </c>
      <c r="B290" s="384" t="s">
        <v>25</v>
      </c>
      <c r="C290" s="392" t="s">
        <v>65</v>
      </c>
      <c r="D290" s="512" t="s">
        <v>1573</v>
      </c>
      <c r="E290" s="512"/>
      <c r="F290" s="546">
        <v>1</v>
      </c>
      <c r="G290" s="59"/>
      <c r="H290" s="381">
        <f t="shared" si="4"/>
        <v>0</v>
      </c>
      <c r="I290" s="382"/>
    </row>
    <row r="291" spans="1:9" s="383" customFormat="1" ht="12.75" x14ac:dyDescent="0.2">
      <c r="A291" s="386">
        <v>284</v>
      </c>
      <c r="B291" s="384" t="s">
        <v>25</v>
      </c>
      <c r="C291" s="392" t="s">
        <v>386</v>
      </c>
      <c r="D291" s="512" t="s">
        <v>1573</v>
      </c>
      <c r="E291" s="512"/>
      <c r="F291" s="546">
        <v>1</v>
      </c>
      <c r="G291" s="59"/>
      <c r="H291" s="381">
        <f t="shared" si="4"/>
        <v>0</v>
      </c>
      <c r="I291" s="382"/>
    </row>
    <row r="292" spans="1:9" s="383" customFormat="1" ht="12.75" x14ac:dyDescent="0.2">
      <c r="A292" s="386">
        <v>285</v>
      </c>
      <c r="B292" s="384" t="s">
        <v>25</v>
      </c>
      <c r="C292" s="392" t="s">
        <v>375</v>
      </c>
      <c r="D292" s="512" t="s">
        <v>1573</v>
      </c>
      <c r="E292" s="512"/>
      <c r="F292" s="546">
        <v>1</v>
      </c>
      <c r="G292" s="59"/>
      <c r="H292" s="381">
        <f t="shared" si="4"/>
        <v>0</v>
      </c>
      <c r="I292" s="382"/>
    </row>
    <row r="293" spans="1:9" s="383" customFormat="1" ht="12.75" x14ac:dyDescent="0.2">
      <c r="A293" s="386">
        <v>286</v>
      </c>
      <c r="B293" s="384" t="s">
        <v>25</v>
      </c>
      <c r="C293" s="392" t="s">
        <v>376</v>
      </c>
      <c r="D293" s="512" t="s">
        <v>1573</v>
      </c>
      <c r="E293" s="512"/>
      <c r="F293" s="546">
        <v>1</v>
      </c>
      <c r="G293" s="59"/>
      <c r="H293" s="381">
        <f t="shared" si="4"/>
        <v>0</v>
      </c>
      <c r="I293" s="382"/>
    </row>
    <row r="294" spans="1:9" s="383" customFormat="1" ht="12.75" x14ac:dyDescent="0.2">
      <c r="A294" s="386">
        <v>287</v>
      </c>
      <c r="B294" s="384" t="s">
        <v>25</v>
      </c>
      <c r="C294" s="392" t="s">
        <v>66</v>
      </c>
      <c r="D294" s="512" t="s">
        <v>1573</v>
      </c>
      <c r="E294" s="512"/>
      <c r="F294" s="546">
        <v>1</v>
      </c>
      <c r="G294" s="59"/>
      <c r="H294" s="381">
        <f t="shared" si="4"/>
        <v>0</v>
      </c>
      <c r="I294" s="382"/>
    </row>
    <row r="295" spans="1:9" s="383" customFormat="1" ht="12.75" x14ac:dyDescent="0.2">
      <c r="A295" s="386">
        <v>288</v>
      </c>
      <c r="B295" s="384" t="s">
        <v>25</v>
      </c>
      <c r="C295" s="392" t="s">
        <v>67</v>
      </c>
      <c r="D295" s="512" t="s">
        <v>1573</v>
      </c>
      <c r="E295" s="512"/>
      <c r="F295" s="546">
        <v>1</v>
      </c>
      <c r="G295" s="59"/>
      <c r="H295" s="381">
        <f t="shared" si="4"/>
        <v>0</v>
      </c>
      <c r="I295" s="382"/>
    </row>
    <row r="296" spans="1:9" s="383" customFormat="1" ht="12.75" x14ac:dyDescent="0.2">
      <c r="A296" s="386">
        <v>289</v>
      </c>
      <c r="B296" s="384" t="s">
        <v>25</v>
      </c>
      <c r="C296" s="392" t="s">
        <v>438</v>
      </c>
      <c r="D296" s="512" t="s">
        <v>1573</v>
      </c>
      <c r="E296" s="512"/>
      <c r="F296" s="546">
        <v>1</v>
      </c>
      <c r="G296" s="59"/>
      <c r="H296" s="381">
        <f t="shared" si="4"/>
        <v>0</v>
      </c>
      <c r="I296" s="382"/>
    </row>
    <row r="297" spans="1:9" s="383" customFormat="1" ht="12.75" x14ac:dyDescent="0.2">
      <c r="A297" s="386">
        <v>290</v>
      </c>
      <c r="B297" s="384" t="s">
        <v>25</v>
      </c>
      <c r="C297" s="392" t="s">
        <v>68</v>
      </c>
      <c r="D297" s="512" t="s">
        <v>1573</v>
      </c>
      <c r="E297" s="512"/>
      <c r="F297" s="546">
        <v>1</v>
      </c>
      <c r="G297" s="59"/>
      <c r="H297" s="381">
        <f t="shared" si="4"/>
        <v>0</v>
      </c>
      <c r="I297" s="382"/>
    </row>
    <row r="298" spans="1:9" s="383" customFormat="1" ht="12.75" x14ac:dyDescent="0.2">
      <c r="A298" s="386">
        <v>291</v>
      </c>
      <c r="B298" s="384" t="s">
        <v>25</v>
      </c>
      <c r="C298" s="392" t="s">
        <v>69</v>
      </c>
      <c r="D298" s="512" t="s">
        <v>1573</v>
      </c>
      <c r="E298" s="512"/>
      <c r="F298" s="546">
        <v>1</v>
      </c>
      <c r="G298" s="59"/>
      <c r="H298" s="381">
        <f t="shared" si="4"/>
        <v>0</v>
      </c>
      <c r="I298" s="382"/>
    </row>
    <row r="299" spans="1:9" s="383" customFormat="1" ht="12.75" x14ac:dyDescent="0.2">
      <c r="A299" s="386">
        <v>292</v>
      </c>
      <c r="B299" s="384" t="s">
        <v>25</v>
      </c>
      <c r="C299" s="392" t="s">
        <v>377</v>
      </c>
      <c r="D299" s="512" t="s">
        <v>1573</v>
      </c>
      <c r="E299" s="512"/>
      <c r="F299" s="546">
        <v>15</v>
      </c>
      <c r="G299" s="59"/>
      <c r="H299" s="381">
        <f t="shared" si="4"/>
        <v>0</v>
      </c>
      <c r="I299" s="382"/>
    </row>
    <row r="300" spans="1:9" s="383" customFormat="1" ht="12.75" x14ac:dyDescent="0.2">
      <c r="A300" s="386">
        <v>293</v>
      </c>
      <c r="B300" s="384" t="s">
        <v>25</v>
      </c>
      <c r="C300" s="392" t="s">
        <v>70</v>
      </c>
      <c r="D300" s="512" t="s">
        <v>1574</v>
      </c>
      <c r="E300" s="512"/>
      <c r="F300" s="546">
        <v>1</v>
      </c>
      <c r="G300" s="59"/>
      <c r="H300" s="381">
        <f t="shared" si="4"/>
        <v>0</v>
      </c>
      <c r="I300" s="382"/>
    </row>
    <row r="301" spans="1:9" s="383" customFormat="1" ht="12.75" x14ac:dyDescent="0.2">
      <c r="A301" s="386">
        <v>294</v>
      </c>
      <c r="B301" s="384" t="s">
        <v>25</v>
      </c>
      <c r="C301" s="392" t="s">
        <v>378</v>
      </c>
      <c r="D301" s="512" t="s">
        <v>1574</v>
      </c>
      <c r="E301" s="512"/>
      <c r="F301" s="546">
        <v>1</v>
      </c>
      <c r="G301" s="59"/>
      <c r="H301" s="381">
        <f t="shared" si="4"/>
        <v>0</v>
      </c>
      <c r="I301" s="382"/>
    </row>
    <row r="302" spans="1:9" s="383" customFormat="1" ht="12.75" x14ac:dyDescent="0.2">
      <c r="A302" s="386">
        <v>295</v>
      </c>
      <c r="B302" s="384" t="s">
        <v>25</v>
      </c>
      <c r="C302" s="392" t="s">
        <v>379</v>
      </c>
      <c r="D302" s="512" t="s">
        <v>1574</v>
      </c>
      <c r="E302" s="512"/>
      <c r="F302" s="546">
        <v>1</v>
      </c>
      <c r="G302" s="59"/>
      <c r="H302" s="381">
        <f t="shared" si="4"/>
        <v>0</v>
      </c>
      <c r="I302" s="382"/>
    </row>
    <row r="303" spans="1:9" s="383" customFormat="1" ht="12.75" x14ac:dyDescent="0.2">
      <c r="A303" s="386">
        <v>296</v>
      </c>
      <c r="B303" s="384" t="s">
        <v>25</v>
      </c>
      <c r="C303" s="392" t="s">
        <v>380</v>
      </c>
      <c r="D303" s="512" t="s">
        <v>1574</v>
      </c>
      <c r="E303" s="512"/>
      <c r="F303" s="546">
        <v>2</v>
      </c>
      <c r="G303" s="59"/>
      <c r="H303" s="381">
        <f t="shared" si="4"/>
        <v>0</v>
      </c>
      <c r="I303" s="382"/>
    </row>
    <row r="304" spans="1:9" s="383" customFormat="1" ht="12.75" x14ac:dyDescent="0.2">
      <c r="A304" s="386">
        <v>297</v>
      </c>
      <c r="B304" s="384" t="s">
        <v>25</v>
      </c>
      <c r="C304" s="392" t="s">
        <v>381</v>
      </c>
      <c r="D304" s="512" t="s">
        <v>1574</v>
      </c>
      <c r="E304" s="512"/>
      <c r="F304" s="546">
        <v>1</v>
      </c>
      <c r="G304" s="59"/>
      <c r="H304" s="381">
        <f t="shared" si="4"/>
        <v>0</v>
      </c>
      <c r="I304" s="382"/>
    </row>
    <row r="305" spans="1:9" s="383" customFormat="1" ht="12.75" x14ac:dyDescent="0.2">
      <c r="A305" s="386">
        <v>298</v>
      </c>
      <c r="B305" s="384" t="s">
        <v>25</v>
      </c>
      <c r="C305" s="392" t="s">
        <v>71</v>
      </c>
      <c r="D305" s="512" t="s">
        <v>1574</v>
      </c>
      <c r="E305" s="512"/>
      <c r="F305" s="546">
        <v>1</v>
      </c>
      <c r="G305" s="59"/>
      <c r="H305" s="381">
        <f t="shared" si="4"/>
        <v>0</v>
      </c>
      <c r="I305" s="382"/>
    </row>
    <row r="306" spans="1:9" s="383" customFormat="1" ht="12.75" x14ac:dyDescent="0.2">
      <c r="A306" s="386">
        <v>299</v>
      </c>
      <c r="B306" s="384" t="s">
        <v>25</v>
      </c>
      <c r="C306" s="392" t="s">
        <v>382</v>
      </c>
      <c r="D306" s="512" t="s">
        <v>1574</v>
      </c>
      <c r="E306" s="512"/>
      <c r="F306" s="546">
        <v>1</v>
      </c>
      <c r="G306" s="59"/>
      <c r="H306" s="381">
        <f t="shared" si="4"/>
        <v>0</v>
      </c>
      <c r="I306" s="382"/>
    </row>
    <row r="307" spans="1:9" s="383" customFormat="1" ht="12.75" x14ac:dyDescent="0.2">
      <c r="A307" s="386">
        <v>300</v>
      </c>
      <c r="B307" s="384" t="s">
        <v>25</v>
      </c>
      <c r="C307" s="392" t="s">
        <v>383</v>
      </c>
      <c r="D307" s="512" t="s">
        <v>1574</v>
      </c>
      <c r="E307" s="512"/>
      <c r="F307" s="546">
        <v>2</v>
      </c>
      <c r="G307" s="59"/>
      <c r="H307" s="381">
        <f t="shared" si="4"/>
        <v>0</v>
      </c>
      <c r="I307" s="382"/>
    </row>
    <row r="308" spans="1:9" s="383" customFormat="1" ht="12.75" x14ac:dyDescent="0.2">
      <c r="A308" s="386">
        <v>301</v>
      </c>
      <c r="B308" s="384" t="s">
        <v>25</v>
      </c>
      <c r="C308" s="392" t="s">
        <v>991</v>
      </c>
      <c r="D308" s="512" t="s">
        <v>1575</v>
      </c>
      <c r="E308" s="512"/>
      <c r="F308" s="546">
        <v>1</v>
      </c>
      <c r="G308" s="59"/>
      <c r="H308" s="381">
        <f t="shared" si="4"/>
        <v>0</v>
      </c>
      <c r="I308" s="382"/>
    </row>
    <row r="309" spans="1:9" s="383" customFormat="1" ht="12.75" x14ac:dyDescent="0.2">
      <c r="A309" s="386">
        <v>302</v>
      </c>
      <c r="B309" s="384" t="s">
        <v>25</v>
      </c>
      <c r="C309" s="392" t="s">
        <v>992</v>
      </c>
      <c r="D309" s="512" t="s">
        <v>1575</v>
      </c>
      <c r="E309" s="512"/>
      <c r="F309" s="546">
        <v>1</v>
      </c>
      <c r="G309" s="59"/>
      <c r="H309" s="381">
        <f t="shared" si="4"/>
        <v>0</v>
      </c>
      <c r="I309" s="382"/>
    </row>
    <row r="310" spans="1:9" s="383" customFormat="1" ht="12.75" x14ac:dyDescent="0.2">
      <c r="A310" s="386">
        <v>303</v>
      </c>
      <c r="B310" s="384" t="s">
        <v>25</v>
      </c>
      <c r="C310" s="392" t="s">
        <v>993</v>
      </c>
      <c r="D310" s="512" t="s">
        <v>1575</v>
      </c>
      <c r="E310" s="512"/>
      <c r="F310" s="546">
        <v>1</v>
      </c>
      <c r="G310" s="59"/>
      <c r="H310" s="381">
        <f t="shared" si="4"/>
        <v>0</v>
      </c>
      <c r="I310" s="382"/>
    </row>
    <row r="311" spans="1:9" s="383" customFormat="1" ht="12.75" x14ac:dyDescent="0.2">
      <c r="A311" s="386">
        <v>304</v>
      </c>
      <c r="B311" s="384" t="s">
        <v>25</v>
      </c>
      <c r="C311" s="392" t="s">
        <v>994</v>
      </c>
      <c r="D311" s="512"/>
      <c r="E311" s="512"/>
      <c r="F311" s="546">
        <v>1</v>
      </c>
      <c r="G311" s="59"/>
      <c r="H311" s="381">
        <f t="shared" si="4"/>
        <v>0</v>
      </c>
      <c r="I311" s="382"/>
    </row>
    <row r="312" spans="1:9" s="383" customFormat="1" ht="12.75" x14ac:dyDescent="0.2">
      <c r="A312" s="386">
        <v>305</v>
      </c>
      <c r="B312" s="384" t="s">
        <v>25</v>
      </c>
      <c r="C312" s="275" t="s">
        <v>831</v>
      </c>
      <c r="D312" s="35" t="s">
        <v>832</v>
      </c>
      <c r="E312" s="35" t="s">
        <v>833</v>
      </c>
      <c r="F312" s="546">
        <v>1</v>
      </c>
      <c r="G312" s="59"/>
      <c r="H312" s="381">
        <f t="shared" si="4"/>
        <v>0</v>
      </c>
      <c r="I312" s="382"/>
    </row>
    <row r="313" spans="1:9" s="383" customFormat="1" ht="12.75" x14ac:dyDescent="0.2">
      <c r="A313" s="386">
        <v>306</v>
      </c>
      <c r="B313" s="384" t="s">
        <v>25</v>
      </c>
      <c r="C313" s="275" t="s">
        <v>834</v>
      </c>
      <c r="D313" s="35" t="s">
        <v>835</v>
      </c>
      <c r="E313" s="35">
        <v>1032500</v>
      </c>
      <c r="F313" s="546">
        <v>1</v>
      </c>
      <c r="G313" s="59"/>
      <c r="H313" s="381">
        <f t="shared" si="4"/>
        <v>0</v>
      </c>
      <c r="I313" s="382"/>
    </row>
    <row r="314" spans="1:9" s="383" customFormat="1" ht="12.75" x14ac:dyDescent="0.2">
      <c r="A314" s="386">
        <v>307</v>
      </c>
      <c r="B314" s="384" t="s">
        <v>25</v>
      </c>
      <c r="C314" s="275" t="s">
        <v>836</v>
      </c>
      <c r="D314" s="35" t="s">
        <v>835</v>
      </c>
      <c r="E314" s="35">
        <v>1483010</v>
      </c>
      <c r="F314" s="546">
        <v>1</v>
      </c>
      <c r="G314" s="59"/>
      <c r="H314" s="381">
        <f t="shared" si="4"/>
        <v>0</v>
      </c>
      <c r="I314" s="382"/>
    </row>
    <row r="315" spans="1:9" s="383" customFormat="1" ht="12.75" x14ac:dyDescent="0.2">
      <c r="A315" s="386">
        <v>308</v>
      </c>
      <c r="B315" s="384" t="s">
        <v>25</v>
      </c>
      <c r="C315" s="275" t="s">
        <v>696</v>
      </c>
      <c r="D315" s="35" t="s">
        <v>837</v>
      </c>
      <c r="E315" s="35" t="s">
        <v>838</v>
      </c>
      <c r="F315" s="546">
        <v>1</v>
      </c>
      <c r="G315" s="59"/>
      <c r="H315" s="381">
        <f t="shared" si="4"/>
        <v>0</v>
      </c>
      <c r="I315" s="382"/>
    </row>
    <row r="316" spans="1:9" s="383" customFormat="1" ht="12.75" x14ac:dyDescent="0.2">
      <c r="A316" s="386">
        <v>309</v>
      </c>
      <c r="B316" s="384" t="s">
        <v>25</v>
      </c>
      <c r="C316" s="275" t="s">
        <v>696</v>
      </c>
      <c r="D316" s="35" t="s">
        <v>837</v>
      </c>
      <c r="E316" s="35" t="s">
        <v>839</v>
      </c>
      <c r="F316" s="546">
        <v>1</v>
      </c>
      <c r="G316" s="59"/>
      <c r="H316" s="381">
        <f t="shared" si="4"/>
        <v>0</v>
      </c>
      <c r="I316" s="382"/>
    </row>
    <row r="317" spans="1:9" s="383" customFormat="1" ht="12.75" x14ac:dyDescent="0.2">
      <c r="A317" s="386">
        <v>310</v>
      </c>
      <c r="B317" s="384" t="s">
        <v>25</v>
      </c>
      <c r="C317" s="275" t="s">
        <v>696</v>
      </c>
      <c r="D317" s="35" t="s">
        <v>837</v>
      </c>
      <c r="E317" s="35" t="s">
        <v>698</v>
      </c>
      <c r="F317" s="546">
        <v>1</v>
      </c>
      <c r="G317" s="59"/>
      <c r="H317" s="381">
        <f t="shared" si="4"/>
        <v>0</v>
      </c>
      <c r="I317" s="382"/>
    </row>
    <row r="318" spans="1:9" s="383" customFormat="1" ht="12.75" x14ac:dyDescent="0.2">
      <c r="A318" s="386">
        <v>311</v>
      </c>
      <c r="B318" s="384" t="s">
        <v>25</v>
      </c>
      <c r="C318" s="275" t="s">
        <v>840</v>
      </c>
      <c r="D318" s="35" t="s">
        <v>837</v>
      </c>
      <c r="E318" s="35" t="s">
        <v>841</v>
      </c>
      <c r="F318" s="546">
        <v>1</v>
      </c>
      <c r="G318" s="59"/>
      <c r="H318" s="381">
        <f t="shared" si="4"/>
        <v>0</v>
      </c>
      <c r="I318" s="382"/>
    </row>
    <row r="319" spans="1:9" s="383" customFormat="1" ht="12.75" x14ac:dyDescent="0.2">
      <c r="A319" s="386">
        <v>312</v>
      </c>
      <c r="B319" s="384" t="s">
        <v>25</v>
      </c>
      <c r="C319" s="275" t="s">
        <v>696</v>
      </c>
      <c r="D319" s="35" t="s">
        <v>837</v>
      </c>
      <c r="E319" s="35" t="s">
        <v>842</v>
      </c>
      <c r="F319" s="546">
        <v>1</v>
      </c>
      <c r="G319" s="59"/>
      <c r="H319" s="381">
        <f t="shared" si="4"/>
        <v>0</v>
      </c>
      <c r="I319" s="382"/>
    </row>
    <row r="320" spans="1:9" s="383" customFormat="1" ht="12.75" x14ac:dyDescent="0.2">
      <c r="A320" s="386">
        <v>313</v>
      </c>
      <c r="B320" s="384" t="s">
        <v>25</v>
      </c>
      <c r="C320" s="275" t="s">
        <v>696</v>
      </c>
      <c r="D320" s="35" t="s">
        <v>837</v>
      </c>
      <c r="E320" s="35" t="s">
        <v>843</v>
      </c>
      <c r="F320" s="546">
        <v>1</v>
      </c>
      <c r="G320" s="59"/>
      <c r="H320" s="381">
        <f t="shared" si="4"/>
        <v>0</v>
      </c>
      <c r="I320" s="382"/>
    </row>
    <row r="321" spans="1:9" s="383" customFormat="1" ht="12.75" x14ac:dyDescent="0.2">
      <c r="A321" s="386">
        <v>314</v>
      </c>
      <c r="B321" s="384" t="s">
        <v>25</v>
      </c>
      <c r="C321" s="275" t="s">
        <v>844</v>
      </c>
      <c r="D321" s="35" t="s">
        <v>845</v>
      </c>
      <c r="E321" s="35" t="s">
        <v>846</v>
      </c>
      <c r="F321" s="546">
        <v>1</v>
      </c>
      <c r="G321" s="59"/>
      <c r="H321" s="381">
        <f t="shared" si="4"/>
        <v>0</v>
      </c>
      <c r="I321" s="382"/>
    </row>
    <row r="322" spans="1:9" s="383" customFormat="1" ht="12.75" x14ac:dyDescent="0.2">
      <c r="A322" s="386">
        <v>315</v>
      </c>
      <c r="B322" s="384" t="s">
        <v>25</v>
      </c>
      <c r="C322" s="275" t="s">
        <v>847</v>
      </c>
      <c r="D322" s="35" t="s">
        <v>845</v>
      </c>
      <c r="E322" s="35" t="s">
        <v>848</v>
      </c>
      <c r="F322" s="546">
        <v>1</v>
      </c>
      <c r="G322" s="59"/>
      <c r="H322" s="381">
        <f t="shared" si="4"/>
        <v>0</v>
      </c>
      <c r="I322" s="382"/>
    </row>
    <row r="323" spans="1:9" s="383" customFormat="1" ht="12.75" x14ac:dyDescent="0.2">
      <c r="A323" s="386">
        <v>316</v>
      </c>
      <c r="B323" s="384" t="s">
        <v>25</v>
      </c>
      <c r="C323" s="275" t="s">
        <v>849</v>
      </c>
      <c r="D323" s="35" t="s">
        <v>850</v>
      </c>
      <c r="E323" s="35" t="s">
        <v>851</v>
      </c>
      <c r="F323" s="546">
        <v>1</v>
      </c>
      <c r="G323" s="59"/>
      <c r="H323" s="381">
        <f t="shared" si="4"/>
        <v>0</v>
      </c>
      <c r="I323" s="382"/>
    </row>
    <row r="324" spans="1:9" s="383" customFormat="1" ht="12.75" x14ac:dyDescent="0.2">
      <c r="A324" s="386">
        <v>317</v>
      </c>
      <c r="B324" s="384" t="s">
        <v>25</v>
      </c>
      <c r="C324" s="275" t="s">
        <v>852</v>
      </c>
      <c r="D324" s="35" t="s">
        <v>850</v>
      </c>
      <c r="E324" s="35" t="s">
        <v>853</v>
      </c>
      <c r="F324" s="546">
        <v>1</v>
      </c>
      <c r="G324" s="59"/>
      <c r="H324" s="381">
        <f t="shared" si="4"/>
        <v>0</v>
      </c>
      <c r="I324" s="382"/>
    </row>
    <row r="325" spans="1:9" s="383" customFormat="1" ht="25.5" x14ac:dyDescent="0.2">
      <c r="A325" s="386">
        <v>318</v>
      </c>
      <c r="B325" s="384" t="s">
        <v>25</v>
      </c>
      <c r="C325" s="275" t="s">
        <v>854</v>
      </c>
      <c r="D325" s="35" t="s">
        <v>850</v>
      </c>
      <c r="E325" s="35" t="s">
        <v>855</v>
      </c>
      <c r="F325" s="546">
        <v>1</v>
      </c>
      <c r="G325" s="59"/>
      <c r="H325" s="381">
        <f t="shared" si="4"/>
        <v>0</v>
      </c>
      <c r="I325" s="382"/>
    </row>
    <row r="326" spans="1:9" s="383" customFormat="1" ht="12.75" x14ac:dyDescent="0.2">
      <c r="A326" s="386">
        <v>319</v>
      </c>
      <c r="B326" s="384" t="s">
        <v>25</v>
      </c>
      <c r="C326" s="275" t="s">
        <v>856</v>
      </c>
      <c r="D326" s="35" t="s">
        <v>850</v>
      </c>
      <c r="E326" s="35" t="s">
        <v>857</v>
      </c>
      <c r="F326" s="546">
        <v>1</v>
      </c>
      <c r="G326" s="59"/>
      <c r="H326" s="381">
        <f t="shared" si="4"/>
        <v>0</v>
      </c>
      <c r="I326" s="382"/>
    </row>
    <row r="327" spans="1:9" s="383" customFormat="1" ht="12.75" x14ac:dyDescent="0.2">
      <c r="A327" s="386">
        <v>320</v>
      </c>
      <c r="B327" s="384" t="s">
        <v>25</v>
      </c>
      <c r="C327" s="275" t="s">
        <v>858</v>
      </c>
      <c r="D327" s="35" t="s">
        <v>850</v>
      </c>
      <c r="E327" s="35" t="s">
        <v>859</v>
      </c>
      <c r="F327" s="546">
        <v>1</v>
      </c>
      <c r="G327" s="59"/>
      <c r="H327" s="381">
        <f t="shared" si="4"/>
        <v>0</v>
      </c>
      <c r="I327" s="382"/>
    </row>
    <row r="328" spans="1:9" s="383" customFormat="1" ht="12.75" x14ac:dyDescent="0.2">
      <c r="A328" s="386">
        <v>321</v>
      </c>
      <c r="B328" s="384" t="s">
        <v>25</v>
      </c>
      <c r="C328" s="275" t="s">
        <v>860</v>
      </c>
      <c r="D328" s="35" t="s">
        <v>850</v>
      </c>
      <c r="E328" s="35">
        <v>2571000</v>
      </c>
      <c r="F328" s="546">
        <v>1</v>
      </c>
      <c r="G328" s="59"/>
      <c r="H328" s="381">
        <f t="shared" si="4"/>
        <v>0</v>
      </c>
      <c r="I328" s="382"/>
    </row>
    <row r="329" spans="1:9" s="383" customFormat="1" ht="12.75" x14ac:dyDescent="0.2">
      <c r="A329" s="386">
        <v>322</v>
      </c>
      <c r="B329" s="384" t="s">
        <v>25</v>
      </c>
      <c r="C329" s="275" t="s">
        <v>861</v>
      </c>
      <c r="D329" s="35" t="s">
        <v>850</v>
      </c>
      <c r="E329" s="35" t="s">
        <v>862</v>
      </c>
      <c r="F329" s="546">
        <v>1</v>
      </c>
      <c r="G329" s="59"/>
      <c r="H329" s="381">
        <f t="shared" ref="H329:H392" si="5">ROUND(SUM(G329*F329),2)</f>
        <v>0</v>
      </c>
      <c r="I329" s="382"/>
    </row>
    <row r="330" spans="1:9" s="383" customFormat="1" ht="12.75" x14ac:dyDescent="0.2">
      <c r="A330" s="386">
        <v>323</v>
      </c>
      <c r="B330" s="384" t="s">
        <v>25</v>
      </c>
      <c r="C330" s="275" t="s">
        <v>863</v>
      </c>
      <c r="D330" s="35" t="s">
        <v>864</v>
      </c>
      <c r="E330" s="35" t="s">
        <v>865</v>
      </c>
      <c r="F330" s="546">
        <v>1</v>
      </c>
      <c r="G330" s="59"/>
      <c r="H330" s="381">
        <f t="shared" si="5"/>
        <v>0</v>
      </c>
      <c r="I330" s="382"/>
    </row>
    <row r="331" spans="1:9" s="383" customFormat="1" ht="12.75" x14ac:dyDescent="0.2">
      <c r="A331" s="386">
        <v>324</v>
      </c>
      <c r="B331" s="384" t="s">
        <v>25</v>
      </c>
      <c r="C331" s="275" t="s">
        <v>866</v>
      </c>
      <c r="D331" s="35" t="s">
        <v>864</v>
      </c>
      <c r="E331" s="35" t="s">
        <v>867</v>
      </c>
      <c r="F331" s="546">
        <v>1</v>
      </c>
      <c r="G331" s="59"/>
      <c r="H331" s="381">
        <f t="shared" si="5"/>
        <v>0</v>
      </c>
      <c r="I331" s="382"/>
    </row>
    <row r="332" spans="1:9" s="383" customFormat="1" ht="12.75" x14ac:dyDescent="0.2">
      <c r="A332" s="386">
        <v>325</v>
      </c>
      <c r="B332" s="384" t="s">
        <v>25</v>
      </c>
      <c r="C332" s="275" t="s">
        <v>868</v>
      </c>
      <c r="D332" s="35" t="s">
        <v>864</v>
      </c>
      <c r="E332" s="35" t="s">
        <v>869</v>
      </c>
      <c r="F332" s="546">
        <v>1</v>
      </c>
      <c r="G332" s="59"/>
      <c r="H332" s="381">
        <f t="shared" si="5"/>
        <v>0</v>
      </c>
      <c r="I332" s="382"/>
    </row>
    <row r="333" spans="1:9" s="383" customFormat="1" ht="12.75" x14ac:dyDescent="0.2">
      <c r="A333" s="386">
        <v>326</v>
      </c>
      <c r="B333" s="384" t="s">
        <v>25</v>
      </c>
      <c r="C333" s="275" t="s">
        <v>870</v>
      </c>
      <c r="D333" s="35" t="s">
        <v>864</v>
      </c>
      <c r="E333" s="35" t="s">
        <v>871</v>
      </c>
      <c r="F333" s="546">
        <v>1</v>
      </c>
      <c r="G333" s="59"/>
      <c r="H333" s="381">
        <f t="shared" si="5"/>
        <v>0</v>
      </c>
      <c r="I333" s="382"/>
    </row>
    <row r="334" spans="1:9" s="383" customFormat="1" ht="12.75" x14ac:dyDescent="0.2">
      <c r="A334" s="386">
        <v>327</v>
      </c>
      <c r="B334" s="384" t="s">
        <v>25</v>
      </c>
      <c r="C334" s="275" t="s">
        <v>872</v>
      </c>
      <c r="D334" s="35" t="s">
        <v>864</v>
      </c>
      <c r="E334" s="35" t="s">
        <v>873</v>
      </c>
      <c r="F334" s="546">
        <v>1</v>
      </c>
      <c r="G334" s="59"/>
      <c r="H334" s="381">
        <f t="shared" si="5"/>
        <v>0</v>
      </c>
      <c r="I334" s="382"/>
    </row>
    <row r="335" spans="1:9" s="383" customFormat="1" ht="12.75" x14ac:dyDescent="0.2">
      <c r="A335" s="386">
        <v>328</v>
      </c>
      <c r="B335" s="384" t="s">
        <v>25</v>
      </c>
      <c r="C335" s="275" t="s">
        <v>874</v>
      </c>
      <c r="D335" s="35" t="s">
        <v>864</v>
      </c>
      <c r="E335" s="35" t="s">
        <v>875</v>
      </c>
      <c r="F335" s="546">
        <v>1</v>
      </c>
      <c r="G335" s="59"/>
      <c r="H335" s="381">
        <f t="shared" si="5"/>
        <v>0</v>
      </c>
      <c r="I335" s="382"/>
    </row>
    <row r="336" spans="1:9" s="383" customFormat="1" ht="12.75" x14ac:dyDescent="0.2">
      <c r="A336" s="386">
        <v>329</v>
      </c>
      <c r="B336" s="384" t="s">
        <v>25</v>
      </c>
      <c r="C336" s="275" t="s">
        <v>876</v>
      </c>
      <c r="D336" s="35" t="s">
        <v>864</v>
      </c>
      <c r="E336" s="35" t="s">
        <v>877</v>
      </c>
      <c r="F336" s="546">
        <v>1</v>
      </c>
      <c r="G336" s="59"/>
      <c r="H336" s="381">
        <f t="shared" si="5"/>
        <v>0</v>
      </c>
      <c r="I336" s="382"/>
    </row>
    <row r="337" spans="1:9" s="383" customFormat="1" ht="25.5" x14ac:dyDescent="0.2">
      <c r="A337" s="386">
        <v>330</v>
      </c>
      <c r="B337" s="384" t="s">
        <v>25</v>
      </c>
      <c r="C337" s="275" t="s">
        <v>878</v>
      </c>
      <c r="D337" s="35" t="s">
        <v>864</v>
      </c>
      <c r="E337" s="35" t="s">
        <v>879</v>
      </c>
      <c r="F337" s="546">
        <v>1</v>
      </c>
      <c r="G337" s="59"/>
      <c r="H337" s="381">
        <f t="shared" si="5"/>
        <v>0</v>
      </c>
      <c r="I337" s="382"/>
    </row>
    <row r="338" spans="1:9" s="383" customFormat="1" ht="12.75" x14ac:dyDescent="0.2">
      <c r="A338" s="386">
        <v>331</v>
      </c>
      <c r="B338" s="384" t="s">
        <v>25</v>
      </c>
      <c r="C338" s="275" t="s">
        <v>297</v>
      </c>
      <c r="D338" s="35" t="s">
        <v>864</v>
      </c>
      <c r="E338" s="35" t="s">
        <v>880</v>
      </c>
      <c r="F338" s="546">
        <v>1</v>
      </c>
      <c r="G338" s="59"/>
      <c r="H338" s="381">
        <f t="shared" si="5"/>
        <v>0</v>
      </c>
      <c r="I338" s="382"/>
    </row>
    <row r="339" spans="1:9" s="383" customFormat="1" ht="12.75" x14ac:dyDescent="0.2">
      <c r="A339" s="386">
        <v>332</v>
      </c>
      <c r="B339" s="384" t="s">
        <v>25</v>
      </c>
      <c r="C339" s="275" t="s">
        <v>881</v>
      </c>
      <c r="D339" s="35" t="s">
        <v>864</v>
      </c>
      <c r="E339" s="35" t="s">
        <v>882</v>
      </c>
      <c r="F339" s="546">
        <v>1</v>
      </c>
      <c r="G339" s="59"/>
      <c r="H339" s="381">
        <f t="shared" si="5"/>
        <v>0</v>
      </c>
      <c r="I339" s="382"/>
    </row>
    <row r="340" spans="1:9" s="383" customFormat="1" ht="12.75" x14ac:dyDescent="0.2">
      <c r="A340" s="386">
        <v>333</v>
      </c>
      <c r="B340" s="384" t="s">
        <v>25</v>
      </c>
      <c r="C340" s="275" t="s">
        <v>883</v>
      </c>
      <c r="D340" s="35" t="s">
        <v>864</v>
      </c>
      <c r="E340" s="35" t="s">
        <v>884</v>
      </c>
      <c r="F340" s="546">
        <v>1</v>
      </c>
      <c r="G340" s="59"/>
      <c r="H340" s="381">
        <f t="shared" si="5"/>
        <v>0</v>
      </c>
      <c r="I340" s="382"/>
    </row>
    <row r="341" spans="1:9" s="383" customFormat="1" ht="12.75" x14ac:dyDescent="0.2">
      <c r="A341" s="386">
        <v>334</v>
      </c>
      <c r="B341" s="384" t="s">
        <v>25</v>
      </c>
      <c r="C341" s="275" t="s">
        <v>885</v>
      </c>
      <c r="D341" s="35" t="s">
        <v>864</v>
      </c>
      <c r="E341" s="35"/>
      <c r="F341" s="546">
        <v>1</v>
      </c>
      <c r="G341" s="59"/>
      <c r="H341" s="381">
        <f t="shared" si="5"/>
        <v>0</v>
      </c>
      <c r="I341" s="382"/>
    </row>
    <row r="342" spans="1:9" s="383" customFormat="1" ht="25.5" x14ac:dyDescent="0.2">
      <c r="A342" s="386">
        <v>335</v>
      </c>
      <c r="B342" s="384" t="s">
        <v>25</v>
      </c>
      <c r="C342" s="275" t="s">
        <v>886</v>
      </c>
      <c r="D342" s="35" t="s">
        <v>864</v>
      </c>
      <c r="E342" s="35" t="s">
        <v>887</v>
      </c>
      <c r="F342" s="546">
        <v>1</v>
      </c>
      <c r="G342" s="59"/>
      <c r="H342" s="381">
        <f t="shared" si="5"/>
        <v>0</v>
      </c>
      <c r="I342" s="382"/>
    </row>
    <row r="343" spans="1:9" s="383" customFormat="1" ht="12.75" x14ac:dyDescent="0.2">
      <c r="A343" s="386">
        <v>336</v>
      </c>
      <c r="B343" s="384" t="s">
        <v>25</v>
      </c>
      <c r="C343" s="275" t="s">
        <v>888</v>
      </c>
      <c r="D343" s="35" t="s">
        <v>889</v>
      </c>
      <c r="E343" s="35" t="s">
        <v>890</v>
      </c>
      <c r="F343" s="546">
        <v>1</v>
      </c>
      <c r="G343" s="59"/>
      <c r="H343" s="381">
        <f t="shared" si="5"/>
        <v>0</v>
      </c>
      <c r="I343" s="382"/>
    </row>
    <row r="344" spans="1:9" s="383" customFormat="1" ht="12.75" x14ac:dyDescent="0.2">
      <c r="A344" s="386">
        <v>337</v>
      </c>
      <c r="B344" s="384" t="s">
        <v>25</v>
      </c>
      <c r="C344" s="275" t="s">
        <v>891</v>
      </c>
      <c r="D344" s="35" t="s">
        <v>892</v>
      </c>
      <c r="E344" s="35" t="s">
        <v>893</v>
      </c>
      <c r="F344" s="546">
        <v>1</v>
      </c>
      <c r="G344" s="59"/>
      <c r="H344" s="381">
        <f t="shared" si="5"/>
        <v>0</v>
      </c>
      <c r="I344" s="382"/>
    </row>
    <row r="345" spans="1:9" s="383" customFormat="1" ht="12.75" x14ac:dyDescent="0.2">
      <c r="A345" s="386">
        <v>338</v>
      </c>
      <c r="B345" s="384" t="s">
        <v>25</v>
      </c>
      <c r="C345" s="275" t="s">
        <v>894</v>
      </c>
      <c r="D345" s="35" t="s">
        <v>895</v>
      </c>
      <c r="E345" s="35" t="s">
        <v>896</v>
      </c>
      <c r="F345" s="546">
        <v>1</v>
      </c>
      <c r="G345" s="59"/>
      <c r="H345" s="381">
        <f t="shared" si="5"/>
        <v>0</v>
      </c>
      <c r="I345" s="382"/>
    </row>
    <row r="346" spans="1:9" s="383" customFormat="1" ht="12.75" x14ac:dyDescent="0.2">
      <c r="A346" s="386">
        <v>339</v>
      </c>
      <c r="B346" s="384" t="s">
        <v>25</v>
      </c>
      <c r="C346" s="275" t="s">
        <v>897</v>
      </c>
      <c r="D346" s="35" t="s">
        <v>895</v>
      </c>
      <c r="E346" s="35" t="s">
        <v>898</v>
      </c>
      <c r="F346" s="546">
        <v>1</v>
      </c>
      <c r="G346" s="59"/>
      <c r="H346" s="381">
        <f t="shared" si="5"/>
        <v>0</v>
      </c>
      <c r="I346" s="382"/>
    </row>
    <row r="347" spans="1:9" s="383" customFormat="1" ht="12.75" x14ac:dyDescent="0.2">
      <c r="A347" s="386">
        <v>340</v>
      </c>
      <c r="B347" s="384" t="s">
        <v>25</v>
      </c>
      <c r="C347" s="275" t="s">
        <v>899</v>
      </c>
      <c r="D347" s="35" t="s">
        <v>900</v>
      </c>
      <c r="E347" s="35" t="s">
        <v>901</v>
      </c>
      <c r="F347" s="546">
        <v>1</v>
      </c>
      <c r="G347" s="59"/>
      <c r="H347" s="381">
        <f t="shared" si="5"/>
        <v>0</v>
      </c>
      <c r="I347" s="382"/>
    </row>
    <row r="348" spans="1:9" s="383" customFormat="1" ht="25.5" x14ac:dyDescent="0.2">
      <c r="A348" s="386">
        <v>341</v>
      </c>
      <c r="B348" s="384" t="s">
        <v>25</v>
      </c>
      <c r="C348" s="275" t="s">
        <v>902</v>
      </c>
      <c r="D348" s="35" t="s">
        <v>900</v>
      </c>
      <c r="E348" s="35" t="s">
        <v>903</v>
      </c>
      <c r="F348" s="546">
        <v>1</v>
      </c>
      <c r="G348" s="59"/>
      <c r="H348" s="381">
        <f t="shared" si="5"/>
        <v>0</v>
      </c>
      <c r="I348" s="382"/>
    </row>
    <row r="349" spans="1:9" s="383" customFormat="1" ht="25.5" x14ac:dyDescent="0.2">
      <c r="A349" s="386">
        <v>342</v>
      </c>
      <c r="B349" s="384" t="s">
        <v>25</v>
      </c>
      <c r="C349" s="275" t="s">
        <v>904</v>
      </c>
      <c r="D349" s="35"/>
      <c r="E349" s="35" t="s">
        <v>905</v>
      </c>
      <c r="F349" s="546">
        <v>1</v>
      </c>
      <c r="G349" s="59"/>
      <c r="H349" s="381">
        <f t="shared" si="5"/>
        <v>0</v>
      </c>
      <c r="I349" s="382"/>
    </row>
    <row r="350" spans="1:9" s="383" customFormat="1" ht="12.75" x14ac:dyDescent="0.2">
      <c r="A350" s="386">
        <v>343</v>
      </c>
      <c r="B350" s="384" t="s">
        <v>25</v>
      </c>
      <c r="C350" s="275" t="s">
        <v>906</v>
      </c>
      <c r="D350" s="35"/>
      <c r="E350" s="35"/>
      <c r="F350" s="546">
        <v>1</v>
      </c>
      <c r="G350" s="59"/>
      <c r="H350" s="381">
        <f t="shared" si="5"/>
        <v>0</v>
      </c>
      <c r="I350" s="382"/>
    </row>
    <row r="351" spans="1:9" s="383" customFormat="1" ht="12.75" x14ac:dyDescent="0.2">
      <c r="A351" s="386">
        <v>344</v>
      </c>
      <c r="B351" s="384" t="s">
        <v>25</v>
      </c>
      <c r="C351" s="275" t="s">
        <v>907</v>
      </c>
      <c r="D351" s="35"/>
      <c r="E351" s="35"/>
      <c r="F351" s="546">
        <v>1</v>
      </c>
      <c r="G351" s="59"/>
      <c r="H351" s="381">
        <f t="shared" si="5"/>
        <v>0</v>
      </c>
      <c r="I351" s="382"/>
    </row>
    <row r="352" spans="1:9" s="383" customFormat="1" ht="63.75" x14ac:dyDescent="0.2">
      <c r="A352" s="386">
        <v>345</v>
      </c>
      <c r="B352" s="384" t="s">
        <v>25</v>
      </c>
      <c r="C352" s="384" t="s">
        <v>1608</v>
      </c>
      <c r="D352" s="35" t="s">
        <v>1607</v>
      </c>
      <c r="E352" s="35" t="s">
        <v>26</v>
      </c>
      <c r="F352" s="546">
        <v>2</v>
      </c>
      <c r="G352" s="59"/>
      <c r="H352" s="381">
        <f t="shared" si="5"/>
        <v>0</v>
      </c>
      <c r="I352" s="382"/>
    </row>
    <row r="353" spans="1:9" s="383" customFormat="1" ht="12.75" x14ac:dyDescent="0.2">
      <c r="A353" s="386">
        <v>346</v>
      </c>
      <c r="B353" s="384" t="s">
        <v>25</v>
      </c>
      <c r="C353" s="384" t="s">
        <v>1609</v>
      </c>
      <c r="D353" s="35"/>
      <c r="E353" s="35" t="s">
        <v>527</v>
      </c>
      <c r="F353" s="546">
        <v>20</v>
      </c>
      <c r="G353" s="59"/>
      <c r="H353" s="381">
        <f t="shared" si="5"/>
        <v>0</v>
      </c>
      <c r="I353" s="382"/>
    </row>
    <row r="354" spans="1:9" s="383" customFormat="1" ht="12.75" x14ac:dyDescent="0.2">
      <c r="A354" s="386">
        <v>347</v>
      </c>
      <c r="B354" s="384" t="s">
        <v>25</v>
      </c>
      <c r="C354" s="384" t="s">
        <v>1611</v>
      </c>
      <c r="D354" s="35" t="s">
        <v>1610</v>
      </c>
      <c r="E354" s="35" t="s">
        <v>27</v>
      </c>
      <c r="F354" s="546">
        <v>2</v>
      </c>
      <c r="G354" s="59"/>
      <c r="H354" s="381">
        <f t="shared" si="5"/>
        <v>0</v>
      </c>
      <c r="I354" s="382"/>
    </row>
    <row r="355" spans="1:9" s="383" customFormat="1" ht="25.5" x14ac:dyDescent="0.2">
      <c r="A355" s="386">
        <v>348</v>
      </c>
      <c r="B355" s="384" t="s">
        <v>25</v>
      </c>
      <c r="C355" s="384" t="s">
        <v>1612</v>
      </c>
      <c r="D355" s="35" t="s">
        <v>1610</v>
      </c>
      <c r="E355" s="35" t="s">
        <v>28</v>
      </c>
      <c r="F355" s="546">
        <v>2</v>
      </c>
      <c r="G355" s="59"/>
      <c r="H355" s="381">
        <f t="shared" si="5"/>
        <v>0</v>
      </c>
      <c r="I355" s="382"/>
    </row>
    <row r="356" spans="1:9" s="383" customFormat="1" ht="12.75" x14ac:dyDescent="0.2">
      <c r="A356" s="386">
        <v>349</v>
      </c>
      <c r="B356" s="384" t="s">
        <v>25</v>
      </c>
      <c r="C356" s="384"/>
      <c r="D356" s="35" t="s">
        <v>1610</v>
      </c>
      <c r="E356" s="35" t="s">
        <v>29</v>
      </c>
      <c r="F356" s="546">
        <v>2</v>
      </c>
      <c r="G356" s="59"/>
      <c r="H356" s="381">
        <f t="shared" si="5"/>
        <v>0</v>
      </c>
      <c r="I356" s="382"/>
    </row>
    <row r="357" spans="1:9" s="383" customFormat="1" ht="25.5" x14ac:dyDescent="0.2">
      <c r="A357" s="386">
        <v>350</v>
      </c>
      <c r="B357" s="384" t="s">
        <v>25</v>
      </c>
      <c r="C357" s="384" t="s">
        <v>1613</v>
      </c>
      <c r="D357" s="35" t="s">
        <v>864</v>
      </c>
      <c r="E357" s="35" t="s">
        <v>30</v>
      </c>
      <c r="F357" s="546">
        <v>1</v>
      </c>
      <c r="G357" s="59"/>
      <c r="H357" s="381">
        <f t="shared" si="5"/>
        <v>0</v>
      </c>
      <c r="I357" s="382"/>
    </row>
    <row r="358" spans="1:9" s="383" customFormat="1" ht="25.5" x14ac:dyDescent="0.2">
      <c r="A358" s="386">
        <v>351</v>
      </c>
      <c r="B358" s="384" t="s">
        <v>25</v>
      </c>
      <c r="C358" s="384" t="s">
        <v>1614</v>
      </c>
      <c r="D358" s="35" t="s">
        <v>864</v>
      </c>
      <c r="E358" s="35" t="s">
        <v>31</v>
      </c>
      <c r="F358" s="546">
        <v>1</v>
      </c>
      <c r="G358" s="59"/>
      <c r="H358" s="381">
        <f t="shared" si="5"/>
        <v>0</v>
      </c>
      <c r="I358" s="382"/>
    </row>
    <row r="359" spans="1:9" s="383" customFormat="1" ht="38.25" x14ac:dyDescent="0.2">
      <c r="A359" s="386">
        <v>352</v>
      </c>
      <c r="B359" s="384" t="s">
        <v>25</v>
      </c>
      <c r="C359" s="384" t="s">
        <v>1615</v>
      </c>
      <c r="D359" s="35" t="s">
        <v>1607</v>
      </c>
      <c r="E359" s="35" t="s">
        <v>32</v>
      </c>
      <c r="F359" s="546">
        <v>2</v>
      </c>
      <c r="G359" s="59"/>
      <c r="H359" s="381">
        <f t="shared" si="5"/>
        <v>0</v>
      </c>
      <c r="I359" s="382"/>
    </row>
    <row r="360" spans="1:9" s="383" customFormat="1" ht="38.25" x14ac:dyDescent="0.2">
      <c r="A360" s="386">
        <v>353</v>
      </c>
      <c r="B360" s="384" t="s">
        <v>25</v>
      </c>
      <c r="C360" s="384" t="s">
        <v>1616</v>
      </c>
      <c r="D360" s="35" t="s">
        <v>1607</v>
      </c>
      <c r="E360" s="35" t="s">
        <v>33</v>
      </c>
      <c r="F360" s="546">
        <v>2</v>
      </c>
      <c r="G360" s="59"/>
      <c r="H360" s="381">
        <f t="shared" si="5"/>
        <v>0</v>
      </c>
      <c r="I360" s="382"/>
    </row>
    <row r="361" spans="1:9" s="383" customFormat="1" ht="12.75" x14ac:dyDescent="0.2">
      <c r="A361" s="386">
        <v>354</v>
      </c>
      <c r="B361" s="384" t="s">
        <v>25</v>
      </c>
      <c r="C361" s="384" t="s">
        <v>1617</v>
      </c>
      <c r="D361" s="35" t="s">
        <v>1607</v>
      </c>
      <c r="E361" s="35" t="s">
        <v>34</v>
      </c>
      <c r="F361" s="546">
        <v>2</v>
      </c>
      <c r="G361" s="59"/>
      <c r="H361" s="381">
        <f t="shared" si="5"/>
        <v>0</v>
      </c>
      <c r="I361" s="382"/>
    </row>
    <row r="362" spans="1:9" s="383" customFormat="1" ht="63.75" x14ac:dyDescent="0.2">
      <c r="A362" s="386">
        <v>355</v>
      </c>
      <c r="B362" s="384" t="s">
        <v>25</v>
      </c>
      <c r="C362" s="384" t="s">
        <v>1619</v>
      </c>
      <c r="D362" s="35" t="s">
        <v>1618</v>
      </c>
      <c r="E362" s="35" t="s">
        <v>35</v>
      </c>
      <c r="F362" s="546">
        <v>1</v>
      </c>
      <c r="G362" s="59"/>
      <c r="H362" s="381">
        <f t="shared" si="5"/>
        <v>0</v>
      </c>
      <c r="I362" s="382"/>
    </row>
    <row r="363" spans="1:9" s="383" customFormat="1" ht="38.25" x14ac:dyDescent="0.2">
      <c r="A363" s="386">
        <v>356</v>
      </c>
      <c r="B363" s="384" t="s">
        <v>25</v>
      </c>
      <c r="C363" s="384" t="s">
        <v>1620</v>
      </c>
      <c r="D363" s="35" t="s">
        <v>864</v>
      </c>
      <c r="E363" s="35" t="s">
        <v>36</v>
      </c>
      <c r="F363" s="546">
        <v>1</v>
      </c>
      <c r="G363" s="59"/>
      <c r="H363" s="381">
        <f t="shared" si="5"/>
        <v>0</v>
      </c>
      <c r="I363" s="382"/>
    </row>
    <row r="364" spans="1:9" s="383" customFormat="1" ht="38.25" x14ac:dyDescent="0.2">
      <c r="A364" s="386">
        <v>357</v>
      </c>
      <c r="B364" s="384" t="s">
        <v>25</v>
      </c>
      <c r="C364" s="384" t="s">
        <v>1621</v>
      </c>
      <c r="D364" s="35" t="s">
        <v>864</v>
      </c>
      <c r="E364" s="35" t="s">
        <v>37</v>
      </c>
      <c r="F364" s="546">
        <v>1</v>
      </c>
      <c r="G364" s="59"/>
      <c r="H364" s="381">
        <f t="shared" si="5"/>
        <v>0</v>
      </c>
      <c r="I364" s="382"/>
    </row>
    <row r="365" spans="1:9" s="383" customFormat="1" ht="12.75" x14ac:dyDescent="0.2">
      <c r="A365" s="386">
        <v>358</v>
      </c>
      <c r="B365" s="384" t="s">
        <v>25</v>
      </c>
      <c r="C365" s="384" t="s">
        <v>1622</v>
      </c>
      <c r="D365" s="35" t="s">
        <v>864</v>
      </c>
      <c r="E365" s="35" t="s">
        <v>38</v>
      </c>
      <c r="F365" s="546">
        <v>1</v>
      </c>
      <c r="G365" s="59"/>
      <c r="H365" s="381">
        <f t="shared" si="5"/>
        <v>0</v>
      </c>
      <c r="I365" s="382"/>
    </row>
    <row r="366" spans="1:9" s="383" customFormat="1" ht="12.75" x14ac:dyDescent="0.2">
      <c r="A366" s="386">
        <v>359</v>
      </c>
      <c r="B366" s="384" t="s">
        <v>25</v>
      </c>
      <c r="C366" s="384" t="s">
        <v>1623</v>
      </c>
      <c r="D366" s="35" t="s">
        <v>1607</v>
      </c>
      <c r="E366" s="35" t="s">
        <v>39</v>
      </c>
      <c r="F366" s="546">
        <v>4</v>
      </c>
      <c r="G366" s="59"/>
      <c r="H366" s="381">
        <f t="shared" si="5"/>
        <v>0</v>
      </c>
      <c r="I366" s="382"/>
    </row>
    <row r="367" spans="1:9" s="383" customFormat="1" ht="12.75" x14ac:dyDescent="0.2">
      <c r="A367" s="386">
        <v>360</v>
      </c>
      <c r="B367" s="384" t="s">
        <v>25</v>
      </c>
      <c r="C367" s="384" t="s">
        <v>1624</v>
      </c>
      <c r="D367" s="35" t="s">
        <v>1607</v>
      </c>
      <c r="E367" s="35" t="s">
        <v>40</v>
      </c>
      <c r="F367" s="546">
        <v>4</v>
      </c>
      <c r="G367" s="59"/>
      <c r="H367" s="381">
        <f t="shared" si="5"/>
        <v>0</v>
      </c>
      <c r="I367" s="382"/>
    </row>
    <row r="368" spans="1:9" s="383" customFormat="1" ht="25.5" x14ac:dyDescent="0.2">
      <c r="A368" s="386">
        <v>361</v>
      </c>
      <c r="B368" s="384" t="s">
        <v>25</v>
      </c>
      <c r="C368" s="384" t="s">
        <v>1625</v>
      </c>
      <c r="D368" s="35" t="s">
        <v>1607</v>
      </c>
      <c r="E368" s="35" t="s">
        <v>41</v>
      </c>
      <c r="F368" s="546">
        <v>1</v>
      </c>
      <c r="G368" s="59"/>
      <c r="H368" s="381">
        <f t="shared" si="5"/>
        <v>0</v>
      </c>
      <c r="I368" s="382"/>
    </row>
    <row r="369" spans="1:9" s="383" customFormat="1" ht="25.5" x14ac:dyDescent="0.2">
      <c r="A369" s="386">
        <v>362</v>
      </c>
      <c r="B369" s="384" t="s">
        <v>25</v>
      </c>
      <c r="C369" s="384" t="s">
        <v>1626</v>
      </c>
      <c r="D369" s="35" t="s">
        <v>1607</v>
      </c>
      <c r="E369" s="35" t="s">
        <v>42</v>
      </c>
      <c r="F369" s="546">
        <v>1</v>
      </c>
      <c r="G369" s="59"/>
      <c r="H369" s="381">
        <f t="shared" si="5"/>
        <v>0</v>
      </c>
      <c r="I369" s="382"/>
    </row>
    <row r="370" spans="1:9" s="383" customFormat="1" ht="12.75" x14ac:dyDescent="0.2">
      <c r="A370" s="386">
        <v>363</v>
      </c>
      <c r="B370" s="384" t="s">
        <v>25</v>
      </c>
      <c r="C370" s="384" t="s">
        <v>1627</v>
      </c>
      <c r="D370" s="35" t="s">
        <v>1607</v>
      </c>
      <c r="E370" s="35" t="s">
        <v>43</v>
      </c>
      <c r="F370" s="546">
        <v>2</v>
      </c>
      <c r="G370" s="59"/>
      <c r="H370" s="381">
        <f t="shared" si="5"/>
        <v>0</v>
      </c>
      <c r="I370" s="382"/>
    </row>
    <row r="371" spans="1:9" s="383" customFormat="1" ht="12.75" x14ac:dyDescent="0.2">
      <c r="A371" s="386">
        <v>364</v>
      </c>
      <c r="B371" s="384" t="s">
        <v>25</v>
      </c>
      <c r="C371" s="384" t="s">
        <v>1628</v>
      </c>
      <c r="D371" s="35" t="s">
        <v>1607</v>
      </c>
      <c r="E371" s="35" t="s">
        <v>44</v>
      </c>
      <c r="F371" s="546">
        <v>1</v>
      </c>
      <c r="G371" s="59"/>
      <c r="H371" s="381">
        <f t="shared" si="5"/>
        <v>0</v>
      </c>
      <c r="I371" s="382"/>
    </row>
    <row r="372" spans="1:9" s="383" customFormat="1" ht="12.75" x14ac:dyDescent="0.2">
      <c r="A372" s="386">
        <v>365</v>
      </c>
      <c r="B372" s="384" t="s">
        <v>25</v>
      </c>
      <c r="C372" s="384" t="s">
        <v>1629</v>
      </c>
      <c r="D372" s="35" t="s">
        <v>1607</v>
      </c>
      <c r="E372" s="35" t="s">
        <v>45</v>
      </c>
      <c r="F372" s="546">
        <v>1</v>
      </c>
      <c r="G372" s="59"/>
      <c r="H372" s="381">
        <f t="shared" si="5"/>
        <v>0</v>
      </c>
      <c r="I372" s="382"/>
    </row>
    <row r="373" spans="1:9" s="383" customFormat="1" ht="12.75" x14ac:dyDescent="0.2">
      <c r="A373" s="386">
        <v>366</v>
      </c>
      <c r="B373" s="384" t="s">
        <v>25</v>
      </c>
      <c r="C373" s="384" t="s">
        <v>1630</v>
      </c>
      <c r="D373" s="35" t="s">
        <v>1607</v>
      </c>
      <c r="E373" s="35" t="s">
        <v>46</v>
      </c>
      <c r="F373" s="546">
        <v>2</v>
      </c>
      <c r="G373" s="59"/>
      <c r="H373" s="381">
        <f t="shared" si="5"/>
        <v>0</v>
      </c>
      <c r="I373" s="382"/>
    </row>
    <row r="374" spans="1:9" s="383" customFormat="1" ht="12.75" x14ac:dyDescent="0.2">
      <c r="A374" s="386">
        <v>367</v>
      </c>
      <c r="B374" s="384" t="s">
        <v>25</v>
      </c>
      <c r="C374" s="384" t="s">
        <v>1631</v>
      </c>
      <c r="D374" s="35" t="s">
        <v>1607</v>
      </c>
      <c r="E374" s="35" t="s">
        <v>47</v>
      </c>
      <c r="F374" s="546">
        <v>2</v>
      </c>
      <c r="G374" s="59"/>
      <c r="H374" s="381">
        <f t="shared" si="5"/>
        <v>0</v>
      </c>
      <c r="I374" s="382"/>
    </row>
    <row r="375" spans="1:9" s="383" customFormat="1" ht="12.75" x14ac:dyDescent="0.2">
      <c r="A375" s="386">
        <v>368</v>
      </c>
      <c r="B375" s="384" t="s">
        <v>25</v>
      </c>
      <c r="C375" s="384" t="s">
        <v>1632</v>
      </c>
      <c r="D375" s="35" t="s">
        <v>1607</v>
      </c>
      <c r="E375" s="35" t="s">
        <v>48</v>
      </c>
      <c r="F375" s="546">
        <v>1</v>
      </c>
      <c r="G375" s="59"/>
      <c r="H375" s="381">
        <f t="shared" si="5"/>
        <v>0</v>
      </c>
      <c r="I375" s="382"/>
    </row>
    <row r="376" spans="1:9" s="383" customFormat="1" ht="25.5" x14ac:dyDescent="0.2">
      <c r="A376" s="386">
        <v>369</v>
      </c>
      <c r="B376" s="384" t="s">
        <v>25</v>
      </c>
      <c r="C376" s="384" t="s">
        <v>1633</v>
      </c>
      <c r="D376" s="35" t="s">
        <v>1607</v>
      </c>
      <c r="E376" s="35" t="s">
        <v>49</v>
      </c>
      <c r="F376" s="546">
        <v>2</v>
      </c>
      <c r="G376" s="59"/>
      <c r="H376" s="381">
        <f t="shared" si="5"/>
        <v>0</v>
      </c>
      <c r="I376" s="382"/>
    </row>
    <row r="377" spans="1:9" s="383" customFormat="1" ht="25.5" x14ac:dyDescent="0.2">
      <c r="A377" s="386">
        <v>370</v>
      </c>
      <c r="B377" s="384" t="s">
        <v>25</v>
      </c>
      <c r="C377" s="384" t="s">
        <v>1635</v>
      </c>
      <c r="D377" s="35" t="s">
        <v>1634</v>
      </c>
      <c r="E377" s="35" t="s">
        <v>50</v>
      </c>
      <c r="F377" s="546">
        <v>2</v>
      </c>
      <c r="G377" s="59"/>
      <c r="H377" s="381">
        <f t="shared" si="5"/>
        <v>0</v>
      </c>
      <c r="I377" s="382"/>
    </row>
    <row r="378" spans="1:9" s="383" customFormat="1" ht="12.75" x14ac:dyDescent="0.2">
      <c r="A378" s="386">
        <v>371</v>
      </c>
      <c r="B378" s="384" t="s">
        <v>25</v>
      </c>
      <c r="C378" s="384" t="s">
        <v>1636</v>
      </c>
      <c r="D378" s="35" t="s">
        <v>1607</v>
      </c>
      <c r="E378" s="35" t="s">
        <v>435</v>
      </c>
      <c r="F378" s="546">
        <v>1</v>
      </c>
      <c r="G378" s="59"/>
      <c r="H378" s="381">
        <f t="shared" si="5"/>
        <v>0</v>
      </c>
      <c r="I378" s="382"/>
    </row>
    <row r="379" spans="1:9" s="383" customFormat="1" ht="12.75" x14ac:dyDescent="0.2">
      <c r="A379" s="386">
        <v>372</v>
      </c>
      <c r="B379" s="384" t="s">
        <v>25</v>
      </c>
      <c r="C379" s="384" t="s">
        <v>1637</v>
      </c>
      <c r="D379" s="35" t="s">
        <v>1607</v>
      </c>
      <c r="E379" s="35" t="s">
        <v>51</v>
      </c>
      <c r="F379" s="546">
        <v>1</v>
      </c>
      <c r="G379" s="59"/>
      <c r="H379" s="381">
        <f t="shared" si="5"/>
        <v>0</v>
      </c>
      <c r="I379" s="382"/>
    </row>
    <row r="380" spans="1:9" s="383" customFormat="1" ht="12.75" x14ac:dyDescent="0.2">
      <c r="A380" s="386">
        <v>373</v>
      </c>
      <c r="B380" s="384" t="s">
        <v>25</v>
      </c>
      <c r="C380" s="384" t="s">
        <v>1638</v>
      </c>
      <c r="D380" s="35" t="s">
        <v>1607</v>
      </c>
      <c r="E380" s="35" t="s">
        <v>52</v>
      </c>
      <c r="F380" s="546">
        <v>1</v>
      </c>
      <c r="G380" s="59"/>
      <c r="H380" s="381">
        <f t="shared" si="5"/>
        <v>0</v>
      </c>
      <c r="I380" s="382"/>
    </row>
    <row r="381" spans="1:9" s="383" customFormat="1" ht="12.75" x14ac:dyDescent="0.2">
      <c r="A381" s="386">
        <v>374</v>
      </c>
      <c r="B381" s="384" t="s">
        <v>25</v>
      </c>
      <c r="C381" s="384" t="s">
        <v>53</v>
      </c>
      <c r="D381" s="35" t="s">
        <v>1607</v>
      </c>
      <c r="E381" s="35" t="s">
        <v>53</v>
      </c>
      <c r="F381" s="546">
        <v>1</v>
      </c>
      <c r="G381" s="59"/>
      <c r="H381" s="381">
        <f t="shared" si="5"/>
        <v>0</v>
      </c>
      <c r="I381" s="382"/>
    </row>
    <row r="382" spans="1:9" s="383" customFormat="1" ht="12.75" x14ac:dyDescent="0.2">
      <c r="A382" s="386">
        <v>375</v>
      </c>
      <c r="B382" s="384" t="s">
        <v>25</v>
      </c>
      <c r="C382" s="384" t="s">
        <v>1639</v>
      </c>
      <c r="D382" s="35" t="s">
        <v>1607</v>
      </c>
      <c r="E382" s="35" t="s">
        <v>54</v>
      </c>
      <c r="F382" s="546">
        <v>1</v>
      </c>
      <c r="G382" s="59"/>
      <c r="H382" s="381">
        <f t="shared" si="5"/>
        <v>0</v>
      </c>
      <c r="I382" s="382"/>
    </row>
    <row r="383" spans="1:9" s="383" customFormat="1" ht="12.75" x14ac:dyDescent="0.2">
      <c r="A383" s="386">
        <v>376</v>
      </c>
      <c r="B383" s="384" t="s">
        <v>25</v>
      </c>
      <c r="C383" s="384" t="s">
        <v>55</v>
      </c>
      <c r="D383" s="35" t="s">
        <v>1607</v>
      </c>
      <c r="E383" s="35" t="s">
        <v>55</v>
      </c>
      <c r="F383" s="546">
        <v>8</v>
      </c>
      <c r="G383" s="59"/>
      <c r="H383" s="381">
        <f t="shared" si="5"/>
        <v>0</v>
      </c>
      <c r="I383" s="382"/>
    </row>
    <row r="384" spans="1:9" s="383" customFormat="1" ht="38.25" x14ac:dyDescent="0.2">
      <c r="A384" s="386">
        <v>377</v>
      </c>
      <c r="B384" s="384" t="s">
        <v>25</v>
      </c>
      <c r="C384" s="384" t="s">
        <v>1640</v>
      </c>
      <c r="D384" s="35" t="s">
        <v>864</v>
      </c>
      <c r="E384" s="35" t="s">
        <v>56</v>
      </c>
      <c r="F384" s="546">
        <v>1</v>
      </c>
      <c r="G384" s="59"/>
      <c r="H384" s="381">
        <f t="shared" si="5"/>
        <v>0</v>
      </c>
      <c r="I384" s="382"/>
    </row>
    <row r="385" spans="1:9" s="383" customFormat="1" ht="25.5" x14ac:dyDescent="0.2">
      <c r="A385" s="386">
        <v>378</v>
      </c>
      <c r="B385" s="384" t="s">
        <v>25</v>
      </c>
      <c r="C385" s="384" t="s">
        <v>1641</v>
      </c>
      <c r="D385" s="35" t="s">
        <v>864</v>
      </c>
      <c r="E385" s="35" t="s">
        <v>57</v>
      </c>
      <c r="F385" s="546">
        <v>1</v>
      </c>
      <c r="G385" s="59"/>
      <c r="H385" s="381">
        <f t="shared" si="5"/>
        <v>0</v>
      </c>
      <c r="I385" s="382"/>
    </row>
    <row r="386" spans="1:9" s="383" customFormat="1" ht="12.75" x14ac:dyDescent="0.2">
      <c r="A386" s="386">
        <v>379</v>
      </c>
      <c r="B386" s="384" t="s">
        <v>25</v>
      </c>
      <c r="C386" s="384" t="s">
        <v>1642</v>
      </c>
      <c r="D386" s="35" t="s">
        <v>864</v>
      </c>
      <c r="E386" s="35" t="s">
        <v>58</v>
      </c>
      <c r="F386" s="546">
        <v>1</v>
      </c>
      <c r="G386" s="59"/>
      <c r="H386" s="381">
        <f t="shared" si="5"/>
        <v>0</v>
      </c>
      <c r="I386" s="382"/>
    </row>
    <row r="387" spans="1:9" s="383" customFormat="1" ht="12.75" x14ac:dyDescent="0.2">
      <c r="A387" s="386">
        <v>380</v>
      </c>
      <c r="B387" s="384" t="s">
        <v>25</v>
      </c>
      <c r="C387" s="384" t="s">
        <v>1643</v>
      </c>
      <c r="D387" s="35" t="s">
        <v>864</v>
      </c>
      <c r="E387" s="35" t="s">
        <v>436</v>
      </c>
      <c r="F387" s="546">
        <v>1</v>
      </c>
      <c r="G387" s="59"/>
      <c r="H387" s="381">
        <f t="shared" si="5"/>
        <v>0</v>
      </c>
      <c r="I387" s="382"/>
    </row>
    <row r="388" spans="1:9" s="383" customFormat="1" ht="12.75" x14ac:dyDescent="0.2">
      <c r="A388" s="386">
        <v>381</v>
      </c>
      <c r="B388" s="384" t="s">
        <v>25</v>
      </c>
      <c r="C388" s="384" t="s">
        <v>1644</v>
      </c>
      <c r="D388" s="35" t="s">
        <v>864</v>
      </c>
      <c r="E388" s="35" t="s">
        <v>437</v>
      </c>
      <c r="F388" s="546">
        <v>4</v>
      </c>
      <c r="G388" s="59"/>
      <c r="H388" s="381">
        <f t="shared" si="5"/>
        <v>0</v>
      </c>
      <c r="I388" s="382"/>
    </row>
    <row r="389" spans="1:9" s="383" customFormat="1" ht="12.75" x14ac:dyDescent="0.2">
      <c r="A389" s="386">
        <v>382</v>
      </c>
      <c r="B389" s="384" t="s">
        <v>25</v>
      </c>
      <c r="C389" s="384" t="s">
        <v>59</v>
      </c>
      <c r="D389" s="35" t="s">
        <v>864</v>
      </c>
      <c r="E389" s="35" t="s">
        <v>59</v>
      </c>
      <c r="F389" s="546">
        <v>1</v>
      </c>
      <c r="G389" s="59"/>
      <c r="H389" s="381">
        <f t="shared" si="5"/>
        <v>0</v>
      </c>
      <c r="I389" s="382"/>
    </row>
    <row r="390" spans="1:9" s="383" customFormat="1" ht="12.75" x14ac:dyDescent="0.2">
      <c r="A390" s="386">
        <v>383</v>
      </c>
      <c r="B390" s="384" t="s">
        <v>25</v>
      </c>
      <c r="C390" s="384" t="s">
        <v>1645</v>
      </c>
      <c r="D390" s="35" t="s">
        <v>864</v>
      </c>
      <c r="E390" s="35" t="s">
        <v>60</v>
      </c>
      <c r="F390" s="546">
        <v>1</v>
      </c>
      <c r="G390" s="59"/>
      <c r="H390" s="381">
        <f t="shared" si="5"/>
        <v>0</v>
      </c>
      <c r="I390" s="382"/>
    </row>
    <row r="391" spans="1:9" s="383" customFormat="1" ht="12.75" x14ac:dyDescent="0.2">
      <c r="A391" s="386">
        <v>384</v>
      </c>
      <c r="B391" s="384" t="s">
        <v>25</v>
      </c>
      <c r="C391" s="384" t="s">
        <v>1646</v>
      </c>
      <c r="D391" s="35" t="s">
        <v>864</v>
      </c>
      <c r="E391" s="35" t="s">
        <v>61</v>
      </c>
      <c r="F391" s="546">
        <v>4</v>
      </c>
      <c r="G391" s="59"/>
      <c r="H391" s="381">
        <f t="shared" si="5"/>
        <v>0</v>
      </c>
      <c r="I391" s="382"/>
    </row>
    <row r="392" spans="1:9" s="383" customFormat="1" ht="25.5" x14ac:dyDescent="0.2">
      <c r="A392" s="386">
        <v>385</v>
      </c>
      <c r="B392" s="384" t="s">
        <v>25</v>
      </c>
      <c r="C392" s="384" t="s">
        <v>62</v>
      </c>
      <c r="D392" s="35" t="s">
        <v>864</v>
      </c>
      <c r="E392" s="35" t="s">
        <v>62</v>
      </c>
      <c r="F392" s="546">
        <v>1</v>
      </c>
      <c r="G392" s="59"/>
      <c r="H392" s="381">
        <f t="shared" si="5"/>
        <v>0</v>
      </c>
      <c r="I392" s="382"/>
    </row>
    <row r="393" spans="1:9" s="383" customFormat="1" ht="12.75" x14ac:dyDescent="0.2">
      <c r="A393" s="386">
        <v>386</v>
      </c>
      <c r="B393" s="384" t="s">
        <v>25</v>
      </c>
      <c r="C393" s="384"/>
      <c r="D393" s="35" t="s">
        <v>772</v>
      </c>
      <c r="E393" s="35" t="s">
        <v>63</v>
      </c>
      <c r="F393" s="546">
        <v>1</v>
      </c>
      <c r="G393" s="59"/>
      <c r="H393" s="381">
        <f t="shared" ref="H393:H456" si="6">ROUND(SUM(G393*F393),2)</f>
        <v>0</v>
      </c>
      <c r="I393" s="382"/>
    </row>
    <row r="394" spans="1:9" s="383" customFormat="1" ht="12.75" x14ac:dyDescent="0.2">
      <c r="A394" s="386">
        <v>387</v>
      </c>
      <c r="B394" s="384" t="s">
        <v>25</v>
      </c>
      <c r="C394" s="384"/>
      <c r="D394" s="35"/>
      <c r="E394" s="35" t="s">
        <v>531</v>
      </c>
      <c r="F394" s="546">
        <v>2</v>
      </c>
      <c r="G394" s="59"/>
      <c r="H394" s="381">
        <f t="shared" si="6"/>
        <v>0</v>
      </c>
      <c r="I394" s="382"/>
    </row>
    <row r="395" spans="1:9" s="383" customFormat="1" ht="12.75" x14ac:dyDescent="0.2">
      <c r="A395" s="386">
        <v>388</v>
      </c>
      <c r="B395" s="384" t="s">
        <v>25</v>
      </c>
      <c r="C395" s="384"/>
      <c r="D395" s="35"/>
      <c r="E395" s="35" t="s">
        <v>532</v>
      </c>
      <c r="F395" s="546">
        <v>2</v>
      </c>
      <c r="G395" s="59"/>
      <c r="H395" s="381">
        <f t="shared" si="6"/>
        <v>0</v>
      </c>
      <c r="I395" s="382"/>
    </row>
    <row r="396" spans="1:9" s="383" customFormat="1" ht="25.5" x14ac:dyDescent="0.2">
      <c r="A396" s="386">
        <v>389</v>
      </c>
      <c r="B396" s="384" t="s">
        <v>25</v>
      </c>
      <c r="C396" s="384" t="s">
        <v>1647</v>
      </c>
      <c r="D396" s="35"/>
      <c r="E396" s="35" t="s">
        <v>544</v>
      </c>
      <c r="F396" s="546">
        <v>6</v>
      </c>
      <c r="G396" s="59"/>
      <c r="H396" s="381">
        <f t="shared" si="6"/>
        <v>0</v>
      </c>
      <c r="I396" s="382"/>
    </row>
    <row r="397" spans="1:9" s="383" customFormat="1" ht="12.75" x14ac:dyDescent="0.2">
      <c r="A397" s="386">
        <v>390</v>
      </c>
      <c r="B397" s="384" t="s">
        <v>25</v>
      </c>
      <c r="C397" s="384"/>
      <c r="D397" s="35"/>
      <c r="E397" s="35" t="s">
        <v>1026</v>
      </c>
      <c r="F397" s="546">
        <v>1</v>
      </c>
      <c r="G397" s="59"/>
      <c r="H397" s="381">
        <f t="shared" si="6"/>
        <v>0</v>
      </c>
      <c r="I397" s="382"/>
    </row>
    <row r="398" spans="1:9" s="383" customFormat="1" ht="12.75" x14ac:dyDescent="0.2">
      <c r="A398" s="386">
        <v>391</v>
      </c>
      <c r="B398" s="384" t="s">
        <v>25</v>
      </c>
      <c r="C398" s="384"/>
      <c r="D398" s="35"/>
      <c r="E398" s="35" t="s">
        <v>361</v>
      </c>
      <c r="F398" s="546">
        <v>1</v>
      </c>
      <c r="G398" s="59"/>
      <c r="H398" s="381">
        <f t="shared" si="6"/>
        <v>0</v>
      </c>
      <c r="I398" s="382"/>
    </row>
    <row r="399" spans="1:9" s="383" customFormat="1" ht="12.75" x14ac:dyDescent="0.2">
      <c r="A399" s="386">
        <v>392</v>
      </c>
      <c r="B399" s="275" t="s">
        <v>908</v>
      </c>
      <c r="C399" s="275" t="s">
        <v>909</v>
      </c>
      <c r="D399" s="35"/>
      <c r="E399" s="35"/>
      <c r="F399" s="546">
        <v>1</v>
      </c>
      <c r="G399" s="59"/>
      <c r="H399" s="381">
        <f t="shared" si="6"/>
        <v>0</v>
      </c>
      <c r="I399" s="382"/>
    </row>
    <row r="400" spans="1:9" s="383" customFormat="1" ht="12.75" x14ac:dyDescent="0.2">
      <c r="A400" s="386">
        <v>393</v>
      </c>
      <c r="B400" s="275" t="s">
        <v>908</v>
      </c>
      <c r="C400" s="275" t="s">
        <v>910</v>
      </c>
      <c r="D400" s="35"/>
      <c r="E400" s="35"/>
      <c r="F400" s="546">
        <v>1</v>
      </c>
      <c r="G400" s="59"/>
      <c r="H400" s="381">
        <f t="shared" si="6"/>
        <v>0</v>
      </c>
      <c r="I400" s="382"/>
    </row>
    <row r="401" spans="1:9" s="383" customFormat="1" ht="12.75" x14ac:dyDescent="0.2">
      <c r="A401" s="386">
        <v>394</v>
      </c>
      <c r="B401" s="275" t="s">
        <v>908</v>
      </c>
      <c r="C401" s="275" t="s">
        <v>911</v>
      </c>
      <c r="D401" s="35"/>
      <c r="E401" s="35"/>
      <c r="F401" s="546">
        <v>1</v>
      </c>
      <c r="G401" s="59"/>
      <c r="H401" s="381">
        <f t="shared" si="6"/>
        <v>0</v>
      </c>
      <c r="I401" s="382"/>
    </row>
    <row r="402" spans="1:9" s="383" customFormat="1" ht="12.75" x14ac:dyDescent="0.2">
      <c r="A402" s="386">
        <v>395</v>
      </c>
      <c r="B402" s="275" t="s">
        <v>908</v>
      </c>
      <c r="C402" s="275" t="s">
        <v>912</v>
      </c>
      <c r="D402" s="35"/>
      <c r="E402" s="35"/>
      <c r="F402" s="546">
        <v>1</v>
      </c>
      <c r="G402" s="59"/>
      <c r="H402" s="381">
        <f t="shared" si="6"/>
        <v>0</v>
      </c>
      <c r="I402" s="382"/>
    </row>
    <row r="403" spans="1:9" s="383" customFormat="1" ht="12.75" x14ac:dyDescent="0.2">
      <c r="A403" s="386">
        <v>396</v>
      </c>
      <c r="B403" s="275" t="s">
        <v>908</v>
      </c>
      <c r="C403" s="275" t="s">
        <v>913</v>
      </c>
      <c r="D403" s="35"/>
      <c r="E403" s="35"/>
      <c r="F403" s="546">
        <v>1</v>
      </c>
      <c r="G403" s="59"/>
      <c r="H403" s="381">
        <f t="shared" si="6"/>
        <v>0</v>
      </c>
      <c r="I403" s="382"/>
    </row>
    <row r="404" spans="1:9" s="383" customFormat="1" ht="12.75" x14ac:dyDescent="0.2">
      <c r="A404" s="386">
        <v>397</v>
      </c>
      <c r="B404" s="275" t="s">
        <v>908</v>
      </c>
      <c r="C404" s="275" t="s">
        <v>914</v>
      </c>
      <c r="D404" s="35"/>
      <c r="E404" s="35"/>
      <c r="F404" s="546">
        <v>1</v>
      </c>
      <c r="G404" s="59"/>
      <c r="H404" s="381">
        <f t="shared" si="6"/>
        <v>0</v>
      </c>
      <c r="I404" s="382"/>
    </row>
    <row r="405" spans="1:9" s="383" customFormat="1" ht="12.75" x14ac:dyDescent="0.2">
      <c r="A405" s="386">
        <v>398</v>
      </c>
      <c r="B405" s="275" t="s">
        <v>908</v>
      </c>
      <c r="C405" s="275" t="s">
        <v>915</v>
      </c>
      <c r="D405" s="35"/>
      <c r="E405" s="35"/>
      <c r="F405" s="546">
        <v>1</v>
      </c>
      <c r="G405" s="59"/>
      <c r="H405" s="381">
        <f t="shared" si="6"/>
        <v>0</v>
      </c>
      <c r="I405" s="382"/>
    </row>
    <row r="406" spans="1:9" s="383" customFormat="1" ht="12.75" x14ac:dyDescent="0.2">
      <c r="A406" s="386">
        <v>399</v>
      </c>
      <c r="B406" s="275" t="s">
        <v>908</v>
      </c>
      <c r="C406" s="275" t="s">
        <v>916</v>
      </c>
      <c r="D406" s="35"/>
      <c r="E406" s="35"/>
      <c r="F406" s="546">
        <v>1</v>
      </c>
      <c r="G406" s="59"/>
      <c r="H406" s="381">
        <f t="shared" si="6"/>
        <v>0</v>
      </c>
      <c r="I406" s="382"/>
    </row>
    <row r="407" spans="1:9" s="383" customFormat="1" ht="12.75" x14ac:dyDescent="0.2">
      <c r="A407" s="386">
        <v>400</v>
      </c>
      <c r="B407" s="275" t="s">
        <v>908</v>
      </c>
      <c r="C407" s="275" t="s">
        <v>190</v>
      </c>
      <c r="D407" s="35"/>
      <c r="E407" s="35"/>
      <c r="F407" s="546">
        <v>1</v>
      </c>
      <c r="G407" s="59"/>
      <c r="H407" s="381">
        <f t="shared" si="6"/>
        <v>0</v>
      </c>
      <c r="I407" s="382"/>
    </row>
    <row r="408" spans="1:9" s="383" customFormat="1" ht="12.75" x14ac:dyDescent="0.2">
      <c r="A408" s="386">
        <v>401</v>
      </c>
      <c r="B408" s="275" t="s">
        <v>908</v>
      </c>
      <c r="C408" s="275" t="s">
        <v>917</v>
      </c>
      <c r="D408" s="35"/>
      <c r="E408" s="35"/>
      <c r="F408" s="546">
        <v>1</v>
      </c>
      <c r="G408" s="59"/>
      <c r="H408" s="381">
        <f t="shared" si="6"/>
        <v>0</v>
      </c>
      <c r="I408" s="382"/>
    </row>
    <row r="409" spans="1:9" s="383" customFormat="1" ht="12.75" x14ac:dyDescent="0.2">
      <c r="A409" s="386">
        <v>402</v>
      </c>
      <c r="B409" s="275" t="s">
        <v>908</v>
      </c>
      <c r="C409" s="275" t="s">
        <v>918</v>
      </c>
      <c r="D409" s="35"/>
      <c r="E409" s="35"/>
      <c r="F409" s="546">
        <v>1</v>
      </c>
      <c r="G409" s="59"/>
      <c r="H409" s="381">
        <f t="shared" si="6"/>
        <v>0</v>
      </c>
      <c r="I409" s="382"/>
    </row>
    <row r="410" spans="1:9" s="383" customFormat="1" ht="12.75" x14ac:dyDescent="0.2">
      <c r="A410" s="386">
        <v>403</v>
      </c>
      <c r="B410" s="275" t="s">
        <v>908</v>
      </c>
      <c r="C410" s="275" t="s">
        <v>919</v>
      </c>
      <c r="D410" s="35"/>
      <c r="E410" s="35"/>
      <c r="F410" s="546">
        <v>1</v>
      </c>
      <c r="G410" s="59"/>
      <c r="H410" s="381">
        <f t="shared" si="6"/>
        <v>0</v>
      </c>
      <c r="I410" s="382"/>
    </row>
    <row r="411" spans="1:9" s="383" customFormat="1" ht="12.75" x14ac:dyDescent="0.2">
      <c r="A411" s="386">
        <v>404</v>
      </c>
      <c r="B411" s="275" t="s">
        <v>908</v>
      </c>
      <c r="C411" s="275" t="s">
        <v>920</v>
      </c>
      <c r="D411" s="35"/>
      <c r="E411" s="35"/>
      <c r="F411" s="546">
        <v>1</v>
      </c>
      <c r="G411" s="59"/>
      <c r="H411" s="381">
        <f t="shared" si="6"/>
        <v>0</v>
      </c>
      <c r="I411" s="382"/>
    </row>
    <row r="412" spans="1:9" s="383" customFormat="1" ht="12.75" x14ac:dyDescent="0.2">
      <c r="A412" s="386">
        <v>405</v>
      </c>
      <c r="B412" s="275" t="s">
        <v>908</v>
      </c>
      <c r="C412" s="275" t="s">
        <v>921</v>
      </c>
      <c r="D412" s="35"/>
      <c r="E412" s="35"/>
      <c r="F412" s="546">
        <v>1</v>
      </c>
      <c r="G412" s="59"/>
      <c r="H412" s="381">
        <f t="shared" si="6"/>
        <v>0</v>
      </c>
      <c r="I412" s="382"/>
    </row>
    <row r="413" spans="1:9" s="383" customFormat="1" ht="12.75" x14ac:dyDescent="0.2">
      <c r="A413" s="386">
        <v>406</v>
      </c>
      <c r="B413" s="275" t="s">
        <v>908</v>
      </c>
      <c r="C413" s="275" t="s">
        <v>922</v>
      </c>
      <c r="D413" s="35"/>
      <c r="E413" s="35"/>
      <c r="F413" s="546">
        <v>1</v>
      </c>
      <c r="G413" s="59"/>
      <c r="H413" s="381">
        <f t="shared" si="6"/>
        <v>0</v>
      </c>
      <c r="I413" s="382"/>
    </row>
    <row r="414" spans="1:9" s="383" customFormat="1" ht="12.75" x14ac:dyDescent="0.2">
      <c r="A414" s="386">
        <v>407</v>
      </c>
      <c r="B414" s="275" t="s">
        <v>908</v>
      </c>
      <c r="C414" s="275" t="s">
        <v>923</v>
      </c>
      <c r="D414" s="35"/>
      <c r="E414" s="35"/>
      <c r="F414" s="546">
        <v>1</v>
      </c>
      <c r="G414" s="59"/>
      <c r="H414" s="381">
        <f t="shared" si="6"/>
        <v>0</v>
      </c>
      <c r="I414" s="382"/>
    </row>
    <row r="415" spans="1:9" s="383" customFormat="1" ht="12.75" x14ac:dyDescent="0.2">
      <c r="A415" s="386">
        <v>408</v>
      </c>
      <c r="B415" s="275" t="s">
        <v>908</v>
      </c>
      <c r="C415" s="275" t="s">
        <v>924</v>
      </c>
      <c r="D415" s="35"/>
      <c r="E415" s="35"/>
      <c r="F415" s="546">
        <v>1</v>
      </c>
      <c r="G415" s="59"/>
      <c r="H415" s="381">
        <f t="shared" si="6"/>
        <v>0</v>
      </c>
      <c r="I415" s="382"/>
    </row>
    <row r="416" spans="1:9" s="383" customFormat="1" ht="12.75" x14ac:dyDescent="0.2">
      <c r="A416" s="386">
        <v>409</v>
      </c>
      <c r="B416" s="275" t="s">
        <v>908</v>
      </c>
      <c r="C416" s="275" t="s">
        <v>925</v>
      </c>
      <c r="D416" s="35"/>
      <c r="E416" s="35"/>
      <c r="F416" s="546">
        <v>1</v>
      </c>
      <c r="G416" s="59"/>
      <c r="H416" s="381">
        <f t="shared" si="6"/>
        <v>0</v>
      </c>
      <c r="I416" s="382"/>
    </row>
    <row r="417" spans="1:9" s="383" customFormat="1" ht="12.75" x14ac:dyDescent="0.2">
      <c r="A417" s="386">
        <v>410</v>
      </c>
      <c r="B417" s="275" t="s">
        <v>908</v>
      </c>
      <c r="C417" s="275" t="s">
        <v>926</v>
      </c>
      <c r="D417" s="35"/>
      <c r="E417" s="35"/>
      <c r="F417" s="546">
        <v>1</v>
      </c>
      <c r="G417" s="59"/>
      <c r="H417" s="381">
        <f t="shared" si="6"/>
        <v>0</v>
      </c>
      <c r="I417" s="382"/>
    </row>
    <row r="418" spans="1:9" s="383" customFormat="1" ht="12.75" x14ac:dyDescent="0.2">
      <c r="A418" s="386">
        <v>411</v>
      </c>
      <c r="B418" s="275" t="s">
        <v>908</v>
      </c>
      <c r="C418" s="275" t="s">
        <v>927</v>
      </c>
      <c r="D418" s="35"/>
      <c r="E418" s="35"/>
      <c r="F418" s="546">
        <v>1</v>
      </c>
      <c r="G418" s="59"/>
      <c r="H418" s="381">
        <f t="shared" si="6"/>
        <v>0</v>
      </c>
      <c r="I418" s="382"/>
    </row>
    <row r="419" spans="1:9" s="383" customFormat="1" ht="12.75" x14ac:dyDescent="0.2">
      <c r="A419" s="386">
        <v>412</v>
      </c>
      <c r="B419" s="275" t="s">
        <v>908</v>
      </c>
      <c r="C419" s="275" t="s">
        <v>928</v>
      </c>
      <c r="D419" s="35"/>
      <c r="E419" s="35"/>
      <c r="F419" s="546">
        <v>1</v>
      </c>
      <c r="G419" s="59"/>
      <c r="H419" s="381">
        <f t="shared" si="6"/>
        <v>0</v>
      </c>
      <c r="I419" s="382"/>
    </row>
    <row r="420" spans="1:9" s="383" customFormat="1" ht="12.75" x14ac:dyDescent="0.2">
      <c r="A420" s="386">
        <v>413</v>
      </c>
      <c r="B420" s="275" t="s">
        <v>908</v>
      </c>
      <c r="C420" s="275" t="s">
        <v>929</v>
      </c>
      <c r="D420" s="35"/>
      <c r="E420" s="35"/>
      <c r="F420" s="546">
        <v>1</v>
      </c>
      <c r="G420" s="59"/>
      <c r="H420" s="381">
        <f t="shared" si="6"/>
        <v>0</v>
      </c>
      <c r="I420" s="382"/>
    </row>
    <row r="421" spans="1:9" s="383" customFormat="1" ht="12.75" x14ac:dyDescent="0.2">
      <c r="A421" s="386">
        <v>414</v>
      </c>
      <c r="B421" s="275" t="s">
        <v>908</v>
      </c>
      <c r="C421" s="275" t="s">
        <v>930</v>
      </c>
      <c r="D421" s="35"/>
      <c r="E421" s="35"/>
      <c r="F421" s="546">
        <v>1</v>
      </c>
      <c r="G421" s="59"/>
      <c r="H421" s="381">
        <f t="shared" si="6"/>
        <v>0</v>
      </c>
      <c r="I421" s="382"/>
    </row>
    <row r="422" spans="1:9" s="383" customFormat="1" ht="12.75" x14ac:dyDescent="0.2">
      <c r="A422" s="386">
        <v>415</v>
      </c>
      <c r="B422" s="275" t="s">
        <v>908</v>
      </c>
      <c r="C422" s="275" t="s">
        <v>931</v>
      </c>
      <c r="D422" s="35"/>
      <c r="E422" s="35"/>
      <c r="F422" s="546">
        <v>1</v>
      </c>
      <c r="G422" s="59"/>
      <c r="H422" s="381">
        <f t="shared" si="6"/>
        <v>0</v>
      </c>
      <c r="I422" s="382"/>
    </row>
    <row r="423" spans="1:9" s="383" customFormat="1" ht="12.75" x14ac:dyDescent="0.2">
      <c r="A423" s="386">
        <v>416</v>
      </c>
      <c r="B423" s="275" t="s">
        <v>908</v>
      </c>
      <c r="C423" s="275" t="s">
        <v>932</v>
      </c>
      <c r="D423" s="35"/>
      <c r="E423" s="35"/>
      <c r="F423" s="546">
        <v>1</v>
      </c>
      <c r="G423" s="59"/>
      <c r="H423" s="381">
        <f t="shared" si="6"/>
        <v>0</v>
      </c>
      <c r="I423" s="382"/>
    </row>
    <row r="424" spans="1:9" s="383" customFormat="1" ht="12.75" x14ac:dyDescent="0.2">
      <c r="A424" s="386">
        <v>417</v>
      </c>
      <c r="B424" s="275" t="s">
        <v>908</v>
      </c>
      <c r="C424" s="275" t="s">
        <v>933</v>
      </c>
      <c r="D424" s="35"/>
      <c r="E424" s="35"/>
      <c r="F424" s="546">
        <v>1</v>
      </c>
      <c r="G424" s="59"/>
      <c r="H424" s="381">
        <f t="shared" si="6"/>
        <v>0</v>
      </c>
      <c r="I424" s="382"/>
    </row>
    <row r="425" spans="1:9" s="383" customFormat="1" ht="12.75" x14ac:dyDescent="0.2">
      <c r="A425" s="386">
        <v>418</v>
      </c>
      <c r="B425" s="275" t="s">
        <v>24</v>
      </c>
      <c r="C425" s="275" t="s">
        <v>934</v>
      </c>
      <c r="D425" s="35"/>
      <c r="E425" s="35"/>
      <c r="F425" s="546">
        <v>1</v>
      </c>
      <c r="G425" s="59"/>
      <c r="H425" s="381">
        <f t="shared" si="6"/>
        <v>0</v>
      </c>
      <c r="I425" s="382"/>
    </row>
    <row r="426" spans="1:9" s="383" customFormat="1" ht="12.75" x14ac:dyDescent="0.2">
      <c r="A426" s="386">
        <v>419</v>
      </c>
      <c r="B426" s="275" t="s">
        <v>24</v>
      </c>
      <c r="C426" s="275" t="s">
        <v>935</v>
      </c>
      <c r="D426" s="35"/>
      <c r="E426" s="35"/>
      <c r="F426" s="546">
        <v>1</v>
      </c>
      <c r="G426" s="59"/>
      <c r="H426" s="381">
        <f t="shared" si="6"/>
        <v>0</v>
      </c>
      <c r="I426" s="382"/>
    </row>
    <row r="427" spans="1:9" s="383" customFormat="1" ht="12.75" x14ac:dyDescent="0.2">
      <c r="A427" s="386">
        <v>420</v>
      </c>
      <c r="B427" s="275" t="s">
        <v>24</v>
      </c>
      <c r="C427" s="275" t="s">
        <v>936</v>
      </c>
      <c r="D427" s="35"/>
      <c r="E427" s="35"/>
      <c r="F427" s="546">
        <v>1</v>
      </c>
      <c r="G427" s="59"/>
      <c r="H427" s="381">
        <f t="shared" si="6"/>
        <v>0</v>
      </c>
      <c r="I427" s="382"/>
    </row>
    <row r="428" spans="1:9" s="383" customFormat="1" ht="12.75" x14ac:dyDescent="0.2">
      <c r="A428" s="386">
        <v>421</v>
      </c>
      <c r="B428" s="275" t="s">
        <v>24</v>
      </c>
      <c r="C428" s="275" t="s">
        <v>937</v>
      </c>
      <c r="D428" s="35"/>
      <c r="E428" s="35"/>
      <c r="F428" s="546">
        <v>1</v>
      </c>
      <c r="G428" s="59"/>
      <c r="H428" s="381">
        <f t="shared" si="6"/>
        <v>0</v>
      </c>
      <c r="I428" s="382"/>
    </row>
    <row r="429" spans="1:9" s="383" customFormat="1" ht="12.75" x14ac:dyDescent="0.2">
      <c r="A429" s="386">
        <v>422</v>
      </c>
      <c r="B429" s="275" t="s">
        <v>24</v>
      </c>
      <c r="C429" s="275" t="s">
        <v>938</v>
      </c>
      <c r="D429" s="35"/>
      <c r="E429" s="35"/>
      <c r="F429" s="546">
        <v>1</v>
      </c>
      <c r="G429" s="59"/>
      <c r="H429" s="381">
        <f t="shared" si="6"/>
        <v>0</v>
      </c>
      <c r="I429" s="382"/>
    </row>
    <row r="430" spans="1:9" s="383" customFormat="1" ht="12.75" x14ac:dyDescent="0.2">
      <c r="A430" s="386">
        <v>423</v>
      </c>
      <c r="B430" s="275" t="s">
        <v>24</v>
      </c>
      <c r="C430" s="275" t="s">
        <v>939</v>
      </c>
      <c r="D430" s="35"/>
      <c r="E430" s="35"/>
      <c r="F430" s="546">
        <v>1</v>
      </c>
      <c r="G430" s="59"/>
      <c r="H430" s="381">
        <f t="shared" si="6"/>
        <v>0</v>
      </c>
      <c r="I430" s="382"/>
    </row>
    <row r="431" spans="1:9" s="383" customFormat="1" ht="12.75" x14ac:dyDescent="0.2">
      <c r="A431" s="386">
        <v>424</v>
      </c>
      <c r="B431" s="275" t="s">
        <v>24</v>
      </c>
      <c r="C431" s="275" t="s">
        <v>940</v>
      </c>
      <c r="D431" s="35"/>
      <c r="E431" s="35"/>
      <c r="F431" s="546">
        <v>1</v>
      </c>
      <c r="G431" s="59"/>
      <c r="H431" s="381">
        <f t="shared" si="6"/>
        <v>0</v>
      </c>
      <c r="I431" s="382"/>
    </row>
    <row r="432" spans="1:9" s="383" customFormat="1" ht="12.75" x14ac:dyDescent="0.2">
      <c r="A432" s="386">
        <v>425</v>
      </c>
      <c r="B432" s="275" t="s">
        <v>24</v>
      </c>
      <c r="C432" s="275" t="s">
        <v>941</v>
      </c>
      <c r="D432" s="35"/>
      <c r="E432" s="35"/>
      <c r="F432" s="546">
        <v>1</v>
      </c>
      <c r="G432" s="59"/>
      <c r="H432" s="381">
        <f t="shared" si="6"/>
        <v>0</v>
      </c>
      <c r="I432" s="382"/>
    </row>
    <row r="433" spans="1:9" s="383" customFormat="1" ht="12.75" x14ac:dyDescent="0.2">
      <c r="A433" s="386">
        <v>426</v>
      </c>
      <c r="B433" s="275" t="s">
        <v>24</v>
      </c>
      <c r="C433" s="275" t="s">
        <v>942</v>
      </c>
      <c r="D433" s="35"/>
      <c r="E433" s="35"/>
      <c r="F433" s="546">
        <v>1</v>
      </c>
      <c r="G433" s="59"/>
      <c r="H433" s="381">
        <f t="shared" si="6"/>
        <v>0</v>
      </c>
      <c r="I433" s="382"/>
    </row>
    <row r="434" spans="1:9" s="383" customFormat="1" ht="12.75" x14ac:dyDescent="0.2">
      <c r="A434" s="386">
        <v>427</v>
      </c>
      <c r="B434" s="275" t="s">
        <v>24</v>
      </c>
      <c r="C434" s="275" t="s">
        <v>943</v>
      </c>
      <c r="D434" s="35"/>
      <c r="E434" s="35"/>
      <c r="F434" s="546">
        <v>1</v>
      </c>
      <c r="G434" s="59"/>
      <c r="H434" s="381">
        <f t="shared" si="6"/>
        <v>0</v>
      </c>
      <c r="I434" s="382"/>
    </row>
    <row r="435" spans="1:9" s="383" customFormat="1" ht="12.75" x14ac:dyDescent="0.2">
      <c r="A435" s="386">
        <v>428</v>
      </c>
      <c r="B435" s="275" t="s">
        <v>24</v>
      </c>
      <c r="C435" s="275" t="s">
        <v>944</v>
      </c>
      <c r="D435" s="35"/>
      <c r="E435" s="35"/>
      <c r="F435" s="546">
        <v>1</v>
      </c>
      <c r="G435" s="59"/>
      <c r="H435" s="381">
        <f t="shared" si="6"/>
        <v>0</v>
      </c>
      <c r="I435" s="382"/>
    </row>
    <row r="436" spans="1:9" s="383" customFormat="1" ht="12.75" x14ac:dyDescent="0.2">
      <c r="A436" s="386">
        <v>429</v>
      </c>
      <c r="B436" s="275" t="s">
        <v>24</v>
      </c>
      <c r="C436" s="275" t="s">
        <v>945</v>
      </c>
      <c r="D436" s="35"/>
      <c r="E436" s="35"/>
      <c r="F436" s="546">
        <v>1</v>
      </c>
      <c r="G436" s="59"/>
      <c r="H436" s="381">
        <f t="shared" si="6"/>
        <v>0</v>
      </c>
      <c r="I436" s="382"/>
    </row>
    <row r="437" spans="1:9" s="383" customFormat="1" ht="12.75" x14ac:dyDescent="0.2">
      <c r="A437" s="386">
        <v>430</v>
      </c>
      <c r="B437" s="275" t="s">
        <v>24</v>
      </c>
      <c r="C437" s="275" t="s">
        <v>946</v>
      </c>
      <c r="D437" s="35"/>
      <c r="E437" s="35"/>
      <c r="F437" s="546">
        <v>1</v>
      </c>
      <c r="G437" s="59"/>
      <c r="H437" s="381">
        <f t="shared" si="6"/>
        <v>0</v>
      </c>
      <c r="I437" s="382"/>
    </row>
    <row r="438" spans="1:9" s="383" customFormat="1" ht="12.75" x14ac:dyDescent="0.2">
      <c r="A438" s="386">
        <v>431</v>
      </c>
      <c r="B438" s="275" t="s">
        <v>24</v>
      </c>
      <c r="C438" s="275" t="s">
        <v>947</v>
      </c>
      <c r="D438" s="35"/>
      <c r="E438" s="35"/>
      <c r="F438" s="546">
        <v>1</v>
      </c>
      <c r="G438" s="59"/>
      <c r="H438" s="381">
        <f t="shared" si="6"/>
        <v>0</v>
      </c>
      <c r="I438" s="382"/>
    </row>
    <row r="439" spans="1:9" s="383" customFormat="1" ht="12.75" x14ac:dyDescent="0.2">
      <c r="A439" s="386">
        <v>432</v>
      </c>
      <c r="B439" s="275" t="s">
        <v>24</v>
      </c>
      <c r="C439" s="275" t="s">
        <v>948</v>
      </c>
      <c r="D439" s="35"/>
      <c r="E439" s="35"/>
      <c r="F439" s="546">
        <v>1</v>
      </c>
      <c r="G439" s="59"/>
      <c r="H439" s="381">
        <f t="shared" si="6"/>
        <v>0</v>
      </c>
      <c r="I439" s="382"/>
    </row>
    <row r="440" spans="1:9" s="383" customFormat="1" ht="12.75" x14ac:dyDescent="0.2">
      <c r="A440" s="386">
        <v>433</v>
      </c>
      <c r="B440" s="275" t="s">
        <v>24</v>
      </c>
      <c r="C440" s="275" t="s">
        <v>949</v>
      </c>
      <c r="D440" s="35"/>
      <c r="E440" s="35"/>
      <c r="F440" s="546">
        <v>1</v>
      </c>
      <c r="G440" s="59"/>
      <c r="H440" s="381">
        <f t="shared" si="6"/>
        <v>0</v>
      </c>
      <c r="I440" s="382"/>
    </row>
    <row r="441" spans="1:9" s="383" customFormat="1" ht="12.75" x14ac:dyDescent="0.2">
      <c r="A441" s="386">
        <v>434</v>
      </c>
      <c r="B441" s="275" t="s">
        <v>24</v>
      </c>
      <c r="C441" s="275" t="s">
        <v>950</v>
      </c>
      <c r="D441" s="35"/>
      <c r="E441" s="35"/>
      <c r="F441" s="546">
        <v>1</v>
      </c>
      <c r="G441" s="59"/>
      <c r="H441" s="381">
        <f t="shared" si="6"/>
        <v>0</v>
      </c>
      <c r="I441" s="382"/>
    </row>
    <row r="442" spans="1:9" s="383" customFormat="1" ht="12.75" x14ac:dyDescent="0.2">
      <c r="A442" s="386">
        <v>435</v>
      </c>
      <c r="B442" s="275" t="s">
        <v>24</v>
      </c>
      <c r="C442" s="275" t="s">
        <v>951</v>
      </c>
      <c r="D442" s="35"/>
      <c r="E442" s="35"/>
      <c r="F442" s="546">
        <v>1</v>
      </c>
      <c r="G442" s="59"/>
      <c r="H442" s="381">
        <f t="shared" si="6"/>
        <v>0</v>
      </c>
      <c r="I442" s="382"/>
    </row>
    <row r="443" spans="1:9" s="383" customFormat="1" ht="12.75" x14ac:dyDescent="0.2">
      <c r="A443" s="386">
        <v>436</v>
      </c>
      <c r="B443" s="275" t="s">
        <v>24</v>
      </c>
      <c r="C443" s="275" t="s">
        <v>952</v>
      </c>
      <c r="D443" s="35"/>
      <c r="E443" s="35"/>
      <c r="F443" s="546">
        <v>1</v>
      </c>
      <c r="G443" s="59"/>
      <c r="H443" s="381">
        <f t="shared" si="6"/>
        <v>0</v>
      </c>
      <c r="I443" s="382"/>
    </row>
    <row r="444" spans="1:9" s="383" customFormat="1" ht="12.75" x14ac:dyDescent="0.2">
      <c r="A444" s="386">
        <v>437</v>
      </c>
      <c r="B444" s="275" t="s">
        <v>24</v>
      </c>
      <c r="C444" s="275" t="s">
        <v>953</v>
      </c>
      <c r="D444" s="35"/>
      <c r="E444" s="35"/>
      <c r="F444" s="546">
        <v>1</v>
      </c>
      <c r="G444" s="59"/>
      <c r="H444" s="381">
        <f t="shared" si="6"/>
        <v>0</v>
      </c>
      <c r="I444" s="382"/>
    </row>
    <row r="445" spans="1:9" s="383" customFormat="1" ht="12.75" x14ac:dyDescent="0.2">
      <c r="A445" s="386">
        <v>438</v>
      </c>
      <c r="B445" s="275" t="s">
        <v>24</v>
      </c>
      <c r="C445" s="275" t="s">
        <v>954</v>
      </c>
      <c r="D445" s="35"/>
      <c r="E445" s="35"/>
      <c r="F445" s="546">
        <v>1</v>
      </c>
      <c r="G445" s="59"/>
      <c r="H445" s="381">
        <f t="shared" si="6"/>
        <v>0</v>
      </c>
      <c r="I445" s="382"/>
    </row>
    <row r="446" spans="1:9" s="383" customFormat="1" ht="12.75" x14ac:dyDescent="0.2">
      <c r="A446" s="386">
        <v>439</v>
      </c>
      <c r="B446" s="275" t="s">
        <v>24</v>
      </c>
      <c r="C446" s="275" t="s">
        <v>955</v>
      </c>
      <c r="D446" s="35"/>
      <c r="E446" s="35"/>
      <c r="F446" s="546">
        <v>1</v>
      </c>
      <c r="G446" s="59"/>
      <c r="H446" s="381">
        <f t="shared" si="6"/>
        <v>0</v>
      </c>
      <c r="I446" s="382"/>
    </row>
    <row r="447" spans="1:9" s="383" customFormat="1" ht="12.75" x14ac:dyDescent="0.2">
      <c r="A447" s="386">
        <v>440</v>
      </c>
      <c r="B447" s="275" t="s">
        <v>24</v>
      </c>
      <c r="C447" s="275" t="s">
        <v>956</v>
      </c>
      <c r="D447" s="35"/>
      <c r="E447" s="35"/>
      <c r="F447" s="546">
        <v>1</v>
      </c>
      <c r="G447" s="59"/>
      <c r="H447" s="381">
        <f t="shared" si="6"/>
        <v>0</v>
      </c>
      <c r="I447" s="382"/>
    </row>
    <row r="448" spans="1:9" s="383" customFormat="1" ht="12.75" x14ac:dyDescent="0.2">
      <c r="A448" s="386">
        <v>441</v>
      </c>
      <c r="B448" s="275" t="s">
        <v>24</v>
      </c>
      <c r="C448" s="275" t="s">
        <v>957</v>
      </c>
      <c r="D448" s="35"/>
      <c r="E448" s="35"/>
      <c r="F448" s="546">
        <v>1</v>
      </c>
      <c r="G448" s="59"/>
      <c r="H448" s="381">
        <f t="shared" si="6"/>
        <v>0</v>
      </c>
      <c r="I448" s="382"/>
    </row>
    <row r="449" spans="1:9" s="383" customFormat="1" ht="12.75" x14ac:dyDescent="0.2">
      <c r="A449" s="393">
        <v>442</v>
      </c>
      <c r="B449" s="275" t="s">
        <v>2478</v>
      </c>
      <c r="C449" s="275" t="s">
        <v>2479</v>
      </c>
      <c r="D449" s="513"/>
      <c r="E449" s="513"/>
      <c r="F449" s="546">
        <v>1</v>
      </c>
      <c r="G449" s="59"/>
      <c r="H449" s="381">
        <f t="shared" si="6"/>
        <v>0</v>
      </c>
      <c r="I449" s="382"/>
    </row>
    <row r="450" spans="1:9" s="383" customFormat="1" ht="12.75" x14ac:dyDescent="0.2">
      <c r="A450" s="393">
        <v>443</v>
      </c>
      <c r="B450" s="275" t="s">
        <v>2478</v>
      </c>
      <c r="C450" s="275" t="s">
        <v>2480</v>
      </c>
      <c r="D450" s="513"/>
      <c r="E450" s="513"/>
      <c r="F450" s="546">
        <v>1</v>
      </c>
      <c r="G450" s="59"/>
      <c r="H450" s="381">
        <f t="shared" si="6"/>
        <v>0</v>
      </c>
      <c r="I450" s="382"/>
    </row>
    <row r="451" spans="1:9" s="383" customFormat="1" ht="12.75" x14ac:dyDescent="0.2">
      <c r="A451" s="393">
        <v>444</v>
      </c>
      <c r="B451" s="275" t="s">
        <v>2478</v>
      </c>
      <c r="C451" s="275" t="s">
        <v>2481</v>
      </c>
      <c r="D451" s="513"/>
      <c r="E451" s="513"/>
      <c r="F451" s="546">
        <v>1</v>
      </c>
      <c r="G451" s="59"/>
      <c r="H451" s="381">
        <f t="shared" si="6"/>
        <v>0</v>
      </c>
      <c r="I451" s="382"/>
    </row>
    <row r="452" spans="1:9" s="383" customFormat="1" ht="12.75" x14ac:dyDescent="0.2">
      <c r="A452" s="393">
        <v>445</v>
      </c>
      <c r="B452" s="275" t="s">
        <v>2478</v>
      </c>
      <c r="C452" s="275" t="s">
        <v>2482</v>
      </c>
      <c r="D452" s="513"/>
      <c r="E452" s="513"/>
      <c r="F452" s="546">
        <v>1</v>
      </c>
      <c r="G452" s="59"/>
      <c r="H452" s="381">
        <f t="shared" si="6"/>
        <v>0</v>
      </c>
      <c r="I452" s="382"/>
    </row>
    <row r="453" spans="1:9" s="383" customFormat="1" ht="25.5" x14ac:dyDescent="0.2">
      <c r="A453" s="393">
        <v>446</v>
      </c>
      <c r="B453" s="275" t="s">
        <v>2478</v>
      </c>
      <c r="C453" s="275" t="s">
        <v>2483</v>
      </c>
      <c r="D453" s="513"/>
      <c r="E453" s="513"/>
      <c r="F453" s="546">
        <v>1</v>
      </c>
      <c r="G453" s="59"/>
      <c r="H453" s="381">
        <f t="shared" si="6"/>
        <v>0</v>
      </c>
      <c r="I453" s="382"/>
    </row>
    <row r="454" spans="1:9" s="383" customFormat="1" ht="38.25" x14ac:dyDescent="0.2">
      <c r="A454" s="393">
        <v>447</v>
      </c>
      <c r="B454" s="275" t="s">
        <v>2478</v>
      </c>
      <c r="C454" s="275" t="s">
        <v>2484</v>
      </c>
      <c r="D454" s="513"/>
      <c r="E454" s="513"/>
      <c r="F454" s="546">
        <v>1</v>
      </c>
      <c r="G454" s="59"/>
      <c r="H454" s="381">
        <f t="shared" si="6"/>
        <v>0</v>
      </c>
      <c r="I454" s="382"/>
    </row>
    <row r="455" spans="1:9" s="383" customFormat="1" ht="63.75" x14ac:dyDescent="0.2">
      <c r="A455" s="393">
        <v>448</v>
      </c>
      <c r="B455" s="275" t="s">
        <v>2478</v>
      </c>
      <c r="C455" s="275" t="s">
        <v>2485</v>
      </c>
      <c r="D455" s="513"/>
      <c r="E455" s="513"/>
      <c r="F455" s="546">
        <v>1</v>
      </c>
      <c r="G455" s="59"/>
      <c r="H455" s="381">
        <f t="shared" si="6"/>
        <v>0</v>
      </c>
      <c r="I455" s="382"/>
    </row>
    <row r="456" spans="1:9" s="383" customFormat="1" ht="25.5" x14ac:dyDescent="0.2">
      <c r="A456" s="393">
        <v>449</v>
      </c>
      <c r="B456" s="275" t="s">
        <v>2478</v>
      </c>
      <c r="C456" s="275" t="s">
        <v>2486</v>
      </c>
      <c r="D456" s="513"/>
      <c r="E456" s="513"/>
      <c r="F456" s="546">
        <v>1</v>
      </c>
      <c r="G456" s="59"/>
      <c r="H456" s="381">
        <f t="shared" si="6"/>
        <v>0</v>
      </c>
      <c r="I456" s="382"/>
    </row>
    <row r="457" spans="1:9" s="383" customFormat="1" ht="12.75" x14ac:dyDescent="0.2">
      <c r="A457" s="393">
        <v>450</v>
      </c>
      <c r="B457" s="275" t="s">
        <v>2478</v>
      </c>
      <c r="C457" s="275" t="s">
        <v>2487</v>
      </c>
      <c r="D457" s="513"/>
      <c r="E457" s="513"/>
      <c r="F457" s="546">
        <v>1</v>
      </c>
      <c r="G457" s="59"/>
      <c r="H457" s="381">
        <f t="shared" ref="H457:H520" si="7">ROUND(SUM(G457*F457),2)</f>
        <v>0</v>
      </c>
      <c r="I457" s="382"/>
    </row>
    <row r="458" spans="1:9" s="383" customFormat="1" ht="63.75" x14ac:dyDescent="0.2">
      <c r="A458" s="393">
        <v>451</v>
      </c>
      <c r="B458" s="275" t="s">
        <v>2478</v>
      </c>
      <c r="C458" s="275" t="s">
        <v>2488</v>
      </c>
      <c r="D458" s="513"/>
      <c r="E458" s="513"/>
      <c r="F458" s="546">
        <v>1</v>
      </c>
      <c r="G458" s="59"/>
      <c r="H458" s="381">
        <f t="shared" si="7"/>
        <v>0</v>
      </c>
      <c r="I458" s="382"/>
    </row>
    <row r="459" spans="1:9" s="383" customFormat="1" ht="89.25" x14ac:dyDescent="0.2">
      <c r="A459" s="393">
        <v>452</v>
      </c>
      <c r="B459" s="275" t="s">
        <v>2478</v>
      </c>
      <c r="C459" s="275" t="s">
        <v>2489</v>
      </c>
      <c r="D459" s="513"/>
      <c r="E459" s="513"/>
      <c r="F459" s="546">
        <v>1</v>
      </c>
      <c r="G459" s="59"/>
      <c r="H459" s="381">
        <f t="shared" si="7"/>
        <v>0</v>
      </c>
      <c r="I459" s="382"/>
    </row>
    <row r="460" spans="1:9" s="383" customFormat="1" ht="25.5" x14ac:dyDescent="0.2">
      <c r="A460" s="393">
        <v>453</v>
      </c>
      <c r="B460" s="275" t="s">
        <v>2478</v>
      </c>
      <c r="C460" s="275" t="s">
        <v>2490</v>
      </c>
      <c r="D460" s="513"/>
      <c r="E460" s="513"/>
      <c r="F460" s="546">
        <v>1</v>
      </c>
      <c r="G460" s="59"/>
      <c r="H460" s="381">
        <f t="shared" si="7"/>
        <v>0</v>
      </c>
      <c r="I460" s="382"/>
    </row>
    <row r="461" spans="1:9" s="383" customFormat="1" ht="12.75" x14ac:dyDescent="0.2">
      <c r="A461" s="393">
        <v>454</v>
      </c>
      <c r="B461" s="275" t="s">
        <v>2478</v>
      </c>
      <c r="C461" s="275" t="s">
        <v>2491</v>
      </c>
      <c r="D461" s="513"/>
      <c r="E461" s="513"/>
      <c r="F461" s="546">
        <v>1</v>
      </c>
      <c r="G461" s="59"/>
      <c r="H461" s="381">
        <f t="shared" si="7"/>
        <v>0</v>
      </c>
      <c r="I461" s="382"/>
    </row>
    <row r="462" spans="1:9" s="383" customFormat="1" ht="25.5" x14ac:dyDescent="0.2">
      <c r="A462" s="393">
        <v>455</v>
      </c>
      <c r="B462" s="275" t="s">
        <v>2478</v>
      </c>
      <c r="C462" s="275" t="s">
        <v>2492</v>
      </c>
      <c r="D462" s="513"/>
      <c r="E462" s="513"/>
      <c r="F462" s="546">
        <v>1</v>
      </c>
      <c r="G462" s="59"/>
      <c r="H462" s="381">
        <f t="shared" si="7"/>
        <v>0</v>
      </c>
      <c r="I462" s="382"/>
    </row>
    <row r="463" spans="1:9" s="383" customFormat="1" ht="12.75" x14ac:dyDescent="0.2">
      <c r="A463" s="393">
        <v>456</v>
      </c>
      <c r="B463" s="275" t="s">
        <v>2478</v>
      </c>
      <c r="C463" s="275" t="s">
        <v>2493</v>
      </c>
      <c r="D463" s="513"/>
      <c r="E463" s="513"/>
      <c r="F463" s="546">
        <v>1</v>
      </c>
      <c r="G463" s="59"/>
      <c r="H463" s="381">
        <f t="shared" si="7"/>
        <v>0</v>
      </c>
      <c r="I463" s="382"/>
    </row>
    <row r="464" spans="1:9" s="383" customFormat="1" ht="38.25" x14ac:dyDescent="0.2">
      <c r="A464" s="393">
        <v>457</v>
      </c>
      <c r="B464" s="275" t="s">
        <v>2478</v>
      </c>
      <c r="C464" s="275" t="s">
        <v>2494</v>
      </c>
      <c r="D464" s="513"/>
      <c r="E464" s="513"/>
      <c r="F464" s="546">
        <v>1</v>
      </c>
      <c r="G464" s="59"/>
      <c r="H464" s="381">
        <f t="shared" si="7"/>
        <v>0</v>
      </c>
      <c r="I464" s="382"/>
    </row>
    <row r="465" spans="1:9" s="383" customFormat="1" ht="25.5" x14ac:dyDescent="0.2">
      <c r="A465" s="393">
        <v>458</v>
      </c>
      <c r="B465" s="275" t="s">
        <v>2478</v>
      </c>
      <c r="C465" s="275" t="s">
        <v>2495</v>
      </c>
      <c r="D465" s="513"/>
      <c r="E465" s="513"/>
      <c r="F465" s="546">
        <v>1</v>
      </c>
      <c r="G465" s="59"/>
      <c r="H465" s="381">
        <f t="shared" si="7"/>
        <v>0</v>
      </c>
      <c r="I465" s="382"/>
    </row>
    <row r="466" spans="1:9" s="383" customFormat="1" ht="12.75" x14ac:dyDescent="0.2">
      <c r="A466" s="393">
        <v>459</v>
      </c>
      <c r="B466" s="275" t="s">
        <v>2478</v>
      </c>
      <c r="C466" s="275" t="s">
        <v>2496</v>
      </c>
      <c r="D466" s="513"/>
      <c r="E466" s="513"/>
      <c r="F466" s="546">
        <v>1</v>
      </c>
      <c r="G466" s="59"/>
      <c r="H466" s="381">
        <f t="shared" si="7"/>
        <v>0</v>
      </c>
      <c r="I466" s="382"/>
    </row>
    <row r="467" spans="1:9" s="383" customFormat="1" ht="51" x14ac:dyDescent="0.2">
      <c r="A467" s="393">
        <v>460</v>
      </c>
      <c r="B467" s="275" t="s">
        <v>2478</v>
      </c>
      <c r="C467" s="275" t="s">
        <v>2497</v>
      </c>
      <c r="D467" s="513"/>
      <c r="E467" s="513"/>
      <c r="F467" s="546">
        <v>1</v>
      </c>
      <c r="G467" s="59"/>
      <c r="H467" s="381">
        <f t="shared" si="7"/>
        <v>0</v>
      </c>
      <c r="I467" s="382"/>
    </row>
    <row r="468" spans="1:9" s="383" customFormat="1" ht="25.5" x14ac:dyDescent="0.2">
      <c r="A468" s="393">
        <v>461</v>
      </c>
      <c r="B468" s="275" t="s">
        <v>2478</v>
      </c>
      <c r="C468" s="275" t="s">
        <v>2498</v>
      </c>
      <c r="D468" s="513"/>
      <c r="E468" s="513"/>
      <c r="F468" s="546">
        <v>1</v>
      </c>
      <c r="G468" s="59"/>
      <c r="H468" s="381">
        <f t="shared" si="7"/>
        <v>0</v>
      </c>
      <c r="I468" s="382"/>
    </row>
    <row r="469" spans="1:9" s="383" customFormat="1" ht="12.75" x14ac:dyDescent="0.2">
      <c r="A469" s="386">
        <v>462</v>
      </c>
      <c r="B469" s="275" t="s">
        <v>1007</v>
      </c>
      <c r="C469" s="275" t="s">
        <v>1808</v>
      </c>
      <c r="D469" s="35" t="s">
        <v>995</v>
      </c>
      <c r="E469" s="35" t="s">
        <v>996</v>
      </c>
      <c r="F469" s="546">
        <v>1</v>
      </c>
      <c r="G469" s="59"/>
      <c r="H469" s="381">
        <f t="shared" si="7"/>
        <v>0</v>
      </c>
      <c r="I469" s="382"/>
    </row>
    <row r="470" spans="1:9" s="383" customFormat="1" ht="12.75" x14ac:dyDescent="0.2">
      <c r="A470" s="386">
        <v>463</v>
      </c>
      <c r="B470" s="275" t="s">
        <v>1007</v>
      </c>
      <c r="C470" s="275" t="s">
        <v>2290</v>
      </c>
      <c r="D470" s="35" t="s">
        <v>995</v>
      </c>
      <c r="E470" s="35" t="s">
        <v>996</v>
      </c>
      <c r="F470" s="546">
        <v>1</v>
      </c>
      <c r="G470" s="59"/>
      <c r="H470" s="381">
        <f t="shared" si="7"/>
        <v>0</v>
      </c>
      <c r="I470" s="382"/>
    </row>
    <row r="471" spans="1:9" s="383" customFormat="1" ht="12.75" x14ac:dyDescent="0.2">
      <c r="A471" s="386">
        <v>464</v>
      </c>
      <c r="B471" s="275" t="s">
        <v>1007</v>
      </c>
      <c r="C471" s="275" t="s">
        <v>2291</v>
      </c>
      <c r="D471" s="35" t="s">
        <v>995</v>
      </c>
      <c r="E471" s="35" t="s">
        <v>996</v>
      </c>
      <c r="F471" s="394">
        <v>1</v>
      </c>
      <c r="G471" s="59"/>
      <c r="H471" s="381">
        <f t="shared" si="7"/>
        <v>0</v>
      </c>
      <c r="I471" s="382"/>
    </row>
    <row r="472" spans="1:9" s="383" customFormat="1" ht="12.75" x14ac:dyDescent="0.2">
      <c r="A472" s="386">
        <v>465</v>
      </c>
      <c r="B472" s="275" t="s">
        <v>1007</v>
      </c>
      <c r="C472" s="275" t="s">
        <v>2292</v>
      </c>
      <c r="D472" s="35" t="s">
        <v>995</v>
      </c>
      <c r="E472" s="35" t="s">
        <v>996</v>
      </c>
      <c r="F472" s="546">
        <v>1</v>
      </c>
      <c r="G472" s="59"/>
      <c r="H472" s="381">
        <f t="shared" si="7"/>
        <v>0</v>
      </c>
      <c r="I472" s="382"/>
    </row>
    <row r="473" spans="1:9" s="383" customFormat="1" ht="12.75" x14ac:dyDescent="0.2">
      <c r="A473" s="386">
        <v>466</v>
      </c>
      <c r="B473" s="275" t="s">
        <v>1007</v>
      </c>
      <c r="C473" s="275" t="s">
        <v>2293</v>
      </c>
      <c r="D473" s="35" t="s">
        <v>995</v>
      </c>
      <c r="E473" s="35" t="s">
        <v>996</v>
      </c>
      <c r="F473" s="546">
        <v>1</v>
      </c>
      <c r="G473" s="59"/>
      <c r="H473" s="381">
        <f t="shared" si="7"/>
        <v>0</v>
      </c>
      <c r="I473" s="382"/>
    </row>
    <row r="474" spans="1:9" s="383" customFormat="1" ht="12.75" x14ac:dyDescent="0.2">
      <c r="A474" s="386">
        <v>467</v>
      </c>
      <c r="B474" s="275" t="s">
        <v>1007</v>
      </c>
      <c r="C474" s="275" t="s">
        <v>2294</v>
      </c>
      <c r="D474" s="35" t="s">
        <v>995</v>
      </c>
      <c r="E474" s="35" t="s">
        <v>996</v>
      </c>
      <c r="F474" s="394">
        <v>1</v>
      </c>
      <c r="G474" s="59"/>
      <c r="H474" s="381">
        <f t="shared" si="7"/>
        <v>0</v>
      </c>
      <c r="I474" s="382"/>
    </row>
    <row r="475" spans="1:9" s="383" customFormat="1" ht="12.75" x14ac:dyDescent="0.2">
      <c r="A475" s="386">
        <v>468</v>
      </c>
      <c r="B475" s="275" t="s">
        <v>1007</v>
      </c>
      <c r="C475" s="275" t="s">
        <v>2295</v>
      </c>
      <c r="D475" s="35" t="s">
        <v>995</v>
      </c>
      <c r="E475" s="35" t="s">
        <v>2296</v>
      </c>
      <c r="F475" s="546">
        <v>1</v>
      </c>
      <c r="G475" s="59"/>
      <c r="H475" s="381">
        <f t="shared" si="7"/>
        <v>0</v>
      </c>
      <c r="I475" s="382"/>
    </row>
    <row r="476" spans="1:9" s="383" customFormat="1" ht="12.75" x14ac:dyDescent="0.2">
      <c r="A476" s="386">
        <v>469</v>
      </c>
      <c r="B476" s="275" t="s">
        <v>1007</v>
      </c>
      <c r="C476" s="275" t="s">
        <v>2297</v>
      </c>
      <c r="D476" s="35" t="s">
        <v>995</v>
      </c>
      <c r="E476" s="35" t="s">
        <v>2296</v>
      </c>
      <c r="F476" s="546">
        <v>1</v>
      </c>
      <c r="G476" s="59"/>
      <c r="H476" s="381">
        <f t="shared" si="7"/>
        <v>0</v>
      </c>
      <c r="I476" s="382"/>
    </row>
    <row r="477" spans="1:9" s="383" customFormat="1" ht="12.75" x14ac:dyDescent="0.2">
      <c r="A477" s="386">
        <v>470</v>
      </c>
      <c r="B477" s="275" t="s">
        <v>1007</v>
      </c>
      <c r="C477" s="395" t="s">
        <v>997</v>
      </c>
      <c r="D477" s="35" t="s">
        <v>995</v>
      </c>
      <c r="E477" s="514" t="s">
        <v>1755</v>
      </c>
      <c r="F477" s="394">
        <v>1</v>
      </c>
      <c r="G477" s="59"/>
      <c r="H477" s="381">
        <f t="shared" si="7"/>
        <v>0</v>
      </c>
      <c r="I477" s="382"/>
    </row>
    <row r="478" spans="1:9" s="383" customFormat="1" ht="12.75" x14ac:dyDescent="0.2">
      <c r="A478" s="386">
        <v>471</v>
      </c>
      <c r="B478" s="275" t="s">
        <v>1007</v>
      </c>
      <c r="C478" s="395" t="s">
        <v>998</v>
      </c>
      <c r="D478" s="35" t="s">
        <v>995</v>
      </c>
      <c r="E478" s="514" t="s">
        <v>1767</v>
      </c>
      <c r="F478" s="546">
        <v>3</v>
      </c>
      <c r="G478" s="59"/>
      <c r="H478" s="381">
        <f t="shared" si="7"/>
        <v>0</v>
      </c>
      <c r="I478" s="382"/>
    </row>
    <row r="479" spans="1:9" s="383" customFormat="1" ht="12.75" x14ac:dyDescent="0.2">
      <c r="A479" s="386">
        <v>472</v>
      </c>
      <c r="B479" s="275" t="s">
        <v>1007</v>
      </c>
      <c r="C479" s="395" t="s">
        <v>999</v>
      </c>
      <c r="D479" s="35" t="s">
        <v>995</v>
      </c>
      <c r="E479" s="514" t="s">
        <v>1757</v>
      </c>
      <c r="F479" s="546">
        <v>3</v>
      </c>
      <c r="G479" s="59"/>
      <c r="H479" s="381">
        <f t="shared" si="7"/>
        <v>0</v>
      </c>
      <c r="I479" s="382"/>
    </row>
    <row r="480" spans="1:9" s="383" customFormat="1" ht="12.75" x14ac:dyDescent="0.2">
      <c r="A480" s="386">
        <v>473</v>
      </c>
      <c r="B480" s="275" t="s">
        <v>1007</v>
      </c>
      <c r="C480" s="395" t="s">
        <v>999</v>
      </c>
      <c r="D480" s="35" t="s">
        <v>995</v>
      </c>
      <c r="E480" s="514" t="s">
        <v>1756</v>
      </c>
      <c r="F480" s="394">
        <v>3</v>
      </c>
      <c r="G480" s="59"/>
      <c r="H480" s="381">
        <f t="shared" si="7"/>
        <v>0</v>
      </c>
      <c r="I480" s="382"/>
    </row>
    <row r="481" spans="1:9" s="383" customFormat="1" ht="12.75" x14ac:dyDescent="0.2">
      <c r="A481" s="386">
        <v>474</v>
      </c>
      <c r="B481" s="275" t="s">
        <v>1007</v>
      </c>
      <c r="C481" s="395" t="s">
        <v>1000</v>
      </c>
      <c r="D481" s="35" t="s">
        <v>995</v>
      </c>
      <c r="E481" s="514" t="s">
        <v>1001</v>
      </c>
      <c r="F481" s="546">
        <v>1</v>
      </c>
      <c r="G481" s="59"/>
      <c r="H481" s="381">
        <f t="shared" si="7"/>
        <v>0</v>
      </c>
      <c r="I481" s="382"/>
    </row>
    <row r="482" spans="1:9" s="383" customFormat="1" ht="12.75" x14ac:dyDescent="0.2">
      <c r="A482" s="386">
        <v>475</v>
      </c>
      <c r="B482" s="275" t="s">
        <v>1007</v>
      </c>
      <c r="C482" s="395" t="s">
        <v>1002</v>
      </c>
      <c r="D482" s="35" t="s">
        <v>995</v>
      </c>
      <c r="E482" s="514" t="s">
        <v>1779</v>
      </c>
      <c r="F482" s="546">
        <v>1</v>
      </c>
      <c r="G482" s="59"/>
      <c r="H482" s="381">
        <f t="shared" si="7"/>
        <v>0</v>
      </c>
      <c r="I482" s="382"/>
    </row>
    <row r="483" spans="1:9" s="383" customFormat="1" ht="12.75" x14ac:dyDescent="0.2">
      <c r="A483" s="386">
        <v>476</v>
      </c>
      <c r="B483" s="275" t="s">
        <v>1007</v>
      </c>
      <c r="C483" s="395" t="s">
        <v>1002</v>
      </c>
      <c r="D483" s="35" t="s">
        <v>995</v>
      </c>
      <c r="E483" s="514" t="s">
        <v>1758</v>
      </c>
      <c r="F483" s="394">
        <v>1</v>
      </c>
      <c r="G483" s="59"/>
      <c r="H483" s="381">
        <f t="shared" si="7"/>
        <v>0</v>
      </c>
      <c r="I483" s="382"/>
    </row>
    <row r="484" spans="1:9" s="383" customFormat="1" ht="12.75" x14ac:dyDescent="0.2">
      <c r="A484" s="386">
        <v>477</v>
      </c>
      <c r="B484" s="275" t="s">
        <v>1007</v>
      </c>
      <c r="C484" s="395" t="s">
        <v>1002</v>
      </c>
      <c r="D484" s="35" t="s">
        <v>995</v>
      </c>
      <c r="E484" s="514" t="s">
        <v>1791</v>
      </c>
      <c r="F484" s="546">
        <v>1</v>
      </c>
      <c r="G484" s="59"/>
      <c r="H484" s="381">
        <f t="shared" si="7"/>
        <v>0</v>
      </c>
      <c r="I484" s="382"/>
    </row>
    <row r="485" spans="1:9" s="383" customFormat="1" ht="12.75" x14ac:dyDescent="0.2">
      <c r="A485" s="386">
        <v>478</v>
      </c>
      <c r="B485" s="275" t="s">
        <v>1007</v>
      </c>
      <c r="C485" s="395" t="s">
        <v>1002</v>
      </c>
      <c r="D485" s="35" t="s">
        <v>995</v>
      </c>
      <c r="E485" s="514" t="s">
        <v>2298</v>
      </c>
      <c r="F485" s="546">
        <v>1</v>
      </c>
      <c r="G485" s="59"/>
      <c r="H485" s="381">
        <f t="shared" si="7"/>
        <v>0</v>
      </c>
      <c r="I485" s="382"/>
    </row>
    <row r="486" spans="1:9" s="383" customFormat="1" ht="12.75" x14ac:dyDescent="0.2">
      <c r="A486" s="386">
        <v>479</v>
      </c>
      <c r="B486" s="275" t="s">
        <v>1007</v>
      </c>
      <c r="C486" s="395" t="s">
        <v>1002</v>
      </c>
      <c r="D486" s="35" t="s">
        <v>995</v>
      </c>
      <c r="E486" s="514" t="s">
        <v>1759</v>
      </c>
      <c r="F486" s="394">
        <v>1</v>
      </c>
      <c r="G486" s="59"/>
      <c r="H486" s="381">
        <f t="shared" si="7"/>
        <v>0</v>
      </c>
      <c r="I486" s="382"/>
    </row>
    <row r="487" spans="1:9" s="383" customFormat="1" ht="12.75" x14ac:dyDescent="0.2">
      <c r="A487" s="386">
        <v>480</v>
      </c>
      <c r="B487" s="275" t="s">
        <v>1007</v>
      </c>
      <c r="C487" s="395" t="s">
        <v>2299</v>
      </c>
      <c r="D487" s="35" t="s">
        <v>995</v>
      </c>
      <c r="E487" s="514" t="s">
        <v>2300</v>
      </c>
      <c r="F487" s="546">
        <v>1</v>
      </c>
      <c r="G487" s="59"/>
      <c r="H487" s="381">
        <f t="shared" si="7"/>
        <v>0</v>
      </c>
      <c r="I487" s="382"/>
    </row>
    <row r="488" spans="1:9" s="383" customFormat="1" ht="12.75" x14ac:dyDescent="0.2">
      <c r="A488" s="386">
        <v>481</v>
      </c>
      <c r="B488" s="275" t="s">
        <v>1007</v>
      </c>
      <c r="C488" s="395" t="s">
        <v>1003</v>
      </c>
      <c r="D488" s="35" t="s">
        <v>995</v>
      </c>
      <c r="E488" s="514" t="s">
        <v>1768</v>
      </c>
      <c r="F488" s="546">
        <v>1</v>
      </c>
      <c r="G488" s="59"/>
      <c r="H488" s="381">
        <f t="shared" si="7"/>
        <v>0</v>
      </c>
      <c r="I488" s="382"/>
    </row>
    <row r="489" spans="1:9" s="383" customFormat="1" ht="12.75" x14ac:dyDescent="0.2">
      <c r="A489" s="386">
        <v>482</v>
      </c>
      <c r="B489" s="275" t="s">
        <v>1007</v>
      </c>
      <c r="C489" s="395" t="s">
        <v>2301</v>
      </c>
      <c r="D489" s="35" t="s">
        <v>995</v>
      </c>
      <c r="E489" s="514" t="s">
        <v>1790</v>
      </c>
      <c r="F489" s="394">
        <v>1</v>
      </c>
      <c r="G489" s="59"/>
      <c r="H489" s="381">
        <f t="shared" si="7"/>
        <v>0</v>
      </c>
      <c r="I489" s="382"/>
    </row>
    <row r="490" spans="1:9" s="383" customFormat="1" ht="12.75" x14ac:dyDescent="0.2">
      <c r="A490" s="386">
        <v>483</v>
      </c>
      <c r="B490" s="275" t="s">
        <v>1007</v>
      </c>
      <c r="C490" s="395" t="s">
        <v>1004</v>
      </c>
      <c r="D490" s="35" t="s">
        <v>995</v>
      </c>
      <c r="E490" s="514" t="s">
        <v>1005</v>
      </c>
      <c r="F490" s="546">
        <v>6</v>
      </c>
      <c r="G490" s="59"/>
      <c r="H490" s="381">
        <f t="shared" si="7"/>
        <v>0</v>
      </c>
      <c r="I490" s="382"/>
    </row>
    <row r="491" spans="1:9" s="383" customFormat="1" ht="12.75" x14ac:dyDescent="0.2">
      <c r="A491" s="386">
        <v>484</v>
      </c>
      <c r="B491" s="275" t="s">
        <v>1007</v>
      </c>
      <c r="C491" s="395" t="s">
        <v>1004</v>
      </c>
      <c r="D491" s="35" t="s">
        <v>995</v>
      </c>
      <c r="E491" s="514" t="s">
        <v>1006</v>
      </c>
      <c r="F491" s="546">
        <v>6</v>
      </c>
      <c r="G491" s="59"/>
      <c r="H491" s="381">
        <f t="shared" si="7"/>
        <v>0</v>
      </c>
      <c r="I491" s="382"/>
    </row>
    <row r="492" spans="1:9" s="383" customFormat="1" ht="12.75" x14ac:dyDescent="0.2">
      <c r="A492" s="386">
        <v>485</v>
      </c>
      <c r="B492" s="275" t="s">
        <v>1007</v>
      </c>
      <c r="C492" s="395" t="s">
        <v>1004</v>
      </c>
      <c r="D492" s="35" t="s">
        <v>995</v>
      </c>
      <c r="E492" s="514" t="s">
        <v>1778</v>
      </c>
      <c r="F492" s="394">
        <v>6</v>
      </c>
      <c r="G492" s="59"/>
      <c r="H492" s="381">
        <f t="shared" si="7"/>
        <v>0</v>
      </c>
      <c r="I492" s="382"/>
    </row>
    <row r="493" spans="1:9" s="383" customFormat="1" ht="12.75" x14ac:dyDescent="0.2">
      <c r="A493" s="386">
        <v>486</v>
      </c>
      <c r="B493" s="275" t="s">
        <v>1007</v>
      </c>
      <c r="C493" s="395" t="s">
        <v>1004</v>
      </c>
      <c r="D493" s="35" t="s">
        <v>995</v>
      </c>
      <c r="E493" s="514" t="s">
        <v>1786</v>
      </c>
      <c r="F493" s="546">
        <v>6</v>
      </c>
      <c r="G493" s="59"/>
      <c r="H493" s="381">
        <f t="shared" si="7"/>
        <v>0</v>
      </c>
      <c r="I493" s="382"/>
    </row>
    <row r="494" spans="1:9" s="383" customFormat="1" ht="12.75" x14ac:dyDescent="0.2">
      <c r="A494" s="386">
        <v>487</v>
      </c>
      <c r="B494" s="275" t="s">
        <v>1007</v>
      </c>
      <c r="C494" s="395" t="s">
        <v>1004</v>
      </c>
      <c r="D494" s="35" t="s">
        <v>995</v>
      </c>
      <c r="E494" s="514" t="s">
        <v>1787</v>
      </c>
      <c r="F494" s="546">
        <v>6</v>
      </c>
      <c r="G494" s="59"/>
      <c r="H494" s="381">
        <f t="shared" si="7"/>
        <v>0</v>
      </c>
      <c r="I494" s="382"/>
    </row>
    <row r="495" spans="1:9" s="383" customFormat="1" ht="12.75" x14ac:dyDescent="0.2">
      <c r="A495" s="386">
        <v>488</v>
      </c>
      <c r="B495" s="275" t="s">
        <v>1007</v>
      </c>
      <c r="C495" s="395" t="s">
        <v>1004</v>
      </c>
      <c r="D495" s="35" t="s">
        <v>995</v>
      </c>
      <c r="E495" s="514" t="s">
        <v>1788</v>
      </c>
      <c r="F495" s="394">
        <v>6</v>
      </c>
      <c r="G495" s="59"/>
      <c r="H495" s="381">
        <f t="shared" si="7"/>
        <v>0</v>
      </c>
      <c r="I495" s="382"/>
    </row>
    <row r="496" spans="1:9" s="383" customFormat="1" ht="12.75" x14ac:dyDescent="0.2">
      <c r="A496" s="386">
        <v>489</v>
      </c>
      <c r="B496" s="275" t="s">
        <v>1007</v>
      </c>
      <c r="C496" s="395" t="s">
        <v>1004</v>
      </c>
      <c r="D496" s="35" t="s">
        <v>995</v>
      </c>
      <c r="E496" s="514" t="s">
        <v>1780</v>
      </c>
      <c r="F496" s="546">
        <v>6</v>
      </c>
      <c r="G496" s="59"/>
      <c r="H496" s="381">
        <f t="shared" si="7"/>
        <v>0</v>
      </c>
      <c r="I496" s="382"/>
    </row>
    <row r="497" spans="1:9" s="383" customFormat="1" ht="12.75" x14ac:dyDescent="0.2">
      <c r="A497" s="386">
        <v>490</v>
      </c>
      <c r="B497" s="275" t="s">
        <v>1007</v>
      </c>
      <c r="C497" s="395" t="s">
        <v>1004</v>
      </c>
      <c r="D497" s="35" t="s">
        <v>995</v>
      </c>
      <c r="E497" s="514" t="s">
        <v>1766</v>
      </c>
      <c r="F497" s="546">
        <v>1</v>
      </c>
      <c r="G497" s="59"/>
      <c r="H497" s="381">
        <f t="shared" si="7"/>
        <v>0</v>
      </c>
      <c r="I497" s="382"/>
    </row>
    <row r="498" spans="1:9" s="383" customFormat="1" ht="12.75" x14ac:dyDescent="0.2">
      <c r="A498" s="386">
        <v>491</v>
      </c>
      <c r="B498" s="275" t="s">
        <v>1007</v>
      </c>
      <c r="C498" s="395" t="s">
        <v>1004</v>
      </c>
      <c r="D498" s="35" t="s">
        <v>995</v>
      </c>
      <c r="E498" s="514" t="s">
        <v>1754</v>
      </c>
      <c r="F498" s="394">
        <v>1</v>
      </c>
      <c r="G498" s="59"/>
      <c r="H498" s="381">
        <f t="shared" si="7"/>
        <v>0</v>
      </c>
      <c r="I498" s="382"/>
    </row>
    <row r="499" spans="1:9" s="383" customFormat="1" ht="12.75" x14ac:dyDescent="0.2">
      <c r="A499" s="386">
        <v>492</v>
      </c>
      <c r="B499" s="275" t="s">
        <v>1007</v>
      </c>
      <c r="C499" s="395" t="s">
        <v>1004</v>
      </c>
      <c r="D499" s="35" t="s">
        <v>995</v>
      </c>
      <c r="E499" s="514" t="s">
        <v>1793</v>
      </c>
      <c r="F499" s="546">
        <v>1</v>
      </c>
      <c r="G499" s="59"/>
      <c r="H499" s="381">
        <f t="shared" si="7"/>
        <v>0</v>
      </c>
      <c r="I499" s="382"/>
    </row>
    <row r="500" spans="1:9" s="383" customFormat="1" ht="12.75" x14ac:dyDescent="0.2">
      <c r="A500" s="386">
        <v>493</v>
      </c>
      <c r="B500" s="275" t="s">
        <v>1007</v>
      </c>
      <c r="C500" s="395" t="s">
        <v>1004</v>
      </c>
      <c r="D500" s="35" t="s">
        <v>995</v>
      </c>
      <c r="E500" s="514" t="s">
        <v>1753</v>
      </c>
      <c r="F500" s="546">
        <v>1</v>
      </c>
      <c r="G500" s="59"/>
      <c r="H500" s="381">
        <f t="shared" si="7"/>
        <v>0</v>
      </c>
      <c r="I500" s="382"/>
    </row>
    <row r="501" spans="1:9" s="383" customFormat="1" ht="12.75" x14ac:dyDescent="0.2">
      <c r="A501" s="386">
        <v>494</v>
      </c>
      <c r="B501" s="275" t="s">
        <v>1007</v>
      </c>
      <c r="C501" s="396" t="s">
        <v>2302</v>
      </c>
      <c r="D501" s="35" t="s">
        <v>995</v>
      </c>
      <c r="E501" s="514" t="s">
        <v>1794</v>
      </c>
      <c r="F501" s="394">
        <v>1</v>
      </c>
      <c r="G501" s="59"/>
      <c r="H501" s="381">
        <f t="shared" si="7"/>
        <v>0</v>
      </c>
      <c r="I501" s="382"/>
    </row>
    <row r="502" spans="1:9" s="383" customFormat="1" ht="12.75" x14ac:dyDescent="0.2">
      <c r="A502" s="386">
        <v>495</v>
      </c>
      <c r="B502" s="275" t="s">
        <v>1007</v>
      </c>
      <c r="C502" s="396" t="s">
        <v>2302</v>
      </c>
      <c r="D502" s="35" t="s">
        <v>995</v>
      </c>
      <c r="E502" s="514" t="s">
        <v>1789</v>
      </c>
      <c r="F502" s="546">
        <v>1</v>
      </c>
      <c r="G502" s="59"/>
      <c r="H502" s="381">
        <f t="shared" si="7"/>
        <v>0</v>
      </c>
      <c r="I502" s="382"/>
    </row>
    <row r="503" spans="1:9" s="383" customFormat="1" ht="12.75" x14ac:dyDescent="0.2">
      <c r="A503" s="386">
        <v>496</v>
      </c>
      <c r="B503" s="275" t="s">
        <v>1007</v>
      </c>
      <c r="C503" s="397" t="s">
        <v>2303</v>
      </c>
      <c r="D503" s="35" t="s">
        <v>995</v>
      </c>
      <c r="E503" s="514" t="s">
        <v>1769</v>
      </c>
      <c r="F503" s="546">
        <v>1</v>
      </c>
      <c r="G503" s="59"/>
      <c r="H503" s="381">
        <f t="shared" si="7"/>
        <v>0</v>
      </c>
      <c r="I503" s="382"/>
    </row>
    <row r="504" spans="1:9" s="383" customFormat="1" ht="12.75" x14ac:dyDescent="0.2">
      <c r="A504" s="386">
        <v>497</v>
      </c>
      <c r="B504" s="275" t="s">
        <v>1007</v>
      </c>
      <c r="C504" s="395" t="s">
        <v>2304</v>
      </c>
      <c r="D504" s="35" t="s">
        <v>995</v>
      </c>
      <c r="E504" s="514" t="s">
        <v>2305</v>
      </c>
      <c r="F504" s="394">
        <v>1</v>
      </c>
      <c r="G504" s="59"/>
      <c r="H504" s="381">
        <f t="shared" si="7"/>
        <v>0</v>
      </c>
      <c r="I504" s="382"/>
    </row>
    <row r="505" spans="1:9" s="383" customFormat="1" ht="12.75" x14ac:dyDescent="0.2">
      <c r="A505" s="386">
        <v>498</v>
      </c>
      <c r="B505" s="275" t="s">
        <v>1007</v>
      </c>
      <c r="C505" s="387" t="s">
        <v>2306</v>
      </c>
      <c r="D505" s="35" t="s">
        <v>995</v>
      </c>
      <c r="E505" s="514" t="s">
        <v>2307</v>
      </c>
      <c r="F505" s="546">
        <v>1</v>
      </c>
      <c r="G505" s="59"/>
      <c r="H505" s="381">
        <f t="shared" si="7"/>
        <v>0</v>
      </c>
      <c r="I505" s="382"/>
    </row>
    <row r="506" spans="1:9" s="383" customFormat="1" ht="12.75" x14ac:dyDescent="0.2">
      <c r="A506" s="386">
        <v>499</v>
      </c>
      <c r="B506" s="275" t="s">
        <v>1007</v>
      </c>
      <c r="C506" s="387" t="s">
        <v>2306</v>
      </c>
      <c r="D506" s="35" t="s">
        <v>995</v>
      </c>
      <c r="E506" s="514" t="s">
        <v>2308</v>
      </c>
      <c r="F506" s="546">
        <v>1</v>
      </c>
      <c r="G506" s="59"/>
      <c r="H506" s="381">
        <f t="shared" si="7"/>
        <v>0</v>
      </c>
      <c r="I506" s="382"/>
    </row>
    <row r="507" spans="1:9" s="383" customFormat="1" ht="12.75" x14ac:dyDescent="0.2">
      <c r="A507" s="386">
        <v>500</v>
      </c>
      <c r="B507" s="275" t="s">
        <v>1007</v>
      </c>
      <c r="C507" s="387" t="s">
        <v>2306</v>
      </c>
      <c r="D507" s="35" t="s">
        <v>995</v>
      </c>
      <c r="E507" s="514" t="s">
        <v>2309</v>
      </c>
      <c r="F507" s="394">
        <v>1</v>
      </c>
      <c r="G507" s="59"/>
      <c r="H507" s="381">
        <f t="shared" si="7"/>
        <v>0</v>
      </c>
      <c r="I507" s="382"/>
    </row>
    <row r="508" spans="1:9" s="383" customFormat="1" ht="12.75" x14ac:dyDescent="0.2">
      <c r="A508" s="386">
        <v>501</v>
      </c>
      <c r="B508" s="275" t="s">
        <v>1007</v>
      </c>
      <c r="C508" s="387" t="s">
        <v>2306</v>
      </c>
      <c r="D508" s="35" t="s">
        <v>995</v>
      </c>
      <c r="E508" s="514" t="s">
        <v>2310</v>
      </c>
      <c r="F508" s="546">
        <v>1</v>
      </c>
      <c r="G508" s="59"/>
      <c r="H508" s="381">
        <f t="shared" si="7"/>
        <v>0</v>
      </c>
      <c r="I508" s="382"/>
    </row>
    <row r="509" spans="1:9" s="383" customFormat="1" ht="12.75" x14ac:dyDescent="0.2">
      <c r="A509" s="386">
        <v>502</v>
      </c>
      <c r="B509" s="275" t="s">
        <v>1007</v>
      </c>
      <c r="C509" s="387" t="s">
        <v>2306</v>
      </c>
      <c r="D509" s="35" t="s">
        <v>995</v>
      </c>
      <c r="E509" s="514" t="s">
        <v>2311</v>
      </c>
      <c r="F509" s="546">
        <v>1</v>
      </c>
      <c r="G509" s="59"/>
      <c r="H509" s="381">
        <f t="shared" si="7"/>
        <v>0</v>
      </c>
      <c r="I509" s="382"/>
    </row>
    <row r="510" spans="1:9" s="383" customFormat="1" ht="12.75" x14ac:dyDescent="0.2">
      <c r="A510" s="386">
        <v>503</v>
      </c>
      <c r="B510" s="275" t="s">
        <v>1007</v>
      </c>
      <c r="C510" s="387" t="s">
        <v>2306</v>
      </c>
      <c r="D510" s="35" t="s">
        <v>995</v>
      </c>
      <c r="E510" s="514" t="s">
        <v>2312</v>
      </c>
      <c r="F510" s="394">
        <v>1</v>
      </c>
      <c r="G510" s="59"/>
      <c r="H510" s="381">
        <f t="shared" si="7"/>
        <v>0</v>
      </c>
      <c r="I510" s="382"/>
    </row>
    <row r="511" spans="1:9" s="383" customFormat="1" ht="12.75" x14ac:dyDescent="0.2">
      <c r="A511" s="386">
        <v>504</v>
      </c>
      <c r="B511" s="275" t="s">
        <v>1007</v>
      </c>
      <c r="C511" s="387" t="s">
        <v>2306</v>
      </c>
      <c r="D511" s="35" t="s">
        <v>995</v>
      </c>
      <c r="E511" s="514" t="s">
        <v>2313</v>
      </c>
      <c r="F511" s="546">
        <v>1</v>
      </c>
      <c r="G511" s="59"/>
      <c r="H511" s="381">
        <f t="shared" si="7"/>
        <v>0</v>
      </c>
      <c r="I511" s="382"/>
    </row>
    <row r="512" spans="1:9" s="383" customFormat="1" ht="12.75" x14ac:dyDescent="0.2">
      <c r="A512" s="386">
        <v>505</v>
      </c>
      <c r="B512" s="275" t="s">
        <v>1007</v>
      </c>
      <c r="C512" s="387" t="s">
        <v>2306</v>
      </c>
      <c r="D512" s="35" t="s">
        <v>995</v>
      </c>
      <c r="E512" s="514" t="s">
        <v>2314</v>
      </c>
      <c r="F512" s="546">
        <v>1</v>
      </c>
      <c r="G512" s="59"/>
      <c r="H512" s="381">
        <f t="shared" si="7"/>
        <v>0</v>
      </c>
      <c r="I512" s="382"/>
    </row>
    <row r="513" spans="1:9" s="383" customFormat="1" ht="12.75" x14ac:dyDescent="0.2">
      <c r="A513" s="386">
        <v>506</v>
      </c>
      <c r="B513" s="275" t="s">
        <v>1007</v>
      </c>
      <c r="C513" s="387" t="s">
        <v>2306</v>
      </c>
      <c r="D513" s="35" t="s">
        <v>995</v>
      </c>
      <c r="E513" s="514" t="s">
        <v>2315</v>
      </c>
      <c r="F513" s="394">
        <v>1</v>
      </c>
      <c r="G513" s="59"/>
      <c r="H513" s="381">
        <f t="shared" si="7"/>
        <v>0</v>
      </c>
      <c r="I513" s="382"/>
    </row>
    <row r="514" spans="1:9" s="383" customFormat="1" ht="12.75" x14ac:dyDescent="0.2">
      <c r="A514" s="386">
        <v>507</v>
      </c>
      <c r="B514" s="275" t="s">
        <v>1007</v>
      </c>
      <c r="C514" s="387" t="s">
        <v>2306</v>
      </c>
      <c r="D514" s="35" t="s">
        <v>995</v>
      </c>
      <c r="E514" s="514" t="s">
        <v>2316</v>
      </c>
      <c r="F514" s="546">
        <v>1</v>
      </c>
      <c r="G514" s="59"/>
      <c r="H514" s="381">
        <f t="shared" si="7"/>
        <v>0</v>
      </c>
      <c r="I514" s="382"/>
    </row>
    <row r="515" spans="1:9" s="383" customFormat="1" ht="12.75" x14ac:dyDescent="0.2">
      <c r="A515" s="386">
        <v>508</v>
      </c>
      <c r="B515" s="275" t="s">
        <v>1007</v>
      </c>
      <c r="C515" s="396" t="s">
        <v>2317</v>
      </c>
      <c r="D515" s="35" t="s">
        <v>995</v>
      </c>
      <c r="E515" s="514" t="s">
        <v>2318</v>
      </c>
      <c r="F515" s="546">
        <v>1</v>
      </c>
      <c r="G515" s="59"/>
      <c r="H515" s="381">
        <f t="shared" si="7"/>
        <v>0</v>
      </c>
      <c r="I515" s="382"/>
    </row>
    <row r="516" spans="1:9" s="383" customFormat="1" ht="12.75" x14ac:dyDescent="0.2">
      <c r="A516" s="386">
        <v>509</v>
      </c>
      <c r="B516" s="275" t="s">
        <v>1007</v>
      </c>
      <c r="C516" s="396" t="s">
        <v>2319</v>
      </c>
      <c r="D516" s="35" t="s">
        <v>995</v>
      </c>
      <c r="E516" s="514" t="s">
        <v>2320</v>
      </c>
      <c r="F516" s="394">
        <v>1</v>
      </c>
      <c r="G516" s="59"/>
      <c r="H516" s="381">
        <f t="shared" si="7"/>
        <v>0</v>
      </c>
      <c r="I516" s="382"/>
    </row>
    <row r="517" spans="1:9" s="383" customFormat="1" ht="12.75" x14ac:dyDescent="0.2">
      <c r="A517" s="386">
        <v>510</v>
      </c>
      <c r="B517" s="275" t="s">
        <v>1007</v>
      </c>
      <c r="C517" s="396" t="s">
        <v>2321</v>
      </c>
      <c r="D517" s="35" t="s">
        <v>995</v>
      </c>
      <c r="E517" s="514" t="s">
        <v>2322</v>
      </c>
      <c r="F517" s="546">
        <v>1</v>
      </c>
      <c r="G517" s="59"/>
      <c r="H517" s="381">
        <f t="shared" si="7"/>
        <v>0</v>
      </c>
      <c r="I517" s="382"/>
    </row>
    <row r="518" spans="1:9" s="383" customFormat="1" ht="12.75" x14ac:dyDescent="0.2">
      <c r="A518" s="386">
        <v>511</v>
      </c>
      <c r="B518" s="275" t="s">
        <v>1007</v>
      </c>
      <c r="C518" s="396" t="s">
        <v>2323</v>
      </c>
      <c r="D518" s="35" t="s">
        <v>995</v>
      </c>
      <c r="E518" s="514" t="s">
        <v>1784</v>
      </c>
      <c r="F518" s="546">
        <v>1</v>
      </c>
      <c r="G518" s="59"/>
      <c r="H518" s="381">
        <f t="shared" si="7"/>
        <v>0</v>
      </c>
      <c r="I518" s="382"/>
    </row>
    <row r="519" spans="1:9" s="383" customFormat="1" ht="12.75" x14ac:dyDescent="0.2">
      <c r="A519" s="386">
        <v>512</v>
      </c>
      <c r="B519" s="275" t="s">
        <v>1007</v>
      </c>
      <c r="C519" s="396" t="s">
        <v>2324</v>
      </c>
      <c r="D519" s="35" t="s">
        <v>995</v>
      </c>
      <c r="E519" s="514" t="s">
        <v>1783</v>
      </c>
      <c r="F519" s="394">
        <v>1</v>
      </c>
      <c r="G519" s="59"/>
      <c r="H519" s="381">
        <f t="shared" si="7"/>
        <v>0</v>
      </c>
      <c r="I519" s="382"/>
    </row>
    <row r="520" spans="1:9" s="383" customFormat="1" ht="12.75" x14ac:dyDescent="0.2">
      <c r="A520" s="386">
        <v>513</v>
      </c>
      <c r="B520" s="275" t="s">
        <v>1007</v>
      </c>
      <c r="C520" s="396" t="s">
        <v>2325</v>
      </c>
      <c r="D520" s="35" t="s">
        <v>995</v>
      </c>
      <c r="E520" s="514" t="s">
        <v>1782</v>
      </c>
      <c r="F520" s="546">
        <v>1</v>
      </c>
      <c r="G520" s="59"/>
      <c r="H520" s="381">
        <f t="shared" si="7"/>
        <v>0</v>
      </c>
      <c r="I520" s="382"/>
    </row>
    <row r="521" spans="1:9" s="383" customFormat="1" ht="12.75" x14ac:dyDescent="0.2">
      <c r="A521" s="386">
        <v>514</v>
      </c>
      <c r="B521" s="275" t="s">
        <v>1007</v>
      </c>
      <c r="C521" s="396" t="s">
        <v>2304</v>
      </c>
      <c r="D521" s="35" t="s">
        <v>995</v>
      </c>
      <c r="E521" s="514" t="s">
        <v>1765</v>
      </c>
      <c r="F521" s="546">
        <v>1</v>
      </c>
      <c r="G521" s="59"/>
      <c r="H521" s="381">
        <f t="shared" ref="H521:H561" si="8">ROUND(SUM(G521*F521),2)</f>
        <v>0</v>
      </c>
      <c r="I521" s="382"/>
    </row>
    <row r="522" spans="1:9" s="383" customFormat="1" ht="12.75" x14ac:dyDescent="0.2">
      <c r="A522" s="386">
        <v>515</v>
      </c>
      <c r="B522" s="275" t="s">
        <v>1007</v>
      </c>
      <c r="C522" s="396" t="s">
        <v>2304</v>
      </c>
      <c r="D522" s="35" t="s">
        <v>995</v>
      </c>
      <c r="E522" s="514" t="s">
        <v>1763</v>
      </c>
      <c r="F522" s="394">
        <v>1</v>
      </c>
      <c r="G522" s="59"/>
      <c r="H522" s="381">
        <f t="shared" si="8"/>
        <v>0</v>
      </c>
      <c r="I522" s="382"/>
    </row>
    <row r="523" spans="1:9" s="383" customFormat="1" ht="12.75" x14ac:dyDescent="0.2">
      <c r="A523" s="386">
        <v>516</v>
      </c>
      <c r="B523" s="275" t="s">
        <v>1007</v>
      </c>
      <c r="C523" s="396" t="s">
        <v>2304</v>
      </c>
      <c r="D523" s="35" t="s">
        <v>995</v>
      </c>
      <c r="E523" s="514" t="s">
        <v>1764</v>
      </c>
      <c r="F523" s="546">
        <v>1</v>
      </c>
      <c r="G523" s="59"/>
      <c r="H523" s="381">
        <f t="shared" si="8"/>
        <v>0</v>
      </c>
      <c r="I523" s="382"/>
    </row>
    <row r="524" spans="1:9" s="383" customFormat="1" ht="12.75" x14ac:dyDescent="0.2">
      <c r="A524" s="386">
        <v>517</v>
      </c>
      <c r="B524" s="275" t="s">
        <v>1007</v>
      </c>
      <c r="C524" s="396" t="s">
        <v>2304</v>
      </c>
      <c r="D524" s="35" t="s">
        <v>995</v>
      </c>
      <c r="E524" s="514" t="s">
        <v>1785</v>
      </c>
      <c r="F524" s="546">
        <v>1</v>
      </c>
      <c r="G524" s="59"/>
      <c r="H524" s="381">
        <f t="shared" si="8"/>
        <v>0</v>
      </c>
      <c r="I524" s="382"/>
    </row>
    <row r="525" spans="1:9" s="383" customFormat="1" ht="12.75" x14ac:dyDescent="0.2">
      <c r="A525" s="386">
        <v>518</v>
      </c>
      <c r="B525" s="275" t="s">
        <v>1007</v>
      </c>
      <c r="C525" s="396" t="s">
        <v>2304</v>
      </c>
      <c r="D525" s="35" t="s">
        <v>995</v>
      </c>
      <c r="E525" s="514" t="s">
        <v>1762</v>
      </c>
      <c r="F525" s="394">
        <v>1</v>
      </c>
      <c r="G525" s="59"/>
      <c r="H525" s="381">
        <f t="shared" si="8"/>
        <v>0</v>
      </c>
      <c r="I525" s="382"/>
    </row>
    <row r="526" spans="1:9" s="383" customFormat="1" ht="12.75" x14ac:dyDescent="0.2">
      <c r="A526" s="386">
        <v>519</v>
      </c>
      <c r="B526" s="275" t="s">
        <v>1007</v>
      </c>
      <c r="C526" s="395" t="s">
        <v>2326</v>
      </c>
      <c r="D526" s="35" t="s">
        <v>995</v>
      </c>
      <c r="E526" s="514" t="s">
        <v>1775</v>
      </c>
      <c r="F526" s="546">
        <v>1</v>
      </c>
      <c r="G526" s="59"/>
      <c r="H526" s="381">
        <f t="shared" si="8"/>
        <v>0</v>
      </c>
      <c r="I526" s="382"/>
    </row>
    <row r="527" spans="1:9" s="383" customFormat="1" ht="12.75" x14ac:dyDescent="0.2">
      <c r="A527" s="386">
        <v>520</v>
      </c>
      <c r="B527" s="275" t="s">
        <v>1007</v>
      </c>
      <c r="C527" s="395" t="s">
        <v>2326</v>
      </c>
      <c r="D527" s="35" t="s">
        <v>995</v>
      </c>
      <c r="E527" s="514" t="s">
        <v>1777</v>
      </c>
      <c r="F527" s="546">
        <v>1</v>
      </c>
      <c r="G527" s="59"/>
      <c r="H527" s="381">
        <f t="shared" si="8"/>
        <v>0</v>
      </c>
      <c r="I527" s="382"/>
    </row>
    <row r="528" spans="1:9" s="383" customFormat="1" ht="12.75" x14ac:dyDescent="0.2">
      <c r="A528" s="386">
        <v>521</v>
      </c>
      <c r="B528" s="275" t="s">
        <v>1007</v>
      </c>
      <c r="C528" s="395" t="s">
        <v>2327</v>
      </c>
      <c r="D528" s="35" t="s">
        <v>995</v>
      </c>
      <c r="E528" s="514" t="s">
        <v>1792</v>
      </c>
      <c r="F528" s="394">
        <v>1</v>
      </c>
      <c r="G528" s="59"/>
      <c r="H528" s="381">
        <f t="shared" si="8"/>
        <v>0</v>
      </c>
      <c r="I528" s="382"/>
    </row>
    <row r="529" spans="1:9" s="383" customFormat="1" ht="12.75" x14ac:dyDescent="0.2">
      <c r="A529" s="386">
        <v>522</v>
      </c>
      <c r="B529" s="275" t="s">
        <v>1007</v>
      </c>
      <c r="C529" s="395" t="s">
        <v>2327</v>
      </c>
      <c r="D529" s="35" t="s">
        <v>995</v>
      </c>
      <c r="E529" s="514" t="s">
        <v>1776</v>
      </c>
      <c r="F529" s="546">
        <v>1</v>
      </c>
      <c r="G529" s="59"/>
      <c r="H529" s="381">
        <f t="shared" si="8"/>
        <v>0</v>
      </c>
      <c r="I529" s="382"/>
    </row>
    <row r="530" spans="1:9" s="383" customFormat="1" ht="12.75" x14ac:dyDescent="0.2">
      <c r="A530" s="386">
        <v>523</v>
      </c>
      <c r="B530" s="275" t="s">
        <v>1007</v>
      </c>
      <c r="C530" s="395" t="s">
        <v>2328</v>
      </c>
      <c r="D530" s="35" t="s">
        <v>995</v>
      </c>
      <c r="E530" s="514" t="s">
        <v>1795</v>
      </c>
      <c r="F530" s="546">
        <v>1</v>
      </c>
      <c r="G530" s="59"/>
      <c r="H530" s="381">
        <f t="shared" si="8"/>
        <v>0</v>
      </c>
      <c r="I530" s="382"/>
    </row>
    <row r="531" spans="1:9" s="383" customFormat="1" ht="12.75" x14ac:dyDescent="0.2">
      <c r="A531" s="386">
        <v>524</v>
      </c>
      <c r="B531" s="275" t="s">
        <v>1007</v>
      </c>
      <c r="C531" s="395" t="s">
        <v>2328</v>
      </c>
      <c r="D531" s="35" t="s">
        <v>995</v>
      </c>
      <c r="E531" s="514" t="s">
        <v>1796</v>
      </c>
      <c r="F531" s="394">
        <v>1</v>
      </c>
      <c r="G531" s="59"/>
      <c r="H531" s="381">
        <f t="shared" si="8"/>
        <v>0</v>
      </c>
      <c r="I531" s="382"/>
    </row>
    <row r="532" spans="1:9" s="383" customFormat="1" ht="12.75" x14ac:dyDescent="0.2">
      <c r="A532" s="386">
        <v>525</v>
      </c>
      <c r="B532" s="275" t="s">
        <v>1007</v>
      </c>
      <c r="C532" s="395" t="s">
        <v>1000</v>
      </c>
      <c r="D532" s="35" t="s">
        <v>995</v>
      </c>
      <c r="E532" s="514" t="s">
        <v>1770</v>
      </c>
      <c r="F532" s="546">
        <v>1</v>
      </c>
      <c r="G532" s="59"/>
      <c r="H532" s="381">
        <f t="shared" si="8"/>
        <v>0</v>
      </c>
      <c r="I532" s="382"/>
    </row>
    <row r="533" spans="1:9" s="383" customFormat="1" ht="12.75" x14ac:dyDescent="0.2">
      <c r="A533" s="386">
        <v>526</v>
      </c>
      <c r="B533" s="275" t="s">
        <v>1007</v>
      </c>
      <c r="C533" s="395" t="s">
        <v>2329</v>
      </c>
      <c r="D533" s="35" t="s">
        <v>995</v>
      </c>
      <c r="E533" s="514" t="s">
        <v>1797</v>
      </c>
      <c r="F533" s="546">
        <v>1</v>
      </c>
      <c r="G533" s="59"/>
      <c r="H533" s="381">
        <f t="shared" si="8"/>
        <v>0</v>
      </c>
      <c r="I533" s="382"/>
    </row>
    <row r="534" spans="1:9" s="383" customFormat="1" ht="12.75" x14ac:dyDescent="0.2">
      <c r="A534" s="386">
        <v>527</v>
      </c>
      <c r="B534" s="275" t="s">
        <v>1007</v>
      </c>
      <c r="C534" s="395" t="s">
        <v>2329</v>
      </c>
      <c r="D534" s="35" t="s">
        <v>995</v>
      </c>
      <c r="E534" s="514" t="s">
        <v>1798</v>
      </c>
      <c r="F534" s="394">
        <v>1</v>
      </c>
      <c r="G534" s="59"/>
      <c r="H534" s="381">
        <f t="shared" si="8"/>
        <v>0</v>
      </c>
      <c r="I534" s="382"/>
    </row>
    <row r="535" spans="1:9" s="383" customFormat="1" ht="12.75" x14ac:dyDescent="0.2">
      <c r="A535" s="386">
        <v>528</v>
      </c>
      <c r="B535" s="275" t="s">
        <v>1007</v>
      </c>
      <c r="C535" s="395" t="s">
        <v>2304</v>
      </c>
      <c r="D535" s="35" t="s">
        <v>995</v>
      </c>
      <c r="E535" s="514" t="s">
        <v>1761</v>
      </c>
      <c r="F535" s="546">
        <v>1</v>
      </c>
      <c r="G535" s="59"/>
      <c r="H535" s="381">
        <f t="shared" si="8"/>
        <v>0</v>
      </c>
      <c r="I535" s="382"/>
    </row>
    <row r="536" spans="1:9" s="383" customFormat="1" ht="12.75" x14ac:dyDescent="0.2">
      <c r="A536" s="386">
        <v>529</v>
      </c>
      <c r="B536" s="275" t="s">
        <v>1007</v>
      </c>
      <c r="C536" s="395" t="s">
        <v>2304</v>
      </c>
      <c r="D536" s="35" t="s">
        <v>995</v>
      </c>
      <c r="E536" s="514" t="s">
        <v>1774</v>
      </c>
      <c r="F536" s="546">
        <v>1</v>
      </c>
      <c r="G536" s="59"/>
      <c r="H536" s="381">
        <f t="shared" si="8"/>
        <v>0</v>
      </c>
      <c r="I536" s="382"/>
    </row>
    <row r="537" spans="1:9" s="383" customFormat="1" ht="12.75" x14ac:dyDescent="0.2">
      <c r="A537" s="386">
        <v>530</v>
      </c>
      <c r="B537" s="275" t="s">
        <v>1007</v>
      </c>
      <c r="C537" s="395" t="s">
        <v>2304</v>
      </c>
      <c r="D537" s="35" t="s">
        <v>995</v>
      </c>
      <c r="E537" s="514" t="s">
        <v>1772</v>
      </c>
      <c r="F537" s="394">
        <v>1</v>
      </c>
      <c r="G537" s="59"/>
      <c r="H537" s="381">
        <f t="shared" si="8"/>
        <v>0</v>
      </c>
      <c r="I537" s="382"/>
    </row>
    <row r="538" spans="1:9" s="383" customFormat="1" ht="12.75" x14ac:dyDescent="0.2">
      <c r="A538" s="386">
        <v>531</v>
      </c>
      <c r="B538" s="275" t="s">
        <v>1007</v>
      </c>
      <c r="C538" s="395" t="s">
        <v>2304</v>
      </c>
      <c r="D538" s="35" t="s">
        <v>995</v>
      </c>
      <c r="E538" s="514" t="s">
        <v>1771</v>
      </c>
      <c r="F538" s="546">
        <v>1</v>
      </c>
      <c r="G538" s="59"/>
      <c r="H538" s="381">
        <f t="shared" si="8"/>
        <v>0</v>
      </c>
      <c r="I538" s="382"/>
    </row>
    <row r="539" spans="1:9" s="383" customFormat="1" ht="12.75" x14ac:dyDescent="0.2">
      <c r="A539" s="386">
        <v>532</v>
      </c>
      <c r="B539" s="275" t="s">
        <v>1007</v>
      </c>
      <c r="C539" s="395" t="s">
        <v>2304</v>
      </c>
      <c r="D539" s="35" t="s">
        <v>995</v>
      </c>
      <c r="E539" s="514" t="s">
        <v>1773</v>
      </c>
      <c r="F539" s="546">
        <v>1</v>
      </c>
      <c r="G539" s="59"/>
      <c r="H539" s="381">
        <f t="shared" si="8"/>
        <v>0</v>
      </c>
      <c r="I539" s="382"/>
    </row>
    <row r="540" spans="1:9" s="383" customFormat="1" ht="12.75" x14ac:dyDescent="0.2">
      <c r="A540" s="386">
        <v>533</v>
      </c>
      <c r="B540" s="275" t="s">
        <v>1007</v>
      </c>
      <c r="C540" s="395" t="s">
        <v>712</v>
      </c>
      <c r="D540" s="35" t="s">
        <v>995</v>
      </c>
      <c r="E540" s="514" t="s">
        <v>1781</v>
      </c>
      <c r="F540" s="394">
        <v>1</v>
      </c>
      <c r="G540" s="59"/>
      <c r="H540" s="381">
        <f t="shared" si="8"/>
        <v>0</v>
      </c>
      <c r="I540" s="382"/>
    </row>
    <row r="541" spans="1:9" s="383" customFormat="1" ht="12.75" x14ac:dyDescent="0.2">
      <c r="A541" s="386">
        <v>534</v>
      </c>
      <c r="B541" s="275" t="s">
        <v>1007</v>
      </c>
      <c r="C541" s="395" t="s">
        <v>2330</v>
      </c>
      <c r="D541" s="35" t="s">
        <v>995</v>
      </c>
      <c r="E541" s="514" t="s">
        <v>1760</v>
      </c>
      <c r="F541" s="546">
        <v>1</v>
      </c>
      <c r="G541" s="59"/>
      <c r="H541" s="381">
        <f t="shared" si="8"/>
        <v>0</v>
      </c>
      <c r="I541" s="382"/>
    </row>
    <row r="542" spans="1:9" s="383" customFormat="1" ht="12.75" x14ac:dyDescent="0.2">
      <c r="A542" s="386">
        <v>535</v>
      </c>
      <c r="B542" s="275" t="s">
        <v>2331</v>
      </c>
      <c r="C542" s="395" t="s">
        <v>2332</v>
      </c>
      <c r="D542" s="35" t="s">
        <v>995</v>
      </c>
      <c r="E542" s="35" t="s">
        <v>2333</v>
      </c>
      <c r="F542" s="546">
        <v>1</v>
      </c>
      <c r="G542" s="59"/>
      <c r="H542" s="381">
        <f t="shared" si="8"/>
        <v>0</v>
      </c>
      <c r="I542" s="382"/>
    </row>
    <row r="543" spans="1:9" s="383" customFormat="1" ht="12.75" x14ac:dyDescent="0.2">
      <c r="A543" s="386">
        <v>536</v>
      </c>
      <c r="B543" s="275" t="s">
        <v>1809</v>
      </c>
      <c r="C543" s="395" t="s">
        <v>1810</v>
      </c>
      <c r="D543" s="35" t="s">
        <v>995</v>
      </c>
      <c r="E543" s="35" t="s">
        <v>2333</v>
      </c>
      <c r="F543" s="394">
        <v>1</v>
      </c>
      <c r="G543" s="59"/>
      <c r="H543" s="381">
        <f t="shared" si="8"/>
        <v>0</v>
      </c>
      <c r="I543" s="382"/>
    </row>
    <row r="544" spans="1:9" s="383" customFormat="1" ht="12.75" x14ac:dyDescent="0.2">
      <c r="A544" s="386">
        <v>537</v>
      </c>
      <c r="B544" s="275" t="s">
        <v>1811</v>
      </c>
      <c r="C544" s="395" t="s">
        <v>1812</v>
      </c>
      <c r="D544" s="35" t="s">
        <v>995</v>
      </c>
      <c r="E544" s="35" t="s">
        <v>2333</v>
      </c>
      <c r="F544" s="546">
        <v>1</v>
      </c>
      <c r="G544" s="59"/>
      <c r="H544" s="381">
        <f t="shared" si="8"/>
        <v>0</v>
      </c>
      <c r="I544" s="382"/>
    </row>
    <row r="545" spans="1:9" s="383" customFormat="1" ht="12.75" x14ac:dyDescent="0.2">
      <c r="A545" s="386">
        <v>538</v>
      </c>
      <c r="B545" s="275" t="s">
        <v>1813</v>
      </c>
      <c r="C545" s="395" t="s">
        <v>1814</v>
      </c>
      <c r="D545" s="35" t="s">
        <v>995</v>
      </c>
      <c r="E545" s="35" t="s">
        <v>2333</v>
      </c>
      <c r="F545" s="546">
        <v>15</v>
      </c>
      <c r="G545" s="59"/>
      <c r="H545" s="381">
        <f t="shared" si="8"/>
        <v>0</v>
      </c>
      <c r="I545" s="382"/>
    </row>
    <row r="546" spans="1:9" s="383" customFormat="1" ht="12.75" x14ac:dyDescent="0.2">
      <c r="A546" s="386">
        <v>539</v>
      </c>
      <c r="B546" s="275" t="s">
        <v>2334</v>
      </c>
      <c r="C546" s="387" t="s">
        <v>1000</v>
      </c>
      <c r="D546" s="35" t="s">
        <v>995</v>
      </c>
      <c r="E546" s="515" t="s">
        <v>1803</v>
      </c>
      <c r="F546" s="394">
        <v>1</v>
      </c>
      <c r="G546" s="59"/>
      <c r="H546" s="381">
        <f t="shared" si="8"/>
        <v>0</v>
      </c>
      <c r="I546" s="382"/>
    </row>
    <row r="547" spans="1:9" s="383" customFormat="1" ht="12.75" x14ac:dyDescent="0.2">
      <c r="A547" s="386">
        <v>540</v>
      </c>
      <c r="B547" s="275" t="s">
        <v>2334</v>
      </c>
      <c r="C547" s="387" t="s">
        <v>2335</v>
      </c>
      <c r="D547" s="35" t="s">
        <v>995</v>
      </c>
      <c r="E547" s="515" t="s">
        <v>1802</v>
      </c>
      <c r="F547" s="546">
        <v>1</v>
      </c>
      <c r="G547" s="59"/>
      <c r="H547" s="381">
        <f t="shared" si="8"/>
        <v>0</v>
      </c>
      <c r="I547" s="382"/>
    </row>
    <row r="548" spans="1:9" s="383" customFormat="1" ht="12.75" x14ac:dyDescent="0.2">
      <c r="A548" s="386">
        <v>541</v>
      </c>
      <c r="B548" s="275" t="s">
        <v>2334</v>
      </c>
      <c r="C548" s="387" t="s">
        <v>2319</v>
      </c>
      <c r="D548" s="35" t="s">
        <v>995</v>
      </c>
      <c r="E548" s="515" t="s">
        <v>1801</v>
      </c>
      <c r="F548" s="546">
        <v>1</v>
      </c>
      <c r="G548" s="59"/>
      <c r="H548" s="381">
        <f t="shared" si="8"/>
        <v>0</v>
      </c>
      <c r="I548" s="382"/>
    </row>
    <row r="549" spans="1:9" s="383" customFormat="1" ht="12.75" x14ac:dyDescent="0.2">
      <c r="A549" s="386">
        <v>542</v>
      </c>
      <c r="B549" s="275" t="s">
        <v>2334</v>
      </c>
      <c r="C549" s="387" t="s">
        <v>2336</v>
      </c>
      <c r="D549" s="35" t="s">
        <v>995</v>
      </c>
      <c r="E549" s="515" t="s">
        <v>1800</v>
      </c>
      <c r="F549" s="394">
        <v>1</v>
      </c>
      <c r="G549" s="59"/>
      <c r="H549" s="381">
        <f t="shared" si="8"/>
        <v>0</v>
      </c>
      <c r="I549" s="382"/>
    </row>
    <row r="550" spans="1:9" s="383" customFormat="1" ht="12.75" x14ac:dyDescent="0.2">
      <c r="A550" s="386">
        <v>543</v>
      </c>
      <c r="B550" s="275" t="s">
        <v>2334</v>
      </c>
      <c r="C550" s="387" t="s">
        <v>2337</v>
      </c>
      <c r="D550" s="35" t="s">
        <v>995</v>
      </c>
      <c r="E550" s="515" t="s">
        <v>1799</v>
      </c>
      <c r="F550" s="546">
        <v>1</v>
      </c>
      <c r="G550" s="59"/>
      <c r="H550" s="381">
        <f t="shared" si="8"/>
        <v>0</v>
      </c>
      <c r="I550" s="382"/>
    </row>
    <row r="551" spans="1:9" s="383" customFormat="1" ht="12.75" x14ac:dyDescent="0.2">
      <c r="A551" s="386">
        <v>544</v>
      </c>
      <c r="B551" s="275" t="s">
        <v>2334</v>
      </c>
      <c r="C551" s="387" t="s">
        <v>2337</v>
      </c>
      <c r="D551" s="35" t="s">
        <v>995</v>
      </c>
      <c r="E551" s="515" t="s">
        <v>1804</v>
      </c>
      <c r="F551" s="546">
        <v>1</v>
      </c>
      <c r="G551" s="59"/>
      <c r="H551" s="381">
        <f t="shared" si="8"/>
        <v>0</v>
      </c>
      <c r="I551" s="382"/>
    </row>
    <row r="552" spans="1:9" s="383" customFormat="1" ht="12.75" x14ac:dyDescent="0.2">
      <c r="A552" s="386">
        <v>545</v>
      </c>
      <c r="B552" s="275" t="s">
        <v>2334</v>
      </c>
      <c r="C552" s="387" t="s">
        <v>2338</v>
      </c>
      <c r="D552" s="35" t="s">
        <v>995</v>
      </c>
      <c r="E552" s="515" t="s">
        <v>1805</v>
      </c>
      <c r="F552" s="394">
        <v>1</v>
      </c>
      <c r="G552" s="59"/>
      <c r="H552" s="381">
        <f t="shared" si="8"/>
        <v>0</v>
      </c>
      <c r="I552" s="382"/>
    </row>
    <row r="553" spans="1:9" s="383" customFormat="1" ht="12.75" x14ac:dyDescent="0.2">
      <c r="A553" s="386">
        <v>546</v>
      </c>
      <c r="B553" s="275" t="s">
        <v>2334</v>
      </c>
      <c r="C553" s="387" t="s">
        <v>2339</v>
      </c>
      <c r="D553" s="35" t="s">
        <v>995</v>
      </c>
      <c r="E553" s="515" t="s">
        <v>2340</v>
      </c>
      <c r="F553" s="546">
        <v>1</v>
      </c>
      <c r="G553" s="59"/>
      <c r="H553" s="381">
        <f t="shared" si="8"/>
        <v>0</v>
      </c>
      <c r="I553" s="382"/>
    </row>
    <row r="554" spans="1:9" s="383" customFormat="1" ht="12.75" x14ac:dyDescent="0.2">
      <c r="A554" s="386">
        <v>547</v>
      </c>
      <c r="B554" s="275" t="s">
        <v>2334</v>
      </c>
      <c r="C554" s="387" t="s">
        <v>2341</v>
      </c>
      <c r="D554" s="35" t="s">
        <v>995</v>
      </c>
      <c r="E554" s="515" t="s">
        <v>2342</v>
      </c>
      <c r="F554" s="546">
        <v>1</v>
      </c>
      <c r="G554" s="59"/>
      <c r="H554" s="381">
        <f t="shared" si="8"/>
        <v>0</v>
      </c>
      <c r="I554" s="382"/>
    </row>
    <row r="555" spans="1:9" s="383" customFormat="1" ht="12.75" x14ac:dyDescent="0.2">
      <c r="A555" s="386">
        <v>548</v>
      </c>
      <c r="B555" s="275" t="s">
        <v>2334</v>
      </c>
      <c r="C555" s="387" t="s">
        <v>997</v>
      </c>
      <c r="D555" s="35" t="s">
        <v>995</v>
      </c>
      <c r="E555" s="515" t="s">
        <v>2343</v>
      </c>
      <c r="F555" s="394">
        <v>1</v>
      </c>
      <c r="G555" s="59"/>
      <c r="H555" s="381">
        <f t="shared" si="8"/>
        <v>0</v>
      </c>
      <c r="I555" s="382"/>
    </row>
    <row r="556" spans="1:9" s="383" customFormat="1" ht="12.75" x14ac:dyDescent="0.2">
      <c r="A556" s="386">
        <v>549</v>
      </c>
      <c r="B556" s="275" t="s">
        <v>2334</v>
      </c>
      <c r="C556" s="387" t="s">
        <v>2344</v>
      </c>
      <c r="D556" s="35" t="s">
        <v>995</v>
      </c>
      <c r="E556" s="515" t="s">
        <v>2345</v>
      </c>
      <c r="F556" s="546">
        <v>1</v>
      </c>
      <c r="G556" s="59"/>
      <c r="H556" s="381">
        <f t="shared" si="8"/>
        <v>0</v>
      </c>
      <c r="I556" s="382"/>
    </row>
    <row r="557" spans="1:9" s="383" customFormat="1" ht="12.75" x14ac:dyDescent="0.2">
      <c r="A557" s="386">
        <v>550</v>
      </c>
      <c r="B557" s="275" t="s">
        <v>2334</v>
      </c>
      <c r="C557" s="387" t="s">
        <v>2344</v>
      </c>
      <c r="D557" s="35" t="s">
        <v>995</v>
      </c>
      <c r="E557" s="515" t="s">
        <v>2346</v>
      </c>
      <c r="F557" s="546">
        <v>1</v>
      </c>
      <c r="G557" s="59"/>
      <c r="H557" s="381">
        <f t="shared" si="8"/>
        <v>0</v>
      </c>
      <c r="I557" s="382"/>
    </row>
    <row r="558" spans="1:9" s="383" customFormat="1" ht="12.75" x14ac:dyDescent="0.2">
      <c r="A558" s="386">
        <v>551</v>
      </c>
      <c r="B558" s="275" t="s">
        <v>2334</v>
      </c>
      <c r="C558" s="387" t="s">
        <v>2347</v>
      </c>
      <c r="D558" s="35" t="s">
        <v>995</v>
      </c>
      <c r="E558" s="515" t="s">
        <v>2348</v>
      </c>
      <c r="F558" s="394">
        <v>2</v>
      </c>
      <c r="G558" s="59"/>
      <c r="H558" s="381">
        <f t="shared" si="8"/>
        <v>0</v>
      </c>
      <c r="I558" s="382"/>
    </row>
    <row r="559" spans="1:9" s="383" customFormat="1" ht="12.75" x14ac:dyDescent="0.2">
      <c r="A559" s="386">
        <v>552</v>
      </c>
      <c r="B559" s="275" t="s">
        <v>2334</v>
      </c>
      <c r="C559" s="387" t="s">
        <v>2349</v>
      </c>
      <c r="D559" s="35" t="s">
        <v>995</v>
      </c>
      <c r="E559" s="515" t="s">
        <v>2350</v>
      </c>
      <c r="F559" s="546">
        <v>1</v>
      </c>
      <c r="G559" s="59"/>
      <c r="H559" s="381">
        <f t="shared" si="8"/>
        <v>0</v>
      </c>
      <c r="I559" s="382"/>
    </row>
    <row r="560" spans="1:9" s="383" customFormat="1" ht="12.75" x14ac:dyDescent="0.2">
      <c r="A560" s="386">
        <v>553</v>
      </c>
      <c r="B560" s="275" t="s">
        <v>2334</v>
      </c>
      <c r="C560" s="387" t="s">
        <v>2349</v>
      </c>
      <c r="D560" s="35" t="s">
        <v>995</v>
      </c>
      <c r="E560" s="515" t="s">
        <v>1806</v>
      </c>
      <c r="F560" s="546">
        <v>1</v>
      </c>
      <c r="G560" s="59"/>
      <c r="H560" s="381">
        <f t="shared" si="8"/>
        <v>0</v>
      </c>
      <c r="I560" s="382"/>
    </row>
    <row r="561" spans="1:9" s="383" customFormat="1" ht="13.5" thickBot="1" x14ac:dyDescent="0.25">
      <c r="A561" s="398">
        <v>554</v>
      </c>
      <c r="B561" s="277" t="s">
        <v>2334</v>
      </c>
      <c r="C561" s="399" t="s">
        <v>2351</v>
      </c>
      <c r="D561" s="516" t="s">
        <v>995</v>
      </c>
      <c r="E561" s="517" t="s">
        <v>1807</v>
      </c>
      <c r="F561" s="547">
        <v>1</v>
      </c>
      <c r="G561" s="63"/>
      <c r="H561" s="400">
        <f t="shared" si="8"/>
        <v>0</v>
      </c>
      <c r="I561" s="382"/>
    </row>
    <row r="562" spans="1:9" ht="15.75" customHeight="1" thickBot="1" x14ac:dyDescent="0.35">
      <c r="A562" s="401"/>
      <c r="B562" s="401"/>
      <c r="C562" s="401"/>
      <c r="D562" s="402"/>
      <c r="E562" s="402"/>
      <c r="F562" s="403"/>
      <c r="G562" s="402"/>
      <c r="H562" s="402"/>
    </row>
    <row r="563" spans="1:9" ht="16.5" customHeight="1" thickBot="1" x14ac:dyDescent="0.3">
      <c r="A563" s="825" t="s">
        <v>1693</v>
      </c>
      <c r="B563" s="826"/>
      <c r="C563" s="826"/>
      <c r="D563" s="826"/>
      <c r="E563" s="826"/>
      <c r="F563" s="826"/>
      <c r="G563" s="827"/>
      <c r="H563" s="404">
        <f>SUM(H8:H561)</f>
        <v>0</v>
      </c>
    </row>
  </sheetData>
  <sheetProtection algorithmName="SHA-512" hashValue="N2L8q+071H5qPMQOA0ZQWsc0pGcHO8lsSMnoj1BMJkaG7ofgAIMNC8bXRnAFR0KxwvfCvcPG4lnuwriIn5Orsg==" saltValue="eW/KuUmW3ErTfFj9WXRPjg==" spinCount="100000" sheet="1" sort="0" autoFilter="0" pivotTables="0"/>
  <mergeCells count="6">
    <mergeCell ref="A2:I2"/>
    <mergeCell ref="D1:H1"/>
    <mergeCell ref="A3:H3"/>
    <mergeCell ref="A563:G563"/>
    <mergeCell ref="A6:C6"/>
    <mergeCell ref="A4:H4"/>
  </mergeCells>
  <pageMargins left="0.7" right="0.7" top="0.75" bottom="0.75" header="0.3" footer="0.3"/>
  <pageSetup paperSize="9" scale="3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3A6725C3DCA345BD6E4CB9A4BB1623" ma:contentTypeVersion="4" ma:contentTypeDescription="Umožňuje vytvoriť nový dokument." ma:contentTypeScope="" ma:versionID="fb52f59188664372a66eaddee000ff77">
  <xsd:schema xmlns:xsd="http://www.w3.org/2001/XMLSchema" xmlns:xs="http://www.w3.org/2001/XMLSchema" xmlns:p="http://schemas.microsoft.com/office/2006/metadata/properties" xmlns:ns3="c7f52673-ec95-4870-8eaf-b6e1723ff38a" targetNamespace="http://schemas.microsoft.com/office/2006/metadata/properties" ma:root="true" ma:fieldsID="06b30a8c58e88d44c84742ea722c2551" ns3:_="">
    <xsd:import namespace="c7f52673-ec95-4870-8eaf-b6e1723ff38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52673-ec95-4870-8eaf-b6e1723ff38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2B7928-45A5-4D5D-9C7A-74BC5D0DC6AA}">
  <ds:schemaRefs>
    <ds:schemaRef ds:uri="http://schemas.microsoft.com/office/2006/documentManagement/types"/>
    <ds:schemaRef ds:uri="http://schemas.openxmlformats.org/package/2006/metadata/core-properties"/>
    <ds:schemaRef ds:uri="c7f52673-ec95-4870-8eaf-b6e1723ff38a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24D461-9155-4791-A02A-312B389D87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4C5E1-C183-4311-8866-F51C338B4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52673-ec95-4870-8eaf-b6e1723ff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23</vt:i4>
      </vt:variant>
    </vt:vector>
  </HeadingPairs>
  <TitlesOfParts>
    <vt:vector size="38" baseType="lpstr">
      <vt:lpstr>Pr. 1 - Servis ISD D1</vt:lpstr>
      <vt:lpstr>Pr. 2 - Sumár k Pr. 1</vt:lpstr>
      <vt:lpstr>Pr. 3 - Servis ISD D2, D4</vt:lpstr>
      <vt:lpstr>Pr. 4 - Sumár k Pr. 3</vt:lpstr>
      <vt:lpstr>Pr. 5 - Servis OP Domk.</vt:lpstr>
      <vt:lpstr>Pr. 6 - Sumár k Pr. 5</vt:lpstr>
      <vt:lpstr>Pr. 7 - Servis Sitina</vt:lpstr>
      <vt:lpstr>Pr. 8 - Sumár k Pr. 7</vt:lpstr>
      <vt:lpstr>Pr. 9 - Náh. diel ISD D1,D2,D4</vt:lpstr>
      <vt:lpstr>Pr. 10 - Náh. diel tunel Sitina</vt:lpstr>
      <vt:lpstr>Pr. 11 - Cena za opravy</vt:lpstr>
      <vt:lpstr>Pr. 12 - Cena za KB</vt:lpstr>
      <vt:lpstr>Pr. 13 - Hodn. správy</vt:lpstr>
      <vt:lpstr>Pr. 14 - Sumár</vt:lpstr>
      <vt:lpstr>Pr.1 k A.2 (Pr. 15) </vt:lpstr>
      <vt:lpstr>'Pr. 1 - Servis ISD D1'!Názvy_tlače</vt:lpstr>
      <vt:lpstr>'Pr. 12 - Cena za KB'!Názvy_tlače</vt:lpstr>
      <vt:lpstr>'Pr. 13 - Hodn. správy'!Názvy_tlače</vt:lpstr>
      <vt:lpstr>'Pr. 14 - Sumár'!Názvy_tlače</vt:lpstr>
      <vt:lpstr>'Pr. 2 - Sumár k Pr. 1'!Názvy_tlače</vt:lpstr>
      <vt:lpstr>'Pr. 4 - Sumár k Pr. 3'!Názvy_tlače</vt:lpstr>
      <vt:lpstr>'Pr. 6 - Sumár k Pr. 5'!Názvy_tlače</vt:lpstr>
      <vt:lpstr>'Pr. 8 - Sumár k Pr. 7'!Názvy_tlače</vt:lpstr>
      <vt:lpstr>'Pr. 1 - Servis ISD D1'!Oblasť_tlače</vt:lpstr>
      <vt:lpstr>'Pr. 10 - Náh. diel tunel Sitina'!Oblasť_tlače</vt:lpstr>
      <vt:lpstr>'Pr. 11 - Cena za opravy'!Oblasť_tlače</vt:lpstr>
      <vt:lpstr>'Pr. 12 - Cena za KB'!Oblasť_tlače</vt:lpstr>
      <vt:lpstr>'Pr. 13 - Hodn. správy'!Oblasť_tlače</vt:lpstr>
      <vt:lpstr>'Pr. 14 - Sumár'!Oblasť_tlače</vt:lpstr>
      <vt:lpstr>'Pr. 2 - Sumár k Pr. 1'!Oblasť_tlače</vt:lpstr>
      <vt:lpstr>'Pr. 3 - Servis ISD D2, D4'!Oblasť_tlače</vt:lpstr>
      <vt:lpstr>'Pr. 4 - Sumár k Pr. 3'!Oblasť_tlače</vt:lpstr>
      <vt:lpstr>'Pr. 5 - Servis OP Domk.'!Oblasť_tlače</vt:lpstr>
      <vt:lpstr>'Pr. 6 - Sumár k Pr. 5'!Oblasť_tlače</vt:lpstr>
      <vt:lpstr>'Pr. 7 - Servis Sitina'!Oblasť_tlače</vt:lpstr>
      <vt:lpstr>'Pr. 8 - Sumár k Pr. 7'!Oblasť_tlače</vt:lpstr>
      <vt:lpstr>'Pr. 9 - Náh. diel ISD D1,D2,D4'!Oblasť_tlače</vt:lpstr>
      <vt:lpstr>'Pr.1 k A.2 (Pr. 15)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2025-10-08T07:34:57Z</dcterms:created>
  <dcterms:modified xsi:type="dcterms:W3CDTF">2026-06-23T13:43:26Z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0x010100173A6725C3DCA345BD6E4CB9A4BB1623</vt:lpwstr>
  </property>
</Properties>
</file>