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hronska_marianum_sk/Documents/Pracovná plocha/Aktuálne akcie_2023 až 2026/Krematórium/Krematórium_soc. zariadenie/podklady do VO/"/>
    </mc:Choice>
  </mc:AlternateContent>
  <xr:revisionPtr revIDLastSave="217" documentId="8_{0479859D-2657-4DB9-B617-9917A3D7442E}" xr6:coauthVersionLast="47" xr6:coauthVersionMax="47" xr10:uidLastSave="{BE0F9211-D2E3-4D30-A99C-BF0DECEB2582}"/>
  <bookViews>
    <workbookView xWindow="32055" yWindow="0" windowWidth="21600" windowHeight="15585" xr2:uid="{34E7E8E4-65F0-48F1-9A33-FFE07BB7914F}"/>
  </bookViews>
  <sheets>
    <sheet name="rozpočet" sheetId="1" r:id="rId1"/>
  </sheets>
  <definedNames>
    <definedName name="_xlnm.Print_Area" localSheetId="0">rozpočet!$A$1:$H$131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2" i="1" l="1"/>
  <c r="H20" i="1"/>
  <c r="H84" i="1"/>
  <c r="H118" i="1"/>
  <c r="H27" i="1"/>
  <c r="H28" i="1"/>
  <c r="H83" i="1"/>
  <c r="H117" i="1"/>
  <c r="H131" i="1"/>
  <c r="H130" i="1"/>
  <c r="H129" i="1"/>
  <c r="H128" i="1"/>
  <c r="H127" i="1"/>
  <c r="H126" i="1"/>
  <c r="H125" i="1"/>
  <c r="H122" i="1"/>
  <c r="H121" i="1"/>
  <c r="H120" i="1"/>
  <c r="H119" i="1"/>
  <c r="H116" i="1"/>
  <c r="H114" i="1"/>
  <c r="H113" i="1" s="1"/>
  <c r="H112" i="1"/>
  <c r="H111" i="1"/>
  <c r="H110" i="1"/>
  <c r="H109" i="1"/>
  <c r="H108" i="1"/>
  <c r="H107" i="1"/>
  <c r="H106" i="1"/>
  <c r="H104" i="1"/>
  <c r="H101" i="1"/>
  <c r="H100" i="1"/>
  <c r="H98" i="1"/>
  <c r="H97" i="1"/>
  <c r="H96" i="1"/>
  <c r="H95" i="1"/>
  <c r="H93" i="1"/>
  <c r="H92" i="1"/>
  <c r="H91" i="1"/>
  <c r="H90" i="1"/>
  <c r="H89" i="1"/>
  <c r="H88" i="1"/>
  <c r="H87" i="1"/>
  <c r="H86" i="1"/>
  <c r="H85" i="1"/>
  <c r="H82" i="1"/>
  <c r="H81" i="1"/>
  <c r="H80" i="1"/>
  <c r="H79" i="1"/>
  <c r="H78" i="1"/>
  <c r="H76" i="1"/>
  <c r="H75" i="1"/>
  <c r="H74" i="1"/>
  <c r="H73" i="1"/>
  <c r="H72" i="1"/>
  <c r="H71" i="1"/>
  <c r="H70" i="1"/>
  <c r="H69" i="1"/>
  <c r="H68" i="1"/>
  <c r="H67" i="1"/>
  <c r="H66" i="1"/>
  <c r="H64" i="1"/>
  <c r="H63" i="1"/>
  <c r="H62" i="1"/>
  <c r="H61" i="1"/>
  <c r="H60" i="1"/>
  <c r="H59" i="1"/>
  <c r="H58" i="1"/>
  <c r="H57" i="1"/>
  <c r="H55" i="1"/>
  <c r="H54" i="1"/>
  <c r="H53" i="1"/>
  <c r="H50" i="1"/>
  <c r="H49" i="1" s="1"/>
  <c r="H48" i="1"/>
  <c r="H47" i="1"/>
  <c r="H46" i="1"/>
  <c r="H45" i="1"/>
  <c r="H44" i="1"/>
  <c r="H43" i="1"/>
  <c r="H41" i="1"/>
  <c r="H40" i="1"/>
  <c r="H39" i="1"/>
  <c r="H38" i="1"/>
  <c r="H37" i="1"/>
  <c r="H36" i="1"/>
  <c r="H35" i="1"/>
  <c r="H34" i="1"/>
  <c r="H33" i="1"/>
  <c r="H31" i="1"/>
  <c r="H30" i="1"/>
  <c r="H29" i="1"/>
  <c r="H26" i="1"/>
  <c r="H25" i="1"/>
  <c r="H24" i="1"/>
  <c r="H23" i="1"/>
  <c r="H22" i="1"/>
  <c r="H19" i="1"/>
  <c r="H18" i="1"/>
  <c r="H52" i="1" l="1"/>
  <c r="H94" i="1"/>
  <c r="H124" i="1"/>
  <c r="H123" i="1" s="1"/>
  <c r="H32" i="1"/>
  <c r="H56" i="1"/>
  <c r="H65" i="1"/>
  <c r="H115" i="1"/>
  <c r="H77" i="1"/>
  <c r="H21" i="1"/>
  <c r="H105" i="1"/>
  <c r="H99" i="1"/>
  <c r="H17" i="1"/>
  <c r="H16" i="1" l="1"/>
  <c r="H51" i="1"/>
  <c r="H15" i="1" l="1"/>
</calcChain>
</file>

<file path=xl/sharedStrings.xml><?xml version="1.0" encoding="utf-8"?>
<sst xmlns="http://schemas.openxmlformats.org/spreadsheetml/2006/main" count="458" uniqueCount="259">
  <si>
    <t>ROZPOČET</t>
  </si>
  <si>
    <t>Stavba:</t>
  </si>
  <si>
    <t>Objekt:</t>
  </si>
  <si>
    <t>Miesto:</t>
  </si>
  <si>
    <t>Dátum:</t>
  </si>
  <si>
    <t>Objednávateľ:</t>
  </si>
  <si>
    <t>Zhotoviteľ:</t>
  </si>
  <si>
    <t>PČ</t>
  </si>
  <si>
    <t>Typ</t>
  </si>
  <si>
    <t>Kód</t>
  </si>
  <si>
    <t>Popis</t>
  </si>
  <si>
    <t>MJ</t>
  </si>
  <si>
    <t>Množstvo</t>
  </si>
  <si>
    <t>J.cena [EUR]</t>
  </si>
  <si>
    <t>Cena celkom [EUR]</t>
  </si>
  <si>
    <t>Náklady z rozpočtu</t>
  </si>
  <si>
    <t>D</t>
  </si>
  <si>
    <t>HSV</t>
  </si>
  <si>
    <t>Práce a dodávky HSV</t>
  </si>
  <si>
    <t>3</t>
  </si>
  <si>
    <t>Zvislé a kompletné konštrukcie</t>
  </si>
  <si>
    <t>1</t>
  </si>
  <si>
    <t>K</t>
  </si>
  <si>
    <t>310237241</t>
  </si>
  <si>
    <t>Zamurovanie otvoru s plochou do 0,25 m2 v murive nadzákladného tehlami do 300 mm</t>
  </si>
  <si>
    <t>ks</t>
  </si>
  <si>
    <t>342272102</t>
  </si>
  <si>
    <t>m2</t>
  </si>
  <si>
    <t>6</t>
  </si>
  <si>
    <t>Úpravy povrchov, podlahy, osadenie</t>
  </si>
  <si>
    <t>611401111</t>
  </si>
  <si>
    <t>Omietka jednotlivých malých plôch na stropoch akoukoľvek maltou s plochou jednotlivo do 0, 09 m2</t>
  </si>
  <si>
    <t>611460121</t>
  </si>
  <si>
    <t>Príprava vnútorného podkladu stropov penetráciou základnou</t>
  </si>
  <si>
    <t>611460251</t>
  </si>
  <si>
    <t>Vnútorná omietka stropov vápennocementová štuková (jemná), hr. 3 mm</t>
  </si>
  <si>
    <t>612401191</t>
  </si>
  <si>
    <t>Omietka jednotlivých malých plôch vnútorných stien akoukoľvek maltou do 0, 09 m2</t>
  </si>
  <si>
    <t>9</t>
  </si>
  <si>
    <t>612403399</t>
  </si>
  <si>
    <t>Hrubá výplň rýh na stenách akoukoľvek maltou, akejkoľvek šírky ryhy</t>
  </si>
  <si>
    <t>612421231</t>
  </si>
  <si>
    <t>Oprava vnútorných vápenných omietok stien, opravovaná plocha nad 5 do 10 %,štuková</t>
  </si>
  <si>
    <t>612460251</t>
  </si>
  <si>
    <t>Vnútorná omietka stien vápennocementová štuková (jemná), hr. 3 mm</t>
  </si>
  <si>
    <t>642944121</t>
  </si>
  <si>
    <t>Dodatočná montáž oceľovej dverovej zárubne, plochy otvoru do 2,5 m2</t>
  </si>
  <si>
    <t>M</t>
  </si>
  <si>
    <t>553310009000</t>
  </si>
  <si>
    <t>Ostatné konštrukcie a práce-búranie</t>
  </si>
  <si>
    <t>941955002</t>
  </si>
  <si>
    <t>Lešenie ľahké pracovné pomocné s výškou lešeňovej podlahy nad 1,20 do 1,90 m</t>
  </si>
  <si>
    <t>952901111</t>
  </si>
  <si>
    <t>Vyčistenie budov pri výške podlaží do 4 m</t>
  </si>
  <si>
    <t>965043341</t>
  </si>
  <si>
    <t>Búranie podkladov pod dlažby, liatych dlažieb a mazanín,betón s poterom,teracom hr.do 100 mm, plochy nad 4 m2  -2,20000t</t>
  </si>
  <si>
    <t>m3</t>
  </si>
  <si>
    <t>968061125</t>
  </si>
  <si>
    <t>Vyvesenie dreveného dverného krídla do suti plochy do 2 m2, -0,02400t</t>
  </si>
  <si>
    <t>971033331</t>
  </si>
  <si>
    <t>Vybúranie otvoru v murive tehl. plochy do 0,09 m2 hr. do 150 mm,  -0,02600t</t>
  </si>
  <si>
    <t>971033431</t>
  </si>
  <si>
    <t>Vybúranie otvoru v murive tehl. plochy do 0,25 m2 hr. do 150 mm,  -0,07300t</t>
  </si>
  <si>
    <t>974031142</t>
  </si>
  <si>
    <t>Vysekávanie rýh v akomkoľvek murive tehlovom na akúkoľvek maltu do hĺbky 70 mm a š. do 70 mm,  -0,00900t</t>
  </si>
  <si>
    <t>m</t>
  </si>
  <si>
    <t>978011121</t>
  </si>
  <si>
    <t>Otlčenie omietok stropov vnútorných vápenných alebo vápennocementových v rozsahu do 10 %,  -0,00400t</t>
  </si>
  <si>
    <t>978013121</t>
  </si>
  <si>
    <t>Otlčenie omietok stien vnútorných vápenných alebo vápennocementových v rozsahu do 10 %,  -0,00400t</t>
  </si>
  <si>
    <t>979011111</t>
  </si>
  <si>
    <t>Zvislá doprava sutiny a vybúraných hmôt za prvé podlažie nad alebo pod základným podlažím</t>
  </si>
  <si>
    <t>t</t>
  </si>
  <si>
    <t>979081111</t>
  </si>
  <si>
    <t>Odvoz sutiny a vybúraných hmôt na skládku do 1 km</t>
  </si>
  <si>
    <t>979081121</t>
  </si>
  <si>
    <t>Odvoz sutiny a vybúraných hmôt na skládku za každý ďalší 1 km</t>
  </si>
  <si>
    <t>979082111</t>
  </si>
  <si>
    <t>Vnútrostavenisková doprava sutiny a vybúraných hmôt do 10 m</t>
  </si>
  <si>
    <t>979082121</t>
  </si>
  <si>
    <t>Vnútrostavenisková doprava sutiny a vybúraných hmôt za každých ďalších 5 m</t>
  </si>
  <si>
    <t>979089012</t>
  </si>
  <si>
    <t>Poplatok za skladovanie - betón, tehly, dlaždice (17 01) ostatné</t>
  </si>
  <si>
    <t>99</t>
  </si>
  <si>
    <t>Presun hmôt HSV</t>
  </si>
  <si>
    <t>999281111</t>
  </si>
  <si>
    <t>Presun hmôt pre opravy a údržbu objektov vrátane vonkajších plášťov výšky do 25 m</t>
  </si>
  <si>
    <t>PSV</t>
  </si>
  <si>
    <t>Práce a dodávky PSV</t>
  </si>
  <si>
    <t>713</t>
  </si>
  <si>
    <t>Izolácie tepelné</t>
  </si>
  <si>
    <t>713482121</t>
  </si>
  <si>
    <t>Montáž trubíc z PE, hr.15-20 mm,vnút.priemer do 38</t>
  </si>
  <si>
    <t>283310004700</t>
  </si>
  <si>
    <t>Izolačná PE trubica TUBOLIT DG 22x20 mm (d potrubia x hr. izolácie), nadrezaná, AZ FLEX</t>
  </si>
  <si>
    <t>998713202</t>
  </si>
  <si>
    <t>Presun hmôt pre izolácie tepelné v objektoch výšky nad 6 m do 12 m</t>
  </si>
  <si>
    <t>%</t>
  </si>
  <si>
    <t>721</t>
  </si>
  <si>
    <t>Zdravotech. vnútorná kanalizácia</t>
  </si>
  <si>
    <t>721140912</t>
  </si>
  <si>
    <t>Oprava odpadového potrubia liatinového prepojenie doterajšieho potrubia DN 50</t>
  </si>
  <si>
    <t>721140915</t>
  </si>
  <si>
    <t>Oprava odpadového potrubia liatinového prepojenie doterajšieho potrubia DN 100</t>
  </si>
  <si>
    <t>721171106</t>
  </si>
  <si>
    <t>721171803</t>
  </si>
  <si>
    <t>Demontáž potrubia z novodurových rúr odpadového alebo pripojovacieho do D75,  -0,00210 t</t>
  </si>
  <si>
    <t>721194105</t>
  </si>
  <si>
    <t>Zriadenie prípojky na potrubí vyvedenie a upevnenie odpadových výpustiek D 50x1, 8</t>
  </si>
  <si>
    <t>721290111</t>
  </si>
  <si>
    <t>Ostatné - skúška tesnosti kanalizácie v objektoch vodou do DN 125</t>
  </si>
  <si>
    <t>721290822</t>
  </si>
  <si>
    <t>Vnútrostav. premiestnenie vybúraných hmôt vnútor. kanal. vodorovne do 100 m z budov vysokých do 12 m</t>
  </si>
  <si>
    <t>998721202</t>
  </si>
  <si>
    <t>Presun hmôt pre vnútornú kanalizáciu v objektoch výšky nad 6 do 12 m</t>
  </si>
  <si>
    <t>722</t>
  </si>
  <si>
    <t>Zdravotechnika - vnútorný vodovod</t>
  </si>
  <si>
    <t>722130801</t>
  </si>
  <si>
    <t>Demontáž potrubia z oceľových rúrok závitových do DN 25,  -0,00213t</t>
  </si>
  <si>
    <t>722131932</t>
  </si>
  <si>
    <t>Oprava vodovodného potrubia závitového prepojenie doterajšieho potrubia DN 20</t>
  </si>
  <si>
    <t>722172602</t>
  </si>
  <si>
    <t>722190901</t>
  </si>
  <si>
    <t>Uzatvorenie alebo otvorenie vodovodného potrubia</t>
  </si>
  <si>
    <t>722220111</t>
  </si>
  <si>
    <t>Montáž armatúry závitovej s jedným závitom, nástenka pre výtokový ventil G 1/2</t>
  </si>
  <si>
    <t>286220050000</t>
  </si>
  <si>
    <t>Nástenka RADOPRESS D 20x3/4", PeX-Al-PeX systém, PIPELIFE</t>
  </si>
  <si>
    <t>722221010</t>
  </si>
  <si>
    <t>Montáž guľového kohúta závitového priameho pre vodu G 1/2</t>
  </si>
  <si>
    <t>551110013700</t>
  </si>
  <si>
    <t>Guľový uzáver pre vodu Perfecta, 1/2" FF, páčka, niklovaná mosadz, IVAR</t>
  </si>
  <si>
    <t>722290226</t>
  </si>
  <si>
    <t>Tlaková skúška vodovodného potrubia závitového do DN 50</t>
  </si>
  <si>
    <t>722290234</t>
  </si>
  <si>
    <t>Prepláchnutie a dezinfekcia vodovodného potrubia do DN 80</t>
  </si>
  <si>
    <t>998722202</t>
  </si>
  <si>
    <t>725</t>
  </si>
  <si>
    <t>Zdravotechnika - zariaď. predmety</t>
  </si>
  <si>
    <t>súb.</t>
  </si>
  <si>
    <t>552370001.1</t>
  </si>
  <si>
    <t>725149720</t>
  </si>
  <si>
    <t>725219401</t>
  </si>
  <si>
    <t>Montáž umývadla na skrutky do muriva, bez výtokovej armatúry</t>
  </si>
  <si>
    <t>810391001</t>
  </si>
  <si>
    <t>725291112</t>
  </si>
  <si>
    <t>Montáž doplnkov zariadení kúpeľní a záchodov, záchodová doska</t>
  </si>
  <si>
    <t>55433001</t>
  </si>
  <si>
    <t>725590812</t>
  </si>
  <si>
    <t>Vnútrostav. premiestnenie vybúr. hmôt zariaď. predmetov vodorovne do 100 m z budov s výš. do 12 m</t>
  </si>
  <si>
    <t>725819401</t>
  </si>
  <si>
    <t>Montáž ventilu rohového s pripojovacou rúrkou G 1/2</t>
  </si>
  <si>
    <t>5510124100</t>
  </si>
  <si>
    <t>Ventil rohový RDL 80 1/2"</t>
  </si>
  <si>
    <t>725829601</t>
  </si>
  <si>
    <t>Montáž batérie umývadlovej a drezovej stojankovej, pákovej alebo klasickej s mechanickým ovládaním</t>
  </si>
  <si>
    <t>551450003500</t>
  </si>
  <si>
    <t>Batéria umývadlová nástenná páková Dino, výtokové rameno 210 mm, rozteč 100 mm, chróm, JIKA</t>
  </si>
  <si>
    <t>725869301</t>
  </si>
  <si>
    <t>Montáž zápachovej uzávierky pre zariaďovacie predmety, umývadlová do D 40</t>
  </si>
  <si>
    <t>551613110-1</t>
  </si>
  <si>
    <t>Sifón ALCAPLAST umývadlový s nerez. mriežkou 40mm zátka z PVC</t>
  </si>
  <si>
    <t>998725201</t>
  </si>
  <si>
    <t>Presun hmôt pre zariaďovacie predmety v objektoch výšky do 6 m</t>
  </si>
  <si>
    <t>766</t>
  </si>
  <si>
    <t>Konštrukcie stolárske</t>
  </si>
  <si>
    <t>766662112</t>
  </si>
  <si>
    <t>Montáž dverového krídla otočného jednokrídlového poldrážkového, do existujúcej zárubne, vrátane kovania</t>
  </si>
  <si>
    <t>549150000600</t>
  </si>
  <si>
    <t>611610002200</t>
  </si>
  <si>
    <t>998766201</t>
  </si>
  <si>
    <t>Presun hmot pre konštrukcie stolárske v objektoch výšky do 6 m</t>
  </si>
  <si>
    <t>771</t>
  </si>
  <si>
    <t>Podlahy z dlaždíc</t>
  </si>
  <si>
    <t>771576119.1</t>
  </si>
  <si>
    <t>Montáž podláh z dlaždíc keramických do tmelu flexibilného mrazuvzdorného, vrátane špárovania, tmelenia rohov a kútov</t>
  </si>
  <si>
    <t>5978651-1.1</t>
  </si>
  <si>
    <t>998771201</t>
  </si>
  <si>
    <t>Presun hmôt pre podlahy z dlaždíc v objektoch výšky do 6m</t>
  </si>
  <si>
    <t>781</t>
  </si>
  <si>
    <t>Dokončovacie práce a obklady</t>
  </si>
  <si>
    <t>781445100-1</t>
  </si>
  <si>
    <t>Montáž obkladov vnútor. stien z obkladačiek kladených do tmelu,  vrátane špárovania, tmelenia rohov a kútov (reprez. tmel Monoflex, špárovanie ASO-Flexfuge)</t>
  </si>
  <si>
    <t>5978651...1</t>
  </si>
  <si>
    <t>Keramický obklad</t>
  </si>
  <si>
    <t>781491115</t>
  </si>
  <si>
    <t>Montáž hliníkových profilov do tmelu - roh, kút, hrana</t>
  </si>
  <si>
    <t>2830012399</t>
  </si>
  <si>
    <t>Obkladová lišta tvaru "L" hliníková</t>
  </si>
  <si>
    <t>781493112</t>
  </si>
  <si>
    <t>173135</t>
  </si>
  <si>
    <t>998781201</t>
  </si>
  <si>
    <t>Presun hmôt pre obklady keramické v objektoch výšky do 6 m</t>
  </si>
  <si>
    <t>783</t>
  </si>
  <si>
    <t>Nátery</t>
  </si>
  <si>
    <t>783225400</t>
  </si>
  <si>
    <t>Nátery kov.stav.doplnk.konštr. syntet. na vzduchu schnúce dvojnás.1x email a tmelením - 105µm</t>
  </si>
  <si>
    <t>784</t>
  </si>
  <si>
    <t>Maľby</t>
  </si>
  <si>
    <t>784402801</t>
  </si>
  <si>
    <t>Odstránenie malieb oškrabaním, výšky do 3,80 m</t>
  </si>
  <si>
    <t>784410100</t>
  </si>
  <si>
    <t>Penetrovanie jednonásobné jemnozrnných podkladov výšky do 3,80 m</t>
  </si>
  <si>
    <t>784410500</t>
  </si>
  <si>
    <t>Prebrúsenie a oprášenie jemnozrnných povrchov výšky do 3,80 m</t>
  </si>
  <si>
    <t>784418012</t>
  </si>
  <si>
    <t>Zakrývanie podláh a zariadení papierom v miestnostiach alebo na schodisku</t>
  </si>
  <si>
    <t>784452371</t>
  </si>
  <si>
    <t>Maľby z maliarskych zmesí Primalex, Farmal, ručne nanášané tónované dvojnásobné na jemnozrnný podklad výšky do 3,80 m</t>
  </si>
  <si>
    <t>Práce a dodávky M</t>
  </si>
  <si>
    <t>21-M</t>
  </si>
  <si>
    <t>Elektromontáže</t>
  </si>
  <si>
    <t>2100 DMTZ-01</t>
  </si>
  <si>
    <t>Demontáž svietidla</t>
  </si>
  <si>
    <t>kus</t>
  </si>
  <si>
    <t>2100 DMTZ-02</t>
  </si>
  <si>
    <t>Demontáž zásuviek a vypínačov</t>
  </si>
  <si>
    <t>210-00-0001</t>
  </si>
  <si>
    <t>kpl</t>
  </si>
  <si>
    <t>3481100-04</t>
  </si>
  <si>
    <t>210010-02</t>
  </si>
  <si>
    <t>210010-08</t>
  </si>
  <si>
    <t>Pridružené práce a výkony, pomocný materiál</t>
  </si>
  <si>
    <t>210090</t>
  </si>
  <si>
    <t>Sekacie práce a murárske výpomoce - vysprávky</t>
  </si>
  <si>
    <t>Krematórium - vybudovanie sociálneho zariadenia na 1.PP</t>
  </si>
  <si>
    <t>Krematórium - Hodonínska 44, Bratislava</t>
  </si>
  <si>
    <t>Krematórium</t>
  </si>
  <si>
    <t>MARIANUM - Pohrebníctvo mesta Bratislavy</t>
  </si>
  <si>
    <t xml:space="preserve">Potrubie plasthliníkové  do DN 26 </t>
  </si>
  <si>
    <t>Presun hmôt pre vnútorný vodovod v objektoch výšky do 6</t>
  </si>
  <si>
    <t>Umývadlo 600 mmm</t>
  </si>
  <si>
    <t>Sedátko pre WC</t>
  </si>
  <si>
    <t>Dlažba protišmyková GRES</t>
  </si>
  <si>
    <t>Kombi misa WC so splachovaním</t>
  </si>
  <si>
    <t xml:space="preserve">Montáž kombi misa </t>
  </si>
  <si>
    <t>784402702</t>
  </si>
  <si>
    <t xml:space="preserve">Odstránenie olejového náteru, výšky do 1,5 m </t>
  </si>
  <si>
    <t>725539100.S</t>
  </si>
  <si>
    <t>D+M Elektrický ohrievač vody</t>
  </si>
  <si>
    <t>Príprava vnútorného podkladu stien penetráciou základnou</t>
  </si>
  <si>
    <t>Potrubie z PVC - U odpadové ležaté hrdlové DN 100</t>
  </si>
  <si>
    <t>Motáž vetracej mriežky 300x300 pri obklade do tmelu</t>
  </si>
  <si>
    <t>vetracia mriežka -  biele 300 × 300 mm</t>
  </si>
  <si>
    <t>784402702a</t>
  </si>
  <si>
    <t>Zhotovenie olejového náteru</t>
  </si>
  <si>
    <t>725539100a</t>
  </si>
  <si>
    <t>D a spätná montáž radiátora</t>
  </si>
  <si>
    <t>Zárubňa oceľová CgU šxvxhr 600x1970x160 mm - ľavá</t>
  </si>
  <si>
    <t xml:space="preserve">Montáž prekladu zo železobetónových prefabrikátov do pripravených rýh svetl. otvoru 800 - 900 mm   </t>
  </si>
  <si>
    <t>Priečky z tvárnic YTONG, hr. 100 mm, P2-500 hladkých, na MVC a maltu YTONG (100x249x599)</t>
  </si>
  <si>
    <t>593210000200.S</t>
  </si>
  <si>
    <t>Dvere vnútorné jednokrídlové (2ks - ľavé a 1ks - pravé) , šírka 600-900 mm, výplň DTD doska, povrch fólia M10, plné, SAPELI + prah</t>
  </si>
  <si>
    <r>
      <t xml:space="preserve">Kľučka dverová 2x, 2x rozeta BB, FAB, nehrdzavejúca oceľ, povrch nerez brúsený, SAPELI </t>
    </r>
    <r>
      <rPr>
        <sz val="9"/>
        <color rgb="FFC00000"/>
        <rFont val="Arial"/>
        <family val="2"/>
        <charset val="238"/>
      </rPr>
      <t>(2Ľ a 1P)</t>
    </r>
  </si>
  <si>
    <t>Montáž  a zapojenie svietidiel</t>
  </si>
  <si>
    <r>
      <t xml:space="preserve">Kúpelňové svietidlo stropné LED/24W/230V, IP 44, T=4000K </t>
    </r>
    <r>
      <rPr>
        <sz val="9"/>
        <color rgb="FFFF0000"/>
        <rFont val="Arial"/>
        <family val="2"/>
        <charset val="238"/>
      </rPr>
      <t>(WC+ predsieň)</t>
    </r>
  </si>
  <si>
    <r>
      <t xml:space="preserve">Montáž+dodávka </t>
    </r>
    <r>
      <rPr>
        <sz val="9"/>
        <color rgb="FFFF0000"/>
        <rFont val="Arial"/>
        <family val="2"/>
        <charset val="238"/>
      </rPr>
      <t>svietidiel, vypínačov a káblov</t>
    </r>
  </si>
  <si>
    <t xml:space="preserve">Preklad železobetónový RZP 89/10/14 P, lxšxv 890x100x140 mm, plný   </t>
  </si>
  <si>
    <t>58a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</si>
</sst>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.000"/>
    <numFmt numFmtId="166" formatCode="#,##0.000;\-#,##0.000"/>
  </numFmts>
  <fonts count="11" x14ac:knownFonts="1">
    <font>
      <sz val="11"/>
      <color theme="1"/>
      <name val="Aptos Narrow"/>
      <family val="2"/>
      <charset val="238"/>
      <scheme val="minor"/>
    </font>
    <font>
      <sz val="8"/>
      <color theme="1"/>
      <name val="Arial CE"/>
      <family val="2"/>
      <charset val="238"/>
    </font>
    <font>
      <sz val="8"/>
      <name val="Arial CE"/>
      <family val="2"/>
      <charset val="238"/>
    </font>
    <font>
      <sz val="11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3" tint="0.249977111117893"/>
      <name val="Arial"/>
      <family val="2"/>
      <charset val="238"/>
    </font>
    <font>
      <sz val="9"/>
      <color rgb="FFC00000"/>
      <name val="Arial"/>
      <family val="2"/>
      <charset val="238"/>
    </font>
    <font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2D2D2"/>
        <bgColor rgb="FFD2D2D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 style="hair">
        <color rgb="FF969696"/>
      </right>
      <top/>
      <bottom style="hair">
        <color rgb="FF969696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3" fillId="0" borderId="0" xfId="0" applyFont="1"/>
    <xf numFmtId="0" fontId="2" fillId="0" borderId="3" xfId="0" applyFont="1" applyBorder="1"/>
    <xf numFmtId="0" fontId="2" fillId="3" borderId="3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165" fontId="6" fillId="3" borderId="7" xfId="0" applyNumberFormat="1" applyFont="1" applyFill="1" applyBorder="1" applyAlignment="1">
      <alignment vertical="center"/>
    </xf>
    <xf numFmtId="4" fontId="6" fillId="4" borderId="7" xfId="0" applyNumberFormat="1" applyFont="1" applyFill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165" fontId="6" fillId="3" borderId="8" xfId="0" applyNumberFormat="1" applyFont="1" applyFill="1" applyBorder="1" applyAlignment="1">
      <alignment vertical="center"/>
    </xf>
    <xf numFmtId="49" fontId="6" fillId="5" borderId="0" xfId="0" applyNumberFormat="1" applyFont="1" applyFill="1" applyAlignment="1">
      <alignment horizontal="left" vertical="center" wrapText="1"/>
    </xf>
    <xf numFmtId="0" fontId="6" fillId="5" borderId="0" xfId="0" applyFont="1" applyFill="1" applyAlignment="1" applyProtection="1">
      <alignment horizontal="left" wrapText="1"/>
      <protection locked="0"/>
    </xf>
    <xf numFmtId="0" fontId="6" fillId="5" borderId="0" xfId="0" applyFont="1" applyFill="1" applyAlignment="1" applyProtection="1">
      <alignment horizontal="center" vertical="center" wrapText="1"/>
      <protection locked="0"/>
    </xf>
    <xf numFmtId="166" fontId="6" fillId="5" borderId="0" xfId="0" applyNumberFormat="1" applyFont="1" applyFill="1" applyAlignment="1" applyProtection="1">
      <alignment horizontal="center" vertical="center"/>
      <protection locked="0"/>
    </xf>
    <xf numFmtId="4" fontId="6" fillId="6" borderId="0" xfId="0" applyNumberFormat="1" applyFont="1" applyFill="1" applyAlignment="1">
      <alignment vertical="center"/>
    </xf>
    <xf numFmtId="4" fontId="6" fillId="5" borderId="7" xfId="0" applyNumberFormat="1" applyFont="1" applyFill="1" applyBorder="1" applyAlignment="1">
      <alignment vertical="center"/>
    </xf>
    <xf numFmtId="49" fontId="6" fillId="0" borderId="8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/>
    </xf>
    <xf numFmtId="166" fontId="6" fillId="5" borderId="0" xfId="0" applyNumberFormat="1" applyFont="1" applyFill="1" applyAlignment="1" applyProtection="1">
      <alignment horizontal="right"/>
      <protection locked="0"/>
    </xf>
    <xf numFmtId="4" fontId="6" fillId="4" borderId="6" xfId="0" applyNumberFormat="1" applyFont="1" applyFill="1" applyBorder="1" applyAlignment="1">
      <alignment vertical="center"/>
    </xf>
    <xf numFmtId="49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165" fontId="6" fillId="3" borderId="9" xfId="0" applyNumberFormat="1" applyFont="1" applyFill="1" applyBorder="1" applyAlignment="1">
      <alignment vertical="center"/>
    </xf>
    <xf numFmtId="165" fontId="6" fillId="4" borderId="7" xfId="0" applyNumberFormat="1" applyFont="1" applyFill="1" applyBorder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6" fillId="3" borderId="0" xfId="0" applyFont="1" applyFill="1" applyAlignment="1">
      <alignment vertical="center"/>
    </xf>
    <xf numFmtId="4" fontId="7" fillId="0" borderId="0" xfId="0" applyNumberFormat="1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3" borderId="0" xfId="0" applyFont="1" applyFill="1"/>
    <xf numFmtId="4" fontId="6" fillId="0" borderId="0" xfId="0" applyNumberFormat="1" applyFont="1"/>
    <xf numFmtId="4" fontId="8" fillId="0" borderId="0" xfId="0" applyNumberFormat="1" applyFont="1"/>
    <xf numFmtId="165" fontId="10" fillId="5" borderId="7" xfId="0" applyNumberFormat="1" applyFont="1" applyFill="1" applyBorder="1" applyAlignment="1">
      <alignment vertical="center"/>
    </xf>
    <xf numFmtId="49" fontId="4" fillId="7" borderId="0" xfId="0" applyNumberFormat="1" applyFont="1" applyFill="1" applyAlignment="1">
      <alignment horizontal="left" vertical="center"/>
    </xf>
    <xf numFmtId="164" fontId="4" fillId="7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2E21A-C2BD-4C5E-9B34-6128B9732ECC}">
  <dimension ref="A1:I133"/>
  <sheetViews>
    <sheetView tabSelected="1" zoomScaleNormal="100" workbookViewId="0">
      <selection activeCell="I1" sqref="I1"/>
    </sheetView>
  </sheetViews>
  <sheetFormatPr defaultRowHeight="15" x14ac:dyDescent="0.25"/>
  <cols>
    <col min="1" max="1" width="5.140625" style="10" customWidth="1"/>
    <col min="2" max="2" width="5" style="46" customWidth="1"/>
    <col min="3" max="3" width="14.28515625" style="46" customWidth="1"/>
    <col min="4" max="4" width="40.7109375" style="46" customWidth="1"/>
    <col min="5" max="5" width="4.7109375" style="46" customWidth="1"/>
    <col min="6" max="6" width="8.28515625" style="46" customWidth="1"/>
    <col min="7" max="7" width="7.140625" style="46" customWidth="1"/>
    <col min="8" max="8" width="12.28515625" style="46" customWidth="1"/>
  </cols>
  <sheetData>
    <row r="1" spans="1:9" x14ac:dyDescent="0.25">
      <c r="A1" s="8"/>
      <c r="B1" s="8"/>
      <c r="C1" s="8"/>
      <c r="D1" s="8"/>
      <c r="E1" s="8"/>
      <c r="F1" s="8"/>
      <c r="G1" s="8"/>
      <c r="H1" s="8"/>
      <c r="I1" s="1"/>
    </row>
    <row r="2" spans="1:9" x14ac:dyDescent="0.25">
      <c r="A2" s="9" t="s">
        <v>0</v>
      </c>
      <c r="B2" s="10"/>
      <c r="C2" s="10"/>
      <c r="D2" s="10"/>
      <c r="E2" s="10"/>
      <c r="F2" s="10"/>
      <c r="G2" s="10"/>
      <c r="H2" s="10"/>
      <c r="I2" s="2"/>
    </row>
    <row r="3" spans="1:9" x14ac:dyDescent="0.25">
      <c r="B3" s="10"/>
      <c r="C3" s="10"/>
      <c r="D3" s="10"/>
      <c r="E3" s="10"/>
      <c r="F3" s="10"/>
      <c r="G3" s="10"/>
      <c r="H3" s="10"/>
      <c r="I3" s="2"/>
    </row>
    <row r="4" spans="1:9" x14ac:dyDescent="0.25">
      <c r="A4" s="11" t="s">
        <v>1</v>
      </c>
      <c r="B4" s="10"/>
      <c r="C4" s="10"/>
      <c r="D4" s="10"/>
      <c r="E4" s="10"/>
      <c r="F4" s="10"/>
      <c r="G4" s="10"/>
      <c r="H4" s="10"/>
      <c r="I4" s="2"/>
    </row>
    <row r="5" spans="1:9" x14ac:dyDescent="0.25">
      <c r="B5" s="10"/>
      <c r="C5" s="58" t="s">
        <v>225</v>
      </c>
      <c r="D5" s="59"/>
      <c r="E5" s="59"/>
      <c r="F5" s="59"/>
      <c r="G5" s="10"/>
      <c r="H5" s="10"/>
      <c r="I5" s="2"/>
    </row>
    <row r="6" spans="1:9" x14ac:dyDescent="0.25">
      <c r="A6" s="11" t="s">
        <v>2</v>
      </c>
      <c r="B6" s="10"/>
      <c r="C6" s="10"/>
      <c r="D6" s="10"/>
      <c r="E6" s="10"/>
      <c r="F6" s="10"/>
      <c r="G6" s="10"/>
      <c r="H6" s="10"/>
      <c r="I6" s="2"/>
    </row>
    <row r="7" spans="1:9" x14ac:dyDescent="0.25">
      <c r="B7" s="10"/>
      <c r="C7" s="60" t="s">
        <v>226</v>
      </c>
      <c r="D7" s="61"/>
      <c r="E7" s="61"/>
      <c r="F7" s="61"/>
      <c r="G7" s="10"/>
      <c r="H7" s="10"/>
      <c r="I7" s="2"/>
    </row>
    <row r="8" spans="1:9" x14ac:dyDescent="0.25">
      <c r="B8" s="10"/>
      <c r="C8" s="10"/>
      <c r="D8" s="10"/>
      <c r="E8" s="10"/>
      <c r="F8" s="10"/>
      <c r="G8" s="10"/>
      <c r="H8" s="10"/>
      <c r="I8" s="2"/>
    </row>
    <row r="9" spans="1:9" x14ac:dyDescent="0.25">
      <c r="A9" s="11" t="s">
        <v>3</v>
      </c>
      <c r="B9" s="10"/>
      <c r="C9" s="10"/>
      <c r="D9" s="47" t="s">
        <v>227</v>
      </c>
      <c r="E9" s="10"/>
      <c r="F9" s="10"/>
      <c r="G9" s="11" t="s">
        <v>4</v>
      </c>
      <c r="H9" s="57"/>
      <c r="I9" s="2"/>
    </row>
    <row r="10" spans="1:9" x14ac:dyDescent="0.25">
      <c r="B10" s="10"/>
      <c r="C10" s="10"/>
      <c r="D10" s="10"/>
      <c r="E10" s="10"/>
      <c r="F10" s="10"/>
      <c r="G10" s="10"/>
      <c r="H10" s="10"/>
      <c r="I10" s="2"/>
    </row>
    <row r="11" spans="1:9" x14ac:dyDescent="0.25">
      <c r="A11" s="11" t="s">
        <v>5</v>
      </c>
      <c r="B11" s="10"/>
      <c r="C11" s="10"/>
      <c r="D11" s="47" t="s">
        <v>228</v>
      </c>
      <c r="E11" s="10"/>
      <c r="F11" s="10"/>
      <c r="G11" s="11"/>
      <c r="H11" s="45"/>
      <c r="I11" s="2"/>
    </row>
    <row r="12" spans="1:9" x14ac:dyDescent="0.25">
      <c r="A12" s="11" t="s">
        <v>6</v>
      </c>
      <c r="B12" s="10"/>
      <c r="C12" s="10"/>
      <c r="D12" s="56"/>
      <c r="E12" s="10"/>
      <c r="F12" s="10"/>
      <c r="G12" s="11"/>
      <c r="H12" s="45"/>
      <c r="I12" s="2"/>
    </row>
    <row r="13" spans="1:9" x14ac:dyDescent="0.25">
      <c r="B13" s="10"/>
      <c r="C13" s="10"/>
      <c r="D13" s="10"/>
      <c r="E13" s="10"/>
      <c r="F13" s="10"/>
      <c r="G13" s="10"/>
      <c r="H13" s="10"/>
      <c r="I13" s="2"/>
    </row>
    <row r="14" spans="1:9" ht="24" x14ac:dyDescent="0.25">
      <c r="A14" s="12" t="s">
        <v>7</v>
      </c>
      <c r="B14" s="18" t="s">
        <v>8</v>
      </c>
      <c r="C14" s="18" t="s">
        <v>9</v>
      </c>
      <c r="D14" s="18" t="s">
        <v>10</v>
      </c>
      <c r="E14" s="18" t="s">
        <v>11</v>
      </c>
      <c r="F14" s="18" t="s">
        <v>12</v>
      </c>
      <c r="G14" s="18" t="s">
        <v>13</v>
      </c>
      <c r="H14" s="19" t="s">
        <v>14</v>
      </c>
      <c r="I14" s="3"/>
    </row>
    <row r="15" spans="1:9" s="5" customFormat="1" ht="20.65" customHeight="1" x14ac:dyDescent="0.25">
      <c r="A15" s="13" t="s">
        <v>15</v>
      </c>
      <c r="B15" s="14"/>
      <c r="C15" s="14"/>
      <c r="D15" s="14"/>
      <c r="E15" s="14"/>
      <c r="F15" s="48"/>
      <c r="G15" s="48"/>
      <c r="H15" s="49">
        <f>H16+H51+H123</f>
        <v>0</v>
      </c>
      <c r="I15" s="4"/>
    </row>
    <row r="16" spans="1:9" s="5" customFormat="1" x14ac:dyDescent="0.25">
      <c r="A16" s="14"/>
      <c r="B16" s="50" t="s">
        <v>16</v>
      </c>
      <c r="C16" s="51" t="s">
        <v>17</v>
      </c>
      <c r="D16" s="51" t="s">
        <v>18</v>
      </c>
      <c r="E16" s="44"/>
      <c r="F16" s="52"/>
      <c r="G16" s="52"/>
      <c r="H16" s="53">
        <f>H17+H21+H32+H49</f>
        <v>0</v>
      </c>
      <c r="I16" s="6"/>
    </row>
    <row r="17" spans="1:9" s="5" customFormat="1" ht="22.5" customHeight="1" x14ac:dyDescent="0.25">
      <c r="A17" s="14"/>
      <c r="B17" s="50" t="s">
        <v>16</v>
      </c>
      <c r="C17" s="51" t="s">
        <v>19</v>
      </c>
      <c r="D17" s="51" t="s">
        <v>20</v>
      </c>
      <c r="E17" s="44"/>
      <c r="F17" s="52"/>
      <c r="G17" s="52"/>
      <c r="H17" s="54">
        <f>SUM(H18:H19)</f>
        <v>0</v>
      </c>
      <c r="I17" s="6"/>
    </row>
    <row r="18" spans="1:9" s="5" customFormat="1" ht="25.35" customHeight="1" x14ac:dyDescent="0.25">
      <c r="A18" s="15" t="s">
        <v>21</v>
      </c>
      <c r="B18" s="15" t="s">
        <v>22</v>
      </c>
      <c r="C18" s="20" t="s">
        <v>23</v>
      </c>
      <c r="D18" s="21" t="s">
        <v>24</v>
      </c>
      <c r="E18" s="22" t="s">
        <v>25</v>
      </c>
      <c r="F18" s="23">
        <v>2</v>
      </c>
      <c r="G18" s="24">
        <v>0</v>
      </c>
      <c r="H18" s="25">
        <f>ROUND(G18*F18,2)</f>
        <v>0</v>
      </c>
      <c r="I18" s="4"/>
    </row>
    <row r="19" spans="1:9" s="5" customFormat="1" ht="33" customHeight="1" x14ac:dyDescent="0.25">
      <c r="A19" s="15">
        <v>2</v>
      </c>
      <c r="B19" s="15" t="s">
        <v>22</v>
      </c>
      <c r="C19" s="20" t="s">
        <v>26</v>
      </c>
      <c r="D19" s="26" t="s">
        <v>250</v>
      </c>
      <c r="E19" s="27" t="s">
        <v>27</v>
      </c>
      <c r="F19" s="28">
        <v>14</v>
      </c>
      <c r="G19" s="24">
        <v>0</v>
      </c>
      <c r="H19" s="25">
        <f t="shared" ref="H19:H20" si="0">ROUND(G19*F19,2)</f>
        <v>0</v>
      </c>
      <c r="I19" s="4"/>
    </row>
    <row r="20" spans="1:9" s="5" customFormat="1" ht="27" customHeight="1" x14ac:dyDescent="0.25">
      <c r="A20" s="16">
        <v>3</v>
      </c>
      <c r="B20" s="16"/>
      <c r="C20" s="29"/>
      <c r="D20" s="30" t="s">
        <v>249</v>
      </c>
      <c r="E20" s="31" t="s">
        <v>25</v>
      </c>
      <c r="F20" s="32">
        <v>2</v>
      </c>
      <c r="G20" s="33">
        <v>0</v>
      </c>
      <c r="H20" s="34">
        <f t="shared" si="0"/>
        <v>0</v>
      </c>
      <c r="I20" s="4"/>
    </row>
    <row r="21" spans="1:9" s="5" customFormat="1" ht="22.5" customHeight="1" x14ac:dyDescent="0.25">
      <c r="A21" s="14"/>
      <c r="B21" s="50" t="s">
        <v>16</v>
      </c>
      <c r="C21" s="51" t="s">
        <v>28</v>
      </c>
      <c r="D21" s="51" t="s">
        <v>29</v>
      </c>
      <c r="E21" s="44"/>
      <c r="F21" s="52"/>
      <c r="G21" s="52"/>
      <c r="H21" s="54">
        <f>SUM(H22:H31)</f>
        <v>0</v>
      </c>
      <c r="I21" s="6"/>
    </row>
    <row r="22" spans="1:9" s="5" customFormat="1" ht="33" customHeight="1" x14ac:dyDescent="0.25">
      <c r="A22" s="15">
        <v>4</v>
      </c>
      <c r="B22" s="15" t="s">
        <v>22</v>
      </c>
      <c r="C22" s="20" t="s">
        <v>30</v>
      </c>
      <c r="D22" s="21" t="s">
        <v>31</v>
      </c>
      <c r="E22" s="22" t="s">
        <v>25</v>
      </c>
      <c r="F22" s="23">
        <v>7</v>
      </c>
      <c r="G22" s="24">
        <v>0</v>
      </c>
      <c r="H22" s="25">
        <f t="shared" ref="H22:H29" si="1">ROUND(G22*F22,2)</f>
        <v>0</v>
      </c>
      <c r="I22" s="4"/>
    </row>
    <row r="23" spans="1:9" s="5" customFormat="1" ht="24" x14ac:dyDescent="0.25">
      <c r="A23" s="15">
        <v>5</v>
      </c>
      <c r="B23" s="15" t="s">
        <v>22</v>
      </c>
      <c r="C23" s="20" t="s">
        <v>32</v>
      </c>
      <c r="D23" s="21" t="s">
        <v>33</v>
      </c>
      <c r="E23" s="22" t="s">
        <v>27</v>
      </c>
      <c r="F23" s="23">
        <v>6.2</v>
      </c>
      <c r="G23" s="24">
        <v>0</v>
      </c>
      <c r="H23" s="25">
        <f t="shared" si="1"/>
        <v>0</v>
      </c>
      <c r="I23" s="4"/>
    </row>
    <row r="24" spans="1:9" s="5" customFormat="1" ht="24" x14ac:dyDescent="0.25">
      <c r="A24" s="15">
        <v>6</v>
      </c>
      <c r="B24" s="15" t="s">
        <v>22</v>
      </c>
      <c r="C24" s="20" t="s">
        <v>34</v>
      </c>
      <c r="D24" s="21" t="s">
        <v>35</v>
      </c>
      <c r="E24" s="22" t="s">
        <v>27</v>
      </c>
      <c r="F24" s="23">
        <v>6.2</v>
      </c>
      <c r="G24" s="24">
        <v>0</v>
      </c>
      <c r="H24" s="25">
        <f t="shared" si="1"/>
        <v>0</v>
      </c>
      <c r="I24" s="4"/>
    </row>
    <row r="25" spans="1:9" s="5" customFormat="1" ht="24" x14ac:dyDescent="0.25">
      <c r="A25" s="15">
        <v>7</v>
      </c>
      <c r="B25" s="15" t="s">
        <v>22</v>
      </c>
      <c r="C25" s="20" t="s">
        <v>36</v>
      </c>
      <c r="D25" s="21" t="s">
        <v>37</v>
      </c>
      <c r="E25" s="22" t="s">
        <v>25</v>
      </c>
      <c r="F25" s="23">
        <v>2</v>
      </c>
      <c r="G25" s="24">
        <v>0</v>
      </c>
      <c r="H25" s="25">
        <f t="shared" si="1"/>
        <v>0</v>
      </c>
      <c r="I25" s="4"/>
    </row>
    <row r="26" spans="1:9" s="5" customFormat="1" ht="24" x14ac:dyDescent="0.25">
      <c r="A26" s="15">
        <v>8</v>
      </c>
      <c r="B26" s="15" t="s">
        <v>22</v>
      </c>
      <c r="C26" s="20" t="s">
        <v>39</v>
      </c>
      <c r="D26" s="21" t="s">
        <v>40</v>
      </c>
      <c r="E26" s="22" t="s">
        <v>27</v>
      </c>
      <c r="F26" s="23">
        <v>1.75</v>
      </c>
      <c r="G26" s="24">
        <v>0</v>
      </c>
      <c r="H26" s="25">
        <f t="shared" si="1"/>
        <v>0</v>
      </c>
      <c r="I26" s="4"/>
    </row>
    <row r="27" spans="1:9" s="5" customFormat="1" ht="24" x14ac:dyDescent="0.25">
      <c r="A27" s="15">
        <v>9</v>
      </c>
      <c r="B27" s="15" t="s">
        <v>22</v>
      </c>
      <c r="C27" s="20" t="s">
        <v>41</v>
      </c>
      <c r="D27" s="21" t="s">
        <v>42</v>
      </c>
      <c r="E27" s="22" t="s">
        <v>27</v>
      </c>
      <c r="F27" s="23">
        <v>18</v>
      </c>
      <c r="G27" s="24">
        <v>0</v>
      </c>
      <c r="H27" s="25">
        <f t="shared" ref="H27" si="2">ROUND(G27*F27,2)</f>
        <v>0</v>
      </c>
      <c r="I27" s="4"/>
    </row>
    <row r="28" spans="1:9" s="5" customFormat="1" ht="24" x14ac:dyDescent="0.25">
      <c r="A28" s="15">
        <v>10</v>
      </c>
      <c r="B28" s="15" t="s">
        <v>22</v>
      </c>
      <c r="C28" s="20" t="s">
        <v>32</v>
      </c>
      <c r="D28" s="21" t="s">
        <v>240</v>
      </c>
      <c r="E28" s="22" t="s">
        <v>27</v>
      </c>
      <c r="F28" s="23">
        <v>23</v>
      </c>
      <c r="G28" s="24">
        <v>0</v>
      </c>
      <c r="H28" s="25">
        <f t="shared" ref="H28" si="3">ROUND(G28*F28,2)</f>
        <v>0</v>
      </c>
      <c r="I28" s="4"/>
    </row>
    <row r="29" spans="1:9" s="5" customFormat="1" ht="24" x14ac:dyDescent="0.25">
      <c r="A29" s="15">
        <v>11</v>
      </c>
      <c r="B29" s="15" t="s">
        <v>22</v>
      </c>
      <c r="C29" s="20" t="s">
        <v>43</v>
      </c>
      <c r="D29" s="21" t="s">
        <v>44</v>
      </c>
      <c r="E29" s="22" t="s">
        <v>27</v>
      </c>
      <c r="F29" s="23">
        <v>23</v>
      </c>
      <c r="G29" s="24">
        <v>0</v>
      </c>
      <c r="H29" s="25">
        <f t="shared" si="1"/>
        <v>0</v>
      </c>
      <c r="I29" s="7"/>
    </row>
    <row r="30" spans="1:9" s="5" customFormat="1" ht="24" x14ac:dyDescent="0.25">
      <c r="A30" s="15">
        <v>12</v>
      </c>
      <c r="B30" s="15" t="s">
        <v>22</v>
      </c>
      <c r="C30" s="20" t="s">
        <v>45</v>
      </c>
      <c r="D30" s="21" t="s">
        <v>46</v>
      </c>
      <c r="E30" s="22" t="s">
        <v>25</v>
      </c>
      <c r="F30" s="23">
        <v>2</v>
      </c>
      <c r="G30" s="24">
        <v>0</v>
      </c>
      <c r="H30" s="25">
        <f t="shared" ref="H30:H31" si="4">ROUND(G30*F30,2)</f>
        <v>0</v>
      </c>
      <c r="I30" s="4"/>
    </row>
    <row r="31" spans="1:9" s="5" customFormat="1" ht="24" x14ac:dyDescent="0.25">
      <c r="A31" s="15">
        <v>13</v>
      </c>
      <c r="B31" s="15" t="s">
        <v>47</v>
      </c>
      <c r="C31" s="20" t="s">
        <v>48</v>
      </c>
      <c r="D31" s="21" t="s">
        <v>248</v>
      </c>
      <c r="E31" s="22" t="s">
        <v>25</v>
      </c>
      <c r="F31" s="23">
        <v>2</v>
      </c>
      <c r="G31" s="24">
        <v>0</v>
      </c>
      <c r="H31" s="25">
        <f t="shared" si="4"/>
        <v>0</v>
      </c>
      <c r="I31" s="4"/>
    </row>
    <row r="32" spans="1:9" s="5" customFormat="1" ht="25.9" customHeight="1" x14ac:dyDescent="0.25">
      <c r="A32" s="14"/>
      <c r="B32" s="50" t="s">
        <v>16</v>
      </c>
      <c r="C32" s="51" t="s">
        <v>38</v>
      </c>
      <c r="D32" s="51" t="s">
        <v>49</v>
      </c>
      <c r="E32" s="44"/>
      <c r="F32" s="52"/>
      <c r="G32" s="52"/>
      <c r="H32" s="54">
        <f>SUM(H33:H48)</f>
        <v>0</v>
      </c>
      <c r="I32" s="6"/>
    </row>
    <row r="33" spans="1:9" s="5" customFormat="1" ht="24" x14ac:dyDescent="0.25">
      <c r="A33" s="15">
        <v>14</v>
      </c>
      <c r="B33" s="15" t="s">
        <v>22</v>
      </c>
      <c r="C33" s="20" t="s">
        <v>50</v>
      </c>
      <c r="D33" s="21" t="s">
        <v>51</v>
      </c>
      <c r="E33" s="22" t="s">
        <v>27</v>
      </c>
      <c r="F33" s="23">
        <v>2.5</v>
      </c>
      <c r="G33" s="24">
        <v>0</v>
      </c>
      <c r="H33" s="25">
        <f>ROUND(G33*F33,2)</f>
        <v>0</v>
      </c>
      <c r="I33" s="4"/>
    </row>
    <row r="34" spans="1:9" s="5" customFormat="1" x14ac:dyDescent="0.25">
      <c r="A34" s="15">
        <v>15</v>
      </c>
      <c r="B34" s="15" t="s">
        <v>22</v>
      </c>
      <c r="C34" s="20" t="s">
        <v>52</v>
      </c>
      <c r="D34" s="21" t="s">
        <v>53</v>
      </c>
      <c r="E34" s="22" t="s">
        <v>27</v>
      </c>
      <c r="F34" s="23">
        <v>20</v>
      </c>
      <c r="G34" s="24">
        <v>0</v>
      </c>
      <c r="H34" s="25">
        <f>ROUND(G34*F34,2)</f>
        <v>0</v>
      </c>
      <c r="I34" s="4"/>
    </row>
    <row r="35" spans="1:9" s="5" customFormat="1" ht="36" x14ac:dyDescent="0.25">
      <c r="A35" s="15">
        <v>16</v>
      </c>
      <c r="B35" s="15" t="s">
        <v>22</v>
      </c>
      <c r="C35" s="20" t="s">
        <v>54</v>
      </c>
      <c r="D35" s="21" t="s">
        <v>55</v>
      </c>
      <c r="E35" s="22" t="s">
        <v>56</v>
      </c>
      <c r="F35" s="23">
        <v>0.14899999999999999</v>
      </c>
      <c r="G35" s="24">
        <v>0</v>
      </c>
      <c r="H35" s="25">
        <f>ROUND(G35*F35,2)</f>
        <v>0</v>
      </c>
      <c r="I35" s="4"/>
    </row>
    <row r="36" spans="1:9" s="5" customFormat="1" ht="24" x14ac:dyDescent="0.25">
      <c r="A36" s="15">
        <v>17</v>
      </c>
      <c r="B36" s="15" t="s">
        <v>22</v>
      </c>
      <c r="C36" s="20" t="s">
        <v>57</v>
      </c>
      <c r="D36" s="21" t="s">
        <v>58</v>
      </c>
      <c r="E36" s="22" t="s">
        <v>25</v>
      </c>
      <c r="F36" s="23">
        <v>1</v>
      </c>
      <c r="G36" s="24">
        <v>0</v>
      </c>
      <c r="H36" s="25">
        <f t="shared" ref="H36:H37" si="5">ROUND(G36*F36,2)</f>
        <v>0</v>
      </c>
      <c r="I36" s="4"/>
    </row>
    <row r="37" spans="1:9" s="5" customFormat="1" ht="24" x14ac:dyDescent="0.25">
      <c r="A37" s="15">
        <v>18</v>
      </c>
      <c r="B37" s="15" t="s">
        <v>22</v>
      </c>
      <c r="C37" s="20" t="s">
        <v>59</v>
      </c>
      <c r="D37" s="21" t="s">
        <v>60</v>
      </c>
      <c r="E37" s="22" t="s">
        <v>25</v>
      </c>
      <c r="F37" s="23">
        <v>4</v>
      </c>
      <c r="G37" s="24">
        <v>0</v>
      </c>
      <c r="H37" s="25">
        <f t="shared" si="5"/>
        <v>0</v>
      </c>
      <c r="I37" s="4"/>
    </row>
    <row r="38" spans="1:9" s="5" customFormat="1" ht="24" x14ac:dyDescent="0.25">
      <c r="A38" s="15">
        <v>19</v>
      </c>
      <c r="B38" s="15" t="s">
        <v>22</v>
      </c>
      <c r="C38" s="20" t="s">
        <v>61</v>
      </c>
      <c r="D38" s="21" t="s">
        <v>62</v>
      </c>
      <c r="E38" s="22" t="s">
        <v>25</v>
      </c>
      <c r="F38" s="23">
        <v>1</v>
      </c>
      <c r="G38" s="24">
        <v>0</v>
      </c>
      <c r="H38" s="25">
        <f>ROUND(G38*F38,2)</f>
        <v>0</v>
      </c>
      <c r="I38" s="4"/>
    </row>
    <row r="39" spans="1:9" s="5" customFormat="1" ht="36" x14ac:dyDescent="0.25">
      <c r="A39" s="15">
        <v>20</v>
      </c>
      <c r="B39" s="15" t="s">
        <v>22</v>
      </c>
      <c r="C39" s="20" t="s">
        <v>63</v>
      </c>
      <c r="D39" s="21" t="s">
        <v>64</v>
      </c>
      <c r="E39" s="22" t="s">
        <v>65</v>
      </c>
      <c r="F39" s="23">
        <v>7</v>
      </c>
      <c r="G39" s="24">
        <v>0</v>
      </c>
      <c r="H39" s="25">
        <f>ROUND(G39*F39,2)</f>
        <v>0</v>
      </c>
      <c r="I39" s="4"/>
    </row>
    <row r="40" spans="1:9" s="5" customFormat="1" ht="36" x14ac:dyDescent="0.25">
      <c r="A40" s="15">
        <v>21</v>
      </c>
      <c r="B40" s="15" t="s">
        <v>22</v>
      </c>
      <c r="C40" s="20" t="s">
        <v>66</v>
      </c>
      <c r="D40" s="21" t="s">
        <v>67</v>
      </c>
      <c r="E40" s="22" t="s">
        <v>27</v>
      </c>
      <c r="F40" s="23">
        <v>2.9830000000000001</v>
      </c>
      <c r="G40" s="24">
        <v>0</v>
      </c>
      <c r="H40" s="25">
        <f>ROUND(G40*F40,2)</f>
        <v>0</v>
      </c>
      <c r="I40" s="4"/>
    </row>
    <row r="41" spans="1:9" s="5" customFormat="1" ht="36" x14ac:dyDescent="0.25">
      <c r="A41" s="15">
        <v>22</v>
      </c>
      <c r="B41" s="15" t="s">
        <v>22</v>
      </c>
      <c r="C41" s="35" t="s">
        <v>68</v>
      </c>
      <c r="D41" s="26" t="s">
        <v>69</v>
      </c>
      <c r="E41" s="27" t="s">
        <v>27</v>
      </c>
      <c r="F41" s="28">
        <v>15</v>
      </c>
      <c r="G41" s="24">
        <v>0</v>
      </c>
      <c r="H41" s="25">
        <f>ROUND(G41*F41,2)</f>
        <v>0</v>
      </c>
      <c r="I41" s="4"/>
    </row>
    <row r="42" spans="1:9" s="5" customFormat="1" ht="24.75" x14ac:dyDescent="0.25">
      <c r="A42" s="15">
        <v>23</v>
      </c>
      <c r="B42" s="36"/>
      <c r="C42" s="31" t="s">
        <v>251</v>
      </c>
      <c r="D42" s="30" t="s">
        <v>257</v>
      </c>
      <c r="E42" s="30" t="s">
        <v>25</v>
      </c>
      <c r="F42" s="37">
        <v>2</v>
      </c>
      <c r="G42" s="38">
        <v>0</v>
      </c>
      <c r="H42" s="25">
        <f>ROUND(G42*F42,2)</f>
        <v>0</v>
      </c>
      <c r="I42" s="4"/>
    </row>
    <row r="43" spans="1:9" s="5" customFormat="1" ht="24" x14ac:dyDescent="0.25">
      <c r="A43" s="15">
        <v>24</v>
      </c>
      <c r="B43" s="15" t="s">
        <v>22</v>
      </c>
      <c r="C43" s="39" t="s">
        <v>70</v>
      </c>
      <c r="D43" s="40" t="s">
        <v>71</v>
      </c>
      <c r="E43" s="41" t="s">
        <v>72</v>
      </c>
      <c r="F43" s="42">
        <v>1.75</v>
      </c>
      <c r="G43" s="24">
        <v>0</v>
      </c>
      <c r="H43" s="25">
        <f t="shared" ref="H43:H47" si="6">ROUND(G43*F43,2)</f>
        <v>0</v>
      </c>
      <c r="I43" s="4"/>
    </row>
    <row r="44" spans="1:9" s="5" customFormat="1" ht="24" x14ac:dyDescent="0.25">
      <c r="A44" s="15">
        <v>25</v>
      </c>
      <c r="B44" s="15" t="s">
        <v>22</v>
      </c>
      <c r="C44" s="20" t="s">
        <v>73</v>
      </c>
      <c r="D44" s="21" t="s">
        <v>74</v>
      </c>
      <c r="E44" s="22" t="s">
        <v>72</v>
      </c>
      <c r="F44" s="23">
        <v>1.75</v>
      </c>
      <c r="G44" s="24">
        <v>0</v>
      </c>
      <c r="H44" s="25">
        <f t="shared" si="6"/>
        <v>0</v>
      </c>
      <c r="I44" s="4"/>
    </row>
    <row r="45" spans="1:9" s="5" customFormat="1" ht="24" x14ac:dyDescent="0.25">
      <c r="A45" s="15">
        <v>26</v>
      </c>
      <c r="B45" s="15" t="s">
        <v>22</v>
      </c>
      <c r="C45" s="20" t="s">
        <v>75</v>
      </c>
      <c r="D45" s="21" t="s">
        <v>76</v>
      </c>
      <c r="E45" s="22" t="s">
        <v>72</v>
      </c>
      <c r="F45" s="23">
        <v>1.75</v>
      </c>
      <c r="G45" s="24">
        <v>0</v>
      </c>
      <c r="H45" s="25">
        <f t="shared" si="6"/>
        <v>0</v>
      </c>
      <c r="I45" s="4"/>
    </row>
    <row r="46" spans="1:9" s="5" customFormat="1" ht="24" x14ac:dyDescent="0.25">
      <c r="A46" s="15">
        <v>27</v>
      </c>
      <c r="B46" s="15" t="s">
        <v>22</v>
      </c>
      <c r="C46" s="20" t="s">
        <v>77</v>
      </c>
      <c r="D46" s="21" t="s">
        <v>78</v>
      </c>
      <c r="E46" s="22" t="s">
        <v>72</v>
      </c>
      <c r="F46" s="23">
        <v>1.75</v>
      </c>
      <c r="G46" s="24">
        <v>0</v>
      </c>
      <c r="H46" s="25">
        <f t="shared" si="6"/>
        <v>0</v>
      </c>
      <c r="I46" s="4"/>
    </row>
    <row r="47" spans="1:9" s="5" customFormat="1" ht="24" x14ac:dyDescent="0.25">
      <c r="A47" s="15">
        <v>28</v>
      </c>
      <c r="B47" s="15" t="s">
        <v>22</v>
      </c>
      <c r="C47" s="20" t="s">
        <v>79</v>
      </c>
      <c r="D47" s="21" t="s">
        <v>80</v>
      </c>
      <c r="E47" s="22" t="s">
        <v>72</v>
      </c>
      <c r="F47" s="23">
        <v>7</v>
      </c>
      <c r="G47" s="24">
        <v>0</v>
      </c>
      <c r="H47" s="25">
        <f t="shared" si="6"/>
        <v>0</v>
      </c>
      <c r="I47" s="4"/>
    </row>
    <row r="48" spans="1:9" s="5" customFormat="1" ht="24" x14ac:dyDescent="0.25">
      <c r="A48" s="15">
        <v>29</v>
      </c>
      <c r="B48" s="15" t="s">
        <v>22</v>
      </c>
      <c r="C48" s="20" t="s">
        <v>81</v>
      </c>
      <c r="D48" s="21" t="s">
        <v>82</v>
      </c>
      <c r="E48" s="22" t="s">
        <v>72</v>
      </c>
      <c r="F48" s="23">
        <v>1.75</v>
      </c>
      <c r="G48" s="24">
        <v>0</v>
      </c>
      <c r="H48" s="25">
        <f>ROUND(G48*F48,2)</f>
        <v>0</v>
      </c>
      <c r="I48" s="4"/>
    </row>
    <row r="49" spans="1:9" s="5" customFormat="1" ht="22.15" customHeight="1" x14ac:dyDescent="0.25">
      <c r="A49" s="14"/>
      <c r="B49" s="50" t="s">
        <v>16</v>
      </c>
      <c r="C49" s="51" t="s">
        <v>83</v>
      </c>
      <c r="D49" s="51" t="s">
        <v>84</v>
      </c>
      <c r="E49" s="44"/>
      <c r="F49" s="52"/>
      <c r="G49" s="52"/>
      <c r="H49" s="54">
        <f>H50</f>
        <v>0</v>
      </c>
      <c r="I49" s="6"/>
    </row>
    <row r="50" spans="1:9" s="5" customFormat="1" ht="24" x14ac:dyDescent="0.25">
      <c r="A50" s="15">
        <v>30</v>
      </c>
      <c r="B50" s="15" t="s">
        <v>22</v>
      </c>
      <c r="C50" s="20" t="s">
        <v>85</v>
      </c>
      <c r="D50" s="21" t="s">
        <v>86</v>
      </c>
      <c r="E50" s="22" t="s">
        <v>72</v>
      </c>
      <c r="F50" s="23">
        <v>1.7470000000000001</v>
      </c>
      <c r="G50" s="24">
        <v>0</v>
      </c>
      <c r="H50" s="25">
        <f>ROUND(G50*F50,2)</f>
        <v>0</v>
      </c>
      <c r="I50" s="4"/>
    </row>
    <row r="51" spans="1:9" s="5" customFormat="1" ht="24.4" customHeight="1" x14ac:dyDescent="0.25">
      <c r="A51" s="14"/>
      <c r="B51" s="50" t="s">
        <v>16</v>
      </c>
      <c r="C51" s="50" t="s">
        <v>87</v>
      </c>
      <c r="D51" s="51" t="s">
        <v>88</v>
      </c>
      <c r="E51" s="44"/>
      <c r="F51" s="52"/>
      <c r="G51" s="52"/>
      <c r="H51" s="53">
        <f>H52+H56+H65+H77+H94+H99+H105+H113+H115</f>
        <v>0</v>
      </c>
      <c r="I51" s="6"/>
    </row>
    <row r="52" spans="1:9" s="5" customFormat="1" ht="20.25" customHeight="1" x14ac:dyDescent="0.25">
      <c r="A52" s="14"/>
      <c r="B52" s="50" t="s">
        <v>16</v>
      </c>
      <c r="C52" s="51" t="s">
        <v>89</v>
      </c>
      <c r="D52" s="51" t="s">
        <v>90</v>
      </c>
      <c r="E52" s="44"/>
      <c r="F52" s="52"/>
      <c r="G52" s="52"/>
      <c r="H52" s="54">
        <f>SUM(H53:H55)</f>
        <v>0</v>
      </c>
      <c r="I52" s="6"/>
    </row>
    <row r="53" spans="1:9" s="5" customFormat="1" ht="24" x14ac:dyDescent="0.25">
      <c r="A53" s="15">
        <v>31</v>
      </c>
      <c r="B53" s="15" t="s">
        <v>22</v>
      </c>
      <c r="C53" s="20" t="s">
        <v>91</v>
      </c>
      <c r="D53" s="21" t="s">
        <v>92</v>
      </c>
      <c r="E53" s="22" t="s">
        <v>65</v>
      </c>
      <c r="F53" s="23">
        <v>9</v>
      </c>
      <c r="G53" s="24">
        <v>0</v>
      </c>
      <c r="H53" s="25">
        <f>ROUND(G53*F53,2)</f>
        <v>0</v>
      </c>
      <c r="I53" s="4"/>
    </row>
    <row r="54" spans="1:9" s="5" customFormat="1" ht="24" x14ac:dyDescent="0.25">
      <c r="A54" s="15">
        <v>32</v>
      </c>
      <c r="B54" s="15" t="s">
        <v>47</v>
      </c>
      <c r="C54" s="20" t="s">
        <v>93</v>
      </c>
      <c r="D54" s="21" t="s">
        <v>94</v>
      </c>
      <c r="E54" s="22" t="s">
        <v>65</v>
      </c>
      <c r="F54" s="23">
        <v>9.3000000000000007</v>
      </c>
      <c r="G54" s="24">
        <v>0</v>
      </c>
      <c r="H54" s="25">
        <f>ROUND(G54*F54,2)</f>
        <v>0</v>
      </c>
      <c r="I54" s="4"/>
    </row>
    <row r="55" spans="1:9" s="5" customFormat="1" ht="24" x14ac:dyDescent="0.25">
      <c r="A55" s="15">
        <v>33</v>
      </c>
      <c r="B55" s="15" t="s">
        <v>22</v>
      </c>
      <c r="C55" s="20" t="s">
        <v>95</v>
      </c>
      <c r="D55" s="21" t="s">
        <v>96</v>
      </c>
      <c r="E55" s="22" t="s">
        <v>97</v>
      </c>
      <c r="F55" s="43">
        <v>1</v>
      </c>
      <c r="G55" s="24">
        <v>0</v>
      </c>
      <c r="H55" s="25">
        <f>ROUND(G55*F55,2)</f>
        <v>0</v>
      </c>
      <c r="I55" s="4"/>
    </row>
    <row r="56" spans="1:9" s="5" customFormat="1" ht="23.25" customHeight="1" x14ac:dyDescent="0.25">
      <c r="A56" s="14"/>
      <c r="B56" s="50" t="s">
        <v>16</v>
      </c>
      <c r="C56" s="51" t="s">
        <v>98</v>
      </c>
      <c r="D56" s="51" t="s">
        <v>99</v>
      </c>
      <c r="E56" s="44"/>
      <c r="F56" s="52"/>
      <c r="G56" s="52"/>
      <c r="H56" s="54">
        <f>SUM(H57:H64)</f>
        <v>0</v>
      </c>
      <c r="I56" s="6"/>
    </row>
    <row r="57" spans="1:9" s="5" customFormat="1" ht="24" x14ac:dyDescent="0.25">
      <c r="A57" s="15">
        <v>34</v>
      </c>
      <c r="B57" s="15" t="s">
        <v>22</v>
      </c>
      <c r="C57" s="20" t="s">
        <v>100</v>
      </c>
      <c r="D57" s="21" t="s">
        <v>101</v>
      </c>
      <c r="E57" s="22" t="s">
        <v>25</v>
      </c>
      <c r="F57" s="23">
        <v>1</v>
      </c>
      <c r="G57" s="24">
        <v>0</v>
      </c>
      <c r="H57" s="25">
        <f>ROUND(G57*F57,2)</f>
        <v>0</v>
      </c>
      <c r="I57" s="4"/>
    </row>
    <row r="58" spans="1:9" s="5" customFormat="1" ht="24" x14ac:dyDescent="0.25">
      <c r="A58" s="17">
        <v>35</v>
      </c>
      <c r="B58" s="15" t="s">
        <v>22</v>
      </c>
      <c r="C58" s="20" t="s">
        <v>102</v>
      </c>
      <c r="D58" s="21" t="s">
        <v>103</v>
      </c>
      <c r="E58" s="22" t="s">
        <v>25</v>
      </c>
      <c r="F58" s="23">
        <v>2</v>
      </c>
      <c r="G58" s="24">
        <v>0</v>
      </c>
      <c r="H58" s="25">
        <f>ROUND(G58*F58,2)</f>
        <v>0</v>
      </c>
    </row>
    <row r="59" spans="1:9" s="5" customFormat="1" ht="24" x14ac:dyDescent="0.25">
      <c r="A59" s="15">
        <v>36</v>
      </c>
      <c r="B59" s="15" t="s">
        <v>22</v>
      </c>
      <c r="C59" s="20" t="s">
        <v>104</v>
      </c>
      <c r="D59" s="21" t="s">
        <v>241</v>
      </c>
      <c r="E59" s="22" t="s">
        <v>65</v>
      </c>
      <c r="F59" s="23">
        <v>6</v>
      </c>
      <c r="G59" s="24">
        <v>0</v>
      </c>
      <c r="H59" s="25">
        <f>ROUND(G59*F59,2)</f>
        <v>0</v>
      </c>
    </row>
    <row r="60" spans="1:9" s="5" customFormat="1" ht="36" x14ac:dyDescent="0.25">
      <c r="A60" s="17">
        <v>37</v>
      </c>
      <c r="B60" s="15" t="s">
        <v>22</v>
      </c>
      <c r="C60" s="20" t="s">
        <v>105</v>
      </c>
      <c r="D60" s="21" t="s">
        <v>106</v>
      </c>
      <c r="E60" s="22" t="s">
        <v>65</v>
      </c>
      <c r="F60" s="23">
        <v>4.5</v>
      </c>
      <c r="G60" s="24">
        <v>0</v>
      </c>
      <c r="H60" s="25">
        <f t="shared" ref="H60" si="7">ROUND(G60*F60,2)</f>
        <v>0</v>
      </c>
    </row>
    <row r="61" spans="1:9" s="5" customFormat="1" ht="24" x14ac:dyDescent="0.25">
      <c r="A61" s="15">
        <v>38</v>
      </c>
      <c r="B61" s="15" t="s">
        <v>22</v>
      </c>
      <c r="C61" s="20" t="s">
        <v>107</v>
      </c>
      <c r="D61" s="21" t="s">
        <v>108</v>
      </c>
      <c r="E61" s="22" t="s">
        <v>25</v>
      </c>
      <c r="F61" s="23">
        <v>1</v>
      </c>
      <c r="G61" s="24">
        <v>0</v>
      </c>
      <c r="H61" s="25">
        <f>ROUND(G61*F61,2)</f>
        <v>0</v>
      </c>
    </row>
    <row r="62" spans="1:9" s="5" customFormat="1" ht="24" x14ac:dyDescent="0.25">
      <c r="A62" s="17">
        <v>39</v>
      </c>
      <c r="B62" s="15" t="s">
        <v>22</v>
      </c>
      <c r="C62" s="20" t="s">
        <v>109</v>
      </c>
      <c r="D62" s="21" t="s">
        <v>110</v>
      </c>
      <c r="E62" s="22" t="s">
        <v>65</v>
      </c>
      <c r="F62" s="23">
        <v>6</v>
      </c>
      <c r="G62" s="24">
        <v>0</v>
      </c>
      <c r="H62" s="25">
        <f>ROUND(G62*F62,2)</f>
        <v>0</v>
      </c>
    </row>
    <row r="63" spans="1:9" s="5" customFormat="1" ht="36" x14ac:dyDescent="0.25">
      <c r="A63" s="15">
        <v>40</v>
      </c>
      <c r="B63" s="15" t="s">
        <v>22</v>
      </c>
      <c r="C63" s="20" t="s">
        <v>111</v>
      </c>
      <c r="D63" s="21" t="s">
        <v>112</v>
      </c>
      <c r="E63" s="22" t="s">
        <v>72</v>
      </c>
      <c r="F63" s="23">
        <v>8.9999999999999993E-3</v>
      </c>
      <c r="G63" s="24">
        <v>0</v>
      </c>
      <c r="H63" s="25">
        <f t="shared" ref="H63:H64" si="8">ROUND(G63*F63,2)</f>
        <v>0</v>
      </c>
    </row>
    <row r="64" spans="1:9" s="5" customFormat="1" ht="24" x14ac:dyDescent="0.25">
      <c r="A64" s="17">
        <v>41</v>
      </c>
      <c r="B64" s="15" t="s">
        <v>22</v>
      </c>
      <c r="C64" s="20" t="s">
        <v>113</v>
      </c>
      <c r="D64" s="21" t="s">
        <v>114</v>
      </c>
      <c r="E64" s="22" t="s">
        <v>97</v>
      </c>
      <c r="F64" s="43">
        <v>1</v>
      </c>
      <c r="G64" s="24">
        <v>0</v>
      </c>
      <c r="H64" s="25">
        <f t="shared" si="8"/>
        <v>0</v>
      </c>
    </row>
    <row r="65" spans="1:8" s="5" customFormat="1" ht="24.75" customHeight="1" x14ac:dyDescent="0.25">
      <c r="A65" s="14"/>
      <c r="B65" s="50" t="s">
        <v>16</v>
      </c>
      <c r="C65" s="51" t="s">
        <v>115</v>
      </c>
      <c r="D65" s="51" t="s">
        <v>116</v>
      </c>
      <c r="E65" s="44"/>
      <c r="F65" s="52"/>
      <c r="G65" s="52"/>
      <c r="H65" s="54">
        <f>SUM(H66:H76)</f>
        <v>0</v>
      </c>
    </row>
    <row r="66" spans="1:8" s="5" customFormat="1" ht="24" x14ac:dyDescent="0.25">
      <c r="A66" s="15">
        <v>42</v>
      </c>
      <c r="B66" s="15" t="s">
        <v>22</v>
      </c>
      <c r="C66" s="20" t="s">
        <v>117</v>
      </c>
      <c r="D66" s="21" t="s">
        <v>118</v>
      </c>
      <c r="E66" s="22" t="s">
        <v>65</v>
      </c>
      <c r="F66" s="23">
        <v>2</v>
      </c>
      <c r="G66" s="24">
        <v>0</v>
      </c>
      <c r="H66" s="25">
        <f t="shared" ref="H66:H71" si="9">ROUND(G66*F66,2)</f>
        <v>0</v>
      </c>
    </row>
    <row r="67" spans="1:8" s="5" customFormat="1" ht="24" x14ac:dyDescent="0.25">
      <c r="A67" s="15">
        <v>43</v>
      </c>
      <c r="B67" s="15" t="s">
        <v>22</v>
      </c>
      <c r="C67" s="20" t="s">
        <v>119</v>
      </c>
      <c r="D67" s="21" t="s">
        <v>120</v>
      </c>
      <c r="E67" s="22" t="s">
        <v>25</v>
      </c>
      <c r="F67" s="23">
        <v>2</v>
      </c>
      <c r="G67" s="24">
        <v>0</v>
      </c>
      <c r="H67" s="25">
        <f t="shared" si="9"/>
        <v>0</v>
      </c>
    </row>
    <row r="68" spans="1:8" s="5" customFormat="1" x14ac:dyDescent="0.25">
      <c r="A68" s="15">
        <v>44</v>
      </c>
      <c r="B68" s="15" t="s">
        <v>22</v>
      </c>
      <c r="C68" s="20" t="s">
        <v>121</v>
      </c>
      <c r="D68" s="21" t="s">
        <v>229</v>
      </c>
      <c r="E68" s="22" t="s">
        <v>65</v>
      </c>
      <c r="F68" s="23">
        <v>6</v>
      </c>
      <c r="G68" s="24">
        <v>0</v>
      </c>
      <c r="H68" s="25">
        <f t="shared" si="9"/>
        <v>0</v>
      </c>
    </row>
    <row r="69" spans="1:8" s="5" customFormat="1" ht="24" x14ac:dyDescent="0.25">
      <c r="A69" s="15">
        <v>45</v>
      </c>
      <c r="B69" s="15" t="s">
        <v>22</v>
      </c>
      <c r="C69" s="20" t="s">
        <v>122</v>
      </c>
      <c r="D69" s="21" t="s">
        <v>123</v>
      </c>
      <c r="E69" s="22" t="s">
        <v>25</v>
      </c>
      <c r="F69" s="23">
        <v>2</v>
      </c>
      <c r="G69" s="24">
        <v>0</v>
      </c>
      <c r="H69" s="25">
        <f t="shared" si="9"/>
        <v>0</v>
      </c>
    </row>
    <row r="70" spans="1:8" s="5" customFormat="1" ht="24" x14ac:dyDescent="0.25">
      <c r="A70" s="15">
        <v>46</v>
      </c>
      <c r="B70" s="15" t="s">
        <v>22</v>
      </c>
      <c r="C70" s="20" t="s">
        <v>124</v>
      </c>
      <c r="D70" s="21" t="s">
        <v>125</v>
      </c>
      <c r="E70" s="22" t="s">
        <v>25</v>
      </c>
      <c r="F70" s="23">
        <v>3</v>
      </c>
      <c r="G70" s="24">
        <v>0</v>
      </c>
      <c r="H70" s="25">
        <f t="shared" si="9"/>
        <v>0</v>
      </c>
    </row>
    <row r="71" spans="1:8" s="5" customFormat="1" ht="24" x14ac:dyDescent="0.25">
      <c r="A71" s="15">
        <v>47</v>
      </c>
      <c r="B71" s="15" t="s">
        <v>47</v>
      </c>
      <c r="C71" s="20" t="s">
        <v>126</v>
      </c>
      <c r="D71" s="21" t="s">
        <v>127</v>
      </c>
      <c r="E71" s="22" t="s">
        <v>25</v>
      </c>
      <c r="F71" s="23">
        <v>3</v>
      </c>
      <c r="G71" s="24">
        <v>0</v>
      </c>
      <c r="H71" s="25">
        <f t="shared" si="9"/>
        <v>0</v>
      </c>
    </row>
    <row r="72" spans="1:8" s="5" customFormat="1" ht="24" x14ac:dyDescent="0.25">
      <c r="A72" s="15">
        <v>48</v>
      </c>
      <c r="B72" s="15" t="s">
        <v>22</v>
      </c>
      <c r="C72" s="20" t="s">
        <v>128</v>
      </c>
      <c r="D72" s="21" t="s">
        <v>129</v>
      </c>
      <c r="E72" s="22" t="s">
        <v>25</v>
      </c>
      <c r="F72" s="23">
        <v>2</v>
      </c>
      <c r="G72" s="24">
        <v>0</v>
      </c>
      <c r="H72" s="25">
        <f t="shared" ref="H72:H74" si="10">ROUND(G72*F72,2)</f>
        <v>0</v>
      </c>
    </row>
    <row r="73" spans="1:8" s="5" customFormat="1" ht="24" x14ac:dyDescent="0.25">
      <c r="A73" s="15">
        <v>49</v>
      </c>
      <c r="B73" s="15" t="s">
        <v>47</v>
      </c>
      <c r="C73" s="20" t="s">
        <v>130</v>
      </c>
      <c r="D73" s="21" t="s">
        <v>131</v>
      </c>
      <c r="E73" s="22" t="s">
        <v>25</v>
      </c>
      <c r="F73" s="23">
        <v>2</v>
      </c>
      <c r="G73" s="24">
        <v>0</v>
      </c>
      <c r="H73" s="25">
        <f t="shared" si="10"/>
        <v>0</v>
      </c>
    </row>
    <row r="74" spans="1:8" s="5" customFormat="1" ht="24" x14ac:dyDescent="0.25">
      <c r="A74" s="15">
        <v>50</v>
      </c>
      <c r="B74" s="15" t="s">
        <v>22</v>
      </c>
      <c r="C74" s="20" t="s">
        <v>132</v>
      </c>
      <c r="D74" s="21" t="s">
        <v>133</v>
      </c>
      <c r="E74" s="22" t="s">
        <v>65</v>
      </c>
      <c r="F74" s="23">
        <v>6</v>
      </c>
      <c r="G74" s="24">
        <v>0</v>
      </c>
      <c r="H74" s="25">
        <f t="shared" si="10"/>
        <v>0</v>
      </c>
    </row>
    <row r="75" spans="1:8" s="5" customFormat="1" ht="24" x14ac:dyDescent="0.25">
      <c r="A75" s="15">
        <v>51</v>
      </c>
      <c r="B75" s="15" t="s">
        <v>22</v>
      </c>
      <c r="C75" s="20" t="s">
        <v>134</v>
      </c>
      <c r="D75" s="21" t="s">
        <v>135</v>
      </c>
      <c r="E75" s="22" t="s">
        <v>65</v>
      </c>
      <c r="F75" s="23">
        <v>6</v>
      </c>
      <c r="G75" s="24">
        <v>0</v>
      </c>
      <c r="H75" s="25">
        <f>ROUND(G75*F75,2)</f>
        <v>0</v>
      </c>
    </row>
    <row r="76" spans="1:8" s="5" customFormat="1" ht="24" x14ac:dyDescent="0.25">
      <c r="A76" s="15">
        <v>52</v>
      </c>
      <c r="B76" s="15" t="s">
        <v>22</v>
      </c>
      <c r="C76" s="20" t="s">
        <v>136</v>
      </c>
      <c r="D76" s="21" t="s">
        <v>230</v>
      </c>
      <c r="E76" s="22" t="s">
        <v>97</v>
      </c>
      <c r="F76" s="43">
        <v>5</v>
      </c>
      <c r="G76" s="24">
        <v>0</v>
      </c>
      <c r="H76" s="25">
        <f>ROUND(G76*F76,2)</f>
        <v>0</v>
      </c>
    </row>
    <row r="77" spans="1:8" s="5" customFormat="1" ht="25.5" customHeight="1" x14ac:dyDescent="0.25">
      <c r="A77" s="14"/>
      <c r="B77" s="50" t="s">
        <v>16</v>
      </c>
      <c r="C77" s="51" t="s">
        <v>137</v>
      </c>
      <c r="D77" s="51" t="s">
        <v>138</v>
      </c>
      <c r="E77" s="44"/>
      <c r="F77" s="52"/>
      <c r="G77" s="52"/>
      <c r="H77" s="54">
        <f>SUM(H78:H93)</f>
        <v>0</v>
      </c>
    </row>
    <row r="78" spans="1:8" s="5" customFormat="1" x14ac:dyDescent="0.25">
      <c r="A78" s="15">
        <v>53</v>
      </c>
      <c r="B78" s="15" t="s">
        <v>47</v>
      </c>
      <c r="C78" s="20" t="s">
        <v>140</v>
      </c>
      <c r="D78" s="21" t="s">
        <v>234</v>
      </c>
      <c r="E78" s="22" t="s">
        <v>25</v>
      </c>
      <c r="F78" s="23">
        <v>2</v>
      </c>
      <c r="G78" s="24">
        <v>0</v>
      </c>
      <c r="H78" s="25">
        <f t="shared" ref="H78:H80" si="11">ROUND(G78*F78,2)</f>
        <v>0</v>
      </c>
    </row>
    <row r="79" spans="1:8" s="5" customFormat="1" x14ac:dyDescent="0.25">
      <c r="A79" s="15">
        <v>54</v>
      </c>
      <c r="B79" s="15" t="s">
        <v>22</v>
      </c>
      <c r="C79" s="20" t="s">
        <v>141</v>
      </c>
      <c r="D79" s="21" t="s">
        <v>235</v>
      </c>
      <c r="E79" s="22" t="s">
        <v>25</v>
      </c>
      <c r="F79" s="23">
        <v>2</v>
      </c>
      <c r="G79" s="24">
        <v>0</v>
      </c>
      <c r="H79" s="25">
        <f t="shared" si="11"/>
        <v>0</v>
      </c>
    </row>
    <row r="80" spans="1:8" s="5" customFormat="1" ht="24" x14ac:dyDescent="0.25">
      <c r="A80" s="15">
        <v>55</v>
      </c>
      <c r="B80" s="15" t="s">
        <v>22</v>
      </c>
      <c r="C80" s="20" t="s">
        <v>142</v>
      </c>
      <c r="D80" s="21" t="s">
        <v>143</v>
      </c>
      <c r="E80" s="22" t="s">
        <v>139</v>
      </c>
      <c r="F80" s="23">
        <v>1</v>
      </c>
      <c r="G80" s="24">
        <v>0</v>
      </c>
      <c r="H80" s="25">
        <f t="shared" si="11"/>
        <v>0</v>
      </c>
    </row>
    <row r="81" spans="1:8" s="5" customFormat="1" x14ac:dyDescent="0.25">
      <c r="A81" s="15">
        <v>56</v>
      </c>
      <c r="B81" s="15" t="s">
        <v>47</v>
      </c>
      <c r="C81" s="20" t="s">
        <v>144</v>
      </c>
      <c r="D81" s="21" t="s">
        <v>231</v>
      </c>
      <c r="E81" s="22" t="s">
        <v>25</v>
      </c>
      <c r="F81" s="23">
        <v>1</v>
      </c>
      <c r="G81" s="24">
        <v>0</v>
      </c>
      <c r="H81" s="25">
        <f t="shared" ref="H81:H84" si="12">ROUND(G81*F81,2)</f>
        <v>0</v>
      </c>
    </row>
    <row r="82" spans="1:8" s="5" customFormat="1" ht="24" x14ac:dyDescent="0.25">
      <c r="A82" s="15">
        <v>57</v>
      </c>
      <c r="B82" s="15" t="s">
        <v>22</v>
      </c>
      <c r="C82" s="20" t="s">
        <v>145</v>
      </c>
      <c r="D82" s="21" t="s">
        <v>146</v>
      </c>
      <c r="E82" s="22" t="s">
        <v>139</v>
      </c>
      <c r="F82" s="23">
        <v>1</v>
      </c>
      <c r="G82" s="24">
        <v>0</v>
      </c>
      <c r="H82" s="25">
        <f t="shared" si="12"/>
        <v>0</v>
      </c>
    </row>
    <row r="83" spans="1:8" s="5" customFormat="1" ht="24" customHeight="1" x14ac:dyDescent="0.25">
      <c r="A83" s="15">
        <v>58</v>
      </c>
      <c r="B83" s="15" t="s">
        <v>22</v>
      </c>
      <c r="C83" s="20" t="s">
        <v>238</v>
      </c>
      <c r="D83" s="21" t="s">
        <v>239</v>
      </c>
      <c r="E83" s="22" t="s">
        <v>25</v>
      </c>
      <c r="F83" s="23">
        <v>1</v>
      </c>
      <c r="G83" s="24">
        <v>0</v>
      </c>
      <c r="H83" s="25">
        <f t="shared" si="12"/>
        <v>0</v>
      </c>
    </row>
    <row r="84" spans="1:8" s="5" customFormat="1" ht="24" customHeight="1" x14ac:dyDescent="0.25">
      <c r="A84" s="15" t="s">
        <v>258</v>
      </c>
      <c r="B84" s="15" t="s">
        <v>22</v>
      </c>
      <c r="C84" s="20" t="s">
        <v>246</v>
      </c>
      <c r="D84" s="21" t="s">
        <v>247</v>
      </c>
      <c r="E84" s="22" t="s">
        <v>25</v>
      </c>
      <c r="F84" s="23">
        <v>1</v>
      </c>
      <c r="G84" s="24">
        <v>0</v>
      </c>
      <c r="H84" s="25">
        <f t="shared" si="12"/>
        <v>0</v>
      </c>
    </row>
    <row r="85" spans="1:8" s="5" customFormat="1" x14ac:dyDescent="0.25">
      <c r="A85" s="15">
        <v>59</v>
      </c>
      <c r="B85" s="15" t="s">
        <v>47</v>
      </c>
      <c r="C85" s="20" t="s">
        <v>147</v>
      </c>
      <c r="D85" s="21" t="s">
        <v>232</v>
      </c>
      <c r="E85" s="22" t="s">
        <v>25</v>
      </c>
      <c r="F85" s="23">
        <v>1</v>
      </c>
      <c r="G85" s="24">
        <v>0</v>
      </c>
      <c r="H85" s="25">
        <f t="shared" ref="H85:H87" si="13">ROUND(G85*F85,2)</f>
        <v>0</v>
      </c>
    </row>
    <row r="86" spans="1:8" s="5" customFormat="1" ht="36" x14ac:dyDescent="0.25">
      <c r="A86" s="15">
        <v>60</v>
      </c>
      <c r="B86" s="15" t="s">
        <v>22</v>
      </c>
      <c r="C86" s="20" t="s">
        <v>148</v>
      </c>
      <c r="D86" s="21" t="s">
        <v>149</v>
      </c>
      <c r="E86" s="22" t="s">
        <v>72</v>
      </c>
      <c r="F86" s="23">
        <v>0.8</v>
      </c>
      <c r="G86" s="24">
        <v>0</v>
      </c>
      <c r="H86" s="25">
        <f t="shared" si="13"/>
        <v>0</v>
      </c>
    </row>
    <row r="87" spans="1:8" s="5" customFormat="1" ht="24" x14ac:dyDescent="0.25">
      <c r="A87" s="15">
        <v>61</v>
      </c>
      <c r="B87" s="15" t="s">
        <v>22</v>
      </c>
      <c r="C87" s="20" t="s">
        <v>150</v>
      </c>
      <c r="D87" s="21" t="s">
        <v>151</v>
      </c>
      <c r="E87" s="22" t="s">
        <v>139</v>
      </c>
      <c r="F87" s="23">
        <v>3</v>
      </c>
      <c r="G87" s="24">
        <v>0</v>
      </c>
      <c r="H87" s="25">
        <f t="shared" si="13"/>
        <v>0</v>
      </c>
    </row>
    <row r="88" spans="1:8" s="5" customFormat="1" x14ac:dyDescent="0.25">
      <c r="A88" s="15">
        <v>62</v>
      </c>
      <c r="B88" s="15" t="s">
        <v>47</v>
      </c>
      <c r="C88" s="20" t="s">
        <v>152</v>
      </c>
      <c r="D88" s="21" t="s">
        <v>153</v>
      </c>
      <c r="E88" s="22" t="s">
        <v>25</v>
      </c>
      <c r="F88" s="23">
        <v>3</v>
      </c>
      <c r="G88" s="24">
        <v>0</v>
      </c>
      <c r="H88" s="25">
        <f>ROUND(G88*F88,2)</f>
        <v>0</v>
      </c>
    </row>
    <row r="89" spans="1:8" s="5" customFormat="1" ht="36" x14ac:dyDescent="0.25">
      <c r="A89" s="15">
        <v>63</v>
      </c>
      <c r="B89" s="15" t="s">
        <v>22</v>
      </c>
      <c r="C89" s="20" t="s">
        <v>154</v>
      </c>
      <c r="D89" s="21" t="s">
        <v>155</v>
      </c>
      <c r="E89" s="22" t="s">
        <v>25</v>
      </c>
      <c r="F89" s="23">
        <v>1</v>
      </c>
      <c r="G89" s="24">
        <v>0</v>
      </c>
      <c r="H89" s="25">
        <f t="shared" ref="H89:H91" si="14">ROUND(G89*F89,2)</f>
        <v>0</v>
      </c>
    </row>
    <row r="90" spans="1:8" s="5" customFormat="1" ht="36" x14ac:dyDescent="0.25">
      <c r="A90" s="15">
        <v>64</v>
      </c>
      <c r="B90" s="15" t="s">
        <v>47</v>
      </c>
      <c r="C90" s="20" t="s">
        <v>156</v>
      </c>
      <c r="D90" s="21" t="s">
        <v>157</v>
      </c>
      <c r="E90" s="22" t="s">
        <v>25</v>
      </c>
      <c r="F90" s="23">
        <v>1</v>
      </c>
      <c r="G90" s="24">
        <v>0</v>
      </c>
      <c r="H90" s="25">
        <f t="shared" si="14"/>
        <v>0</v>
      </c>
    </row>
    <row r="91" spans="1:8" s="5" customFormat="1" ht="24" x14ac:dyDescent="0.25">
      <c r="A91" s="15">
        <v>65</v>
      </c>
      <c r="B91" s="15" t="s">
        <v>22</v>
      </c>
      <c r="C91" s="20" t="s">
        <v>158</v>
      </c>
      <c r="D91" s="21" t="s">
        <v>159</v>
      </c>
      <c r="E91" s="22" t="s">
        <v>25</v>
      </c>
      <c r="F91" s="23">
        <v>1</v>
      </c>
      <c r="G91" s="24">
        <v>0</v>
      </c>
      <c r="H91" s="25">
        <f t="shared" si="14"/>
        <v>0</v>
      </c>
    </row>
    <row r="92" spans="1:8" s="5" customFormat="1" ht="24" x14ac:dyDescent="0.25">
      <c r="A92" s="15">
        <v>65</v>
      </c>
      <c r="B92" s="15" t="s">
        <v>47</v>
      </c>
      <c r="C92" s="20" t="s">
        <v>160</v>
      </c>
      <c r="D92" s="21" t="s">
        <v>161</v>
      </c>
      <c r="E92" s="22" t="s">
        <v>25</v>
      </c>
      <c r="F92" s="23">
        <v>1</v>
      </c>
      <c r="G92" s="24">
        <v>0</v>
      </c>
      <c r="H92" s="25">
        <f t="shared" ref="H92:H93" si="15">ROUND(G92*F92,2)</f>
        <v>0</v>
      </c>
    </row>
    <row r="93" spans="1:8" s="5" customFormat="1" ht="24" x14ac:dyDescent="0.25">
      <c r="A93" s="15">
        <v>66</v>
      </c>
      <c r="B93" s="15" t="s">
        <v>22</v>
      </c>
      <c r="C93" s="20" t="s">
        <v>162</v>
      </c>
      <c r="D93" s="21" t="s">
        <v>163</v>
      </c>
      <c r="E93" s="22" t="s">
        <v>97</v>
      </c>
      <c r="F93" s="43">
        <v>3</v>
      </c>
      <c r="G93" s="24">
        <v>0</v>
      </c>
      <c r="H93" s="25">
        <f t="shared" si="15"/>
        <v>0</v>
      </c>
    </row>
    <row r="94" spans="1:8" s="5" customFormat="1" ht="26.25" customHeight="1" x14ac:dyDescent="0.25">
      <c r="A94" s="14"/>
      <c r="B94" s="50" t="s">
        <v>16</v>
      </c>
      <c r="C94" s="51" t="s">
        <v>164</v>
      </c>
      <c r="D94" s="51" t="s">
        <v>165</v>
      </c>
      <c r="E94" s="44"/>
      <c r="F94" s="52"/>
      <c r="G94" s="52"/>
      <c r="H94" s="54">
        <f>SUM(H95:H98)</f>
        <v>0</v>
      </c>
    </row>
    <row r="95" spans="1:8" s="5" customFormat="1" ht="36" x14ac:dyDescent="0.25">
      <c r="A95" s="15">
        <v>67</v>
      </c>
      <c r="B95" s="15" t="s">
        <v>22</v>
      </c>
      <c r="C95" s="20" t="s">
        <v>166</v>
      </c>
      <c r="D95" s="21" t="s">
        <v>167</v>
      </c>
      <c r="E95" s="22" t="s">
        <v>25</v>
      </c>
      <c r="F95" s="23">
        <v>3</v>
      </c>
      <c r="G95" s="24">
        <v>0</v>
      </c>
      <c r="H95" s="25">
        <f t="shared" ref="H95:H98" si="16">ROUND(G95*F95,2)</f>
        <v>0</v>
      </c>
    </row>
    <row r="96" spans="1:8" s="5" customFormat="1" ht="36" x14ac:dyDescent="0.25">
      <c r="A96" s="15">
        <v>68</v>
      </c>
      <c r="B96" s="15" t="s">
        <v>47</v>
      </c>
      <c r="C96" s="20" t="s">
        <v>168</v>
      </c>
      <c r="D96" s="21" t="s">
        <v>253</v>
      </c>
      <c r="E96" s="22" t="s">
        <v>25</v>
      </c>
      <c r="F96" s="23">
        <v>3</v>
      </c>
      <c r="G96" s="24">
        <v>0</v>
      </c>
      <c r="H96" s="25">
        <f t="shared" si="16"/>
        <v>0</v>
      </c>
    </row>
    <row r="97" spans="1:8" s="5" customFormat="1" ht="36" x14ac:dyDescent="0.25">
      <c r="A97" s="15">
        <v>69</v>
      </c>
      <c r="B97" s="15" t="s">
        <v>47</v>
      </c>
      <c r="C97" s="20" t="s">
        <v>169</v>
      </c>
      <c r="D97" s="21" t="s">
        <v>252</v>
      </c>
      <c r="E97" s="22" t="s">
        <v>25</v>
      </c>
      <c r="F97" s="23">
        <v>3</v>
      </c>
      <c r="G97" s="24">
        <v>0</v>
      </c>
      <c r="H97" s="25">
        <f t="shared" si="16"/>
        <v>0</v>
      </c>
    </row>
    <row r="98" spans="1:8" s="5" customFormat="1" ht="24" x14ac:dyDescent="0.25">
      <c r="A98" s="15">
        <v>70</v>
      </c>
      <c r="B98" s="15" t="s">
        <v>22</v>
      </c>
      <c r="C98" s="20" t="s">
        <v>170</v>
      </c>
      <c r="D98" s="21" t="s">
        <v>171</v>
      </c>
      <c r="E98" s="22" t="s">
        <v>97</v>
      </c>
      <c r="F98" s="43">
        <v>1</v>
      </c>
      <c r="G98" s="24">
        <v>0</v>
      </c>
      <c r="H98" s="25">
        <f t="shared" si="16"/>
        <v>0</v>
      </c>
    </row>
    <row r="99" spans="1:8" s="5" customFormat="1" ht="25.9" customHeight="1" x14ac:dyDescent="0.25">
      <c r="A99" s="14"/>
      <c r="B99" s="50" t="s">
        <v>16</v>
      </c>
      <c r="C99" s="51" t="s">
        <v>172</v>
      </c>
      <c r="D99" s="51" t="s">
        <v>173</v>
      </c>
      <c r="E99" s="44"/>
      <c r="F99" s="52"/>
      <c r="G99" s="52"/>
      <c r="H99" s="54">
        <f>SUM(H100:H104)</f>
        <v>0</v>
      </c>
    </row>
    <row r="100" spans="1:8" s="5" customFormat="1" ht="36" x14ac:dyDescent="0.25">
      <c r="A100" s="15">
        <v>71</v>
      </c>
      <c r="B100" s="15" t="s">
        <v>22</v>
      </c>
      <c r="C100" s="20" t="s">
        <v>174</v>
      </c>
      <c r="D100" s="21" t="s">
        <v>175</v>
      </c>
      <c r="E100" s="22" t="s">
        <v>27</v>
      </c>
      <c r="F100" s="23">
        <v>7.5</v>
      </c>
      <c r="G100" s="24">
        <v>0</v>
      </c>
      <c r="H100" s="25">
        <f>ROUND(G100*F100,2)</f>
        <v>0</v>
      </c>
    </row>
    <row r="101" spans="1:8" s="5" customFormat="1" x14ac:dyDescent="0.25">
      <c r="A101" s="15">
        <v>72</v>
      </c>
      <c r="B101" s="15" t="s">
        <v>47</v>
      </c>
      <c r="C101" s="20" t="s">
        <v>176</v>
      </c>
      <c r="D101" s="21" t="s">
        <v>233</v>
      </c>
      <c r="E101" s="22" t="s">
        <v>27</v>
      </c>
      <c r="F101" s="23">
        <v>9</v>
      </c>
      <c r="G101" s="24">
        <v>0</v>
      </c>
      <c r="H101" s="25">
        <f t="shared" ref="H101:H104" si="17">ROUND(G101*F101,2)</f>
        <v>0</v>
      </c>
    </row>
    <row r="102" spans="1:8" s="5" customFormat="1" x14ac:dyDescent="0.25">
      <c r="A102" s="15"/>
      <c r="B102" s="15"/>
      <c r="C102" s="20"/>
      <c r="D102" s="21"/>
      <c r="E102" s="22"/>
      <c r="F102" s="23"/>
      <c r="G102" s="24"/>
      <c r="H102" s="25"/>
    </row>
    <row r="103" spans="1:8" s="5" customFormat="1" x14ac:dyDescent="0.25">
      <c r="A103" s="15"/>
      <c r="B103" s="15"/>
      <c r="C103" s="20"/>
      <c r="D103" s="21"/>
      <c r="E103" s="22"/>
      <c r="F103" s="23"/>
      <c r="G103" s="24"/>
      <c r="H103" s="25"/>
    </row>
    <row r="104" spans="1:8" s="5" customFormat="1" ht="24" x14ac:dyDescent="0.25">
      <c r="A104" s="15">
        <v>73</v>
      </c>
      <c r="B104" s="15" t="s">
        <v>22</v>
      </c>
      <c r="C104" s="20" t="s">
        <v>177</v>
      </c>
      <c r="D104" s="21" t="s">
        <v>178</v>
      </c>
      <c r="E104" s="22" t="s">
        <v>97</v>
      </c>
      <c r="F104" s="43">
        <v>1</v>
      </c>
      <c r="G104" s="24">
        <v>0</v>
      </c>
      <c r="H104" s="25">
        <f t="shared" si="17"/>
        <v>0</v>
      </c>
    </row>
    <row r="105" spans="1:8" s="5" customFormat="1" ht="26.25" customHeight="1" x14ac:dyDescent="0.25">
      <c r="A105" s="14"/>
      <c r="B105" s="50" t="s">
        <v>16</v>
      </c>
      <c r="C105" s="51" t="s">
        <v>179</v>
      </c>
      <c r="D105" s="51" t="s">
        <v>180</v>
      </c>
      <c r="E105" s="44"/>
      <c r="F105" s="52"/>
      <c r="G105" s="52"/>
      <c r="H105" s="54">
        <f>SUM(H106:H112)</f>
        <v>0</v>
      </c>
    </row>
    <row r="106" spans="1:8" s="5" customFormat="1" ht="48" x14ac:dyDescent="0.25">
      <c r="A106" s="15">
        <v>74</v>
      </c>
      <c r="B106" s="15" t="s">
        <v>22</v>
      </c>
      <c r="C106" s="20" t="s">
        <v>181</v>
      </c>
      <c r="D106" s="21" t="s">
        <v>182</v>
      </c>
      <c r="E106" s="22" t="s">
        <v>27</v>
      </c>
      <c r="F106" s="23">
        <v>25</v>
      </c>
      <c r="G106" s="24">
        <v>0</v>
      </c>
      <c r="H106" s="25">
        <f>ROUND(G106*F106,2)</f>
        <v>0</v>
      </c>
    </row>
    <row r="107" spans="1:8" s="5" customFormat="1" x14ac:dyDescent="0.25">
      <c r="A107" s="15">
        <v>75</v>
      </c>
      <c r="B107" s="15" t="s">
        <v>47</v>
      </c>
      <c r="C107" s="20" t="s">
        <v>183</v>
      </c>
      <c r="D107" s="21" t="s">
        <v>184</v>
      </c>
      <c r="E107" s="22" t="s">
        <v>27</v>
      </c>
      <c r="F107" s="23">
        <v>28</v>
      </c>
      <c r="G107" s="24">
        <v>0</v>
      </c>
      <c r="H107" s="25">
        <f t="shared" ref="H107:H108" si="18">ROUND(G107*F107,2)</f>
        <v>0</v>
      </c>
    </row>
    <row r="108" spans="1:8" s="5" customFormat="1" ht="24" x14ac:dyDescent="0.25">
      <c r="A108" s="15">
        <v>76</v>
      </c>
      <c r="B108" s="15" t="s">
        <v>22</v>
      </c>
      <c r="C108" s="20" t="s">
        <v>185</v>
      </c>
      <c r="D108" s="21" t="s">
        <v>186</v>
      </c>
      <c r="E108" s="22" t="s">
        <v>65</v>
      </c>
      <c r="F108" s="23">
        <v>12</v>
      </c>
      <c r="G108" s="24">
        <v>0</v>
      </c>
      <c r="H108" s="25">
        <f t="shared" si="18"/>
        <v>0</v>
      </c>
    </row>
    <row r="109" spans="1:8" s="5" customFormat="1" x14ac:dyDescent="0.25">
      <c r="A109" s="15">
        <v>77</v>
      </c>
      <c r="B109" s="15" t="s">
        <v>47</v>
      </c>
      <c r="C109" s="20" t="s">
        <v>187</v>
      </c>
      <c r="D109" s="21" t="s">
        <v>188</v>
      </c>
      <c r="E109" s="22" t="s">
        <v>65</v>
      </c>
      <c r="F109" s="23">
        <v>11</v>
      </c>
      <c r="G109" s="24">
        <v>0</v>
      </c>
      <c r="H109" s="25">
        <f>ROUND(G109*F109,2)</f>
        <v>0</v>
      </c>
    </row>
    <row r="110" spans="1:8" s="5" customFormat="1" ht="24" x14ac:dyDescent="0.25">
      <c r="A110" s="15">
        <v>78</v>
      </c>
      <c r="B110" s="15" t="s">
        <v>22</v>
      </c>
      <c r="C110" s="20" t="s">
        <v>189</v>
      </c>
      <c r="D110" s="21" t="s">
        <v>242</v>
      </c>
      <c r="E110" s="22" t="s">
        <v>25</v>
      </c>
      <c r="F110" s="55">
        <v>4</v>
      </c>
      <c r="G110" s="24">
        <v>0</v>
      </c>
      <c r="H110" s="25">
        <f t="shared" ref="H110:H111" si="19">ROUND(G110*F110,2)</f>
        <v>0</v>
      </c>
    </row>
    <row r="111" spans="1:8" s="5" customFormat="1" x14ac:dyDescent="0.25">
      <c r="A111" s="15">
        <v>79</v>
      </c>
      <c r="B111" s="15" t="s">
        <v>47</v>
      </c>
      <c r="C111" s="20" t="s">
        <v>190</v>
      </c>
      <c r="D111" s="21" t="s">
        <v>243</v>
      </c>
      <c r="E111" s="22" t="s">
        <v>25</v>
      </c>
      <c r="F111" s="55">
        <v>4</v>
      </c>
      <c r="G111" s="24">
        <v>0</v>
      </c>
      <c r="H111" s="25">
        <f t="shared" si="19"/>
        <v>0</v>
      </c>
    </row>
    <row r="112" spans="1:8" s="5" customFormat="1" ht="24" x14ac:dyDescent="0.25">
      <c r="A112" s="15">
        <v>80</v>
      </c>
      <c r="B112" s="15" t="s">
        <v>22</v>
      </c>
      <c r="C112" s="20" t="s">
        <v>191</v>
      </c>
      <c r="D112" s="21" t="s">
        <v>192</v>
      </c>
      <c r="E112" s="22" t="s">
        <v>97</v>
      </c>
      <c r="F112" s="43">
        <v>1</v>
      </c>
      <c r="G112" s="24">
        <v>0</v>
      </c>
      <c r="H112" s="25">
        <f>ROUND(G112*F112,2)</f>
        <v>0</v>
      </c>
    </row>
    <row r="113" spans="1:8" s="5" customFormat="1" ht="30.4" customHeight="1" x14ac:dyDescent="0.25">
      <c r="A113" s="14"/>
      <c r="B113" s="50" t="s">
        <v>16</v>
      </c>
      <c r="C113" s="51" t="s">
        <v>193</v>
      </c>
      <c r="D113" s="51" t="s">
        <v>194</v>
      </c>
      <c r="E113" s="44"/>
      <c r="F113" s="52"/>
      <c r="G113" s="52"/>
      <c r="H113" s="54">
        <f>H114</f>
        <v>0</v>
      </c>
    </row>
    <row r="114" spans="1:8" s="5" customFormat="1" ht="24" x14ac:dyDescent="0.25">
      <c r="A114" s="15">
        <v>81</v>
      </c>
      <c r="B114" s="15" t="s">
        <v>22</v>
      </c>
      <c r="C114" s="20" t="s">
        <v>195</v>
      </c>
      <c r="D114" s="21" t="s">
        <v>196</v>
      </c>
      <c r="E114" s="22" t="s">
        <v>27</v>
      </c>
      <c r="F114" s="23">
        <v>3</v>
      </c>
      <c r="G114" s="24">
        <v>0</v>
      </c>
      <c r="H114" s="25">
        <f>ROUND(G114*F114,2)</f>
        <v>0</v>
      </c>
    </row>
    <row r="115" spans="1:8" s="5" customFormat="1" ht="28.9" customHeight="1" x14ac:dyDescent="0.25">
      <c r="A115" s="14"/>
      <c r="B115" s="50" t="s">
        <v>16</v>
      </c>
      <c r="C115" s="51" t="s">
        <v>197</v>
      </c>
      <c r="D115" s="51" t="s">
        <v>198</v>
      </c>
      <c r="E115" s="44"/>
      <c r="F115" s="52"/>
      <c r="G115" s="52"/>
      <c r="H115" s="54">
        <f>SUM(H116:H122)</f>
        <v>0</v>
      </c>
    </row>
    <row r="116" spans="1:8" s="5" customFormat="1" x14ac:dyDescent="0.25">
      <c r="A116" s="15">
        <v>82</v>
      </c>
      <c r="B116" s="15" t="s">
        <v>22</v>
      </c>
      <c r="C116" s="20" t="s">
        <v>199</v>
      </c>
      <c r="D116" s="21" t="s">
        <v>200</v>
      </c>
      <c r="E116" s="22" t="s">
        <v>27</v>
      </c>
      <c r="F116" s="23">
        <v>65</v>
      </c>
      <c r="G116" s="24">
        <v>0</v>
      </c>
      <c r="H116" s="25">
        <f>ROUND(G116*F116,2)</f>
        <v>0</v>
      </c>
    </row>
    <row r="117" spans="1:8" s="5" customFormat="1" ht="24" customHeight="1" x14ac:dyDescent="0.25">
      <c r="A117" s="15">
        <v>83</v>
      </c>
      <c r="B117" s="15" t="s">
        <v>22</v>
      </c>
      <c r="C117" s="20" t="s">
        <v>236</v>
      </c>
      <c r="D117" s="21" t="s">
        <v>237</v>
      </c>
      <c r="E117" s="22" t="s">
        <v>27</v>
      </c>
      <c r="F117" s="23">
        <v>5</v>
      </c>
      <c r="G117" s="24">
        <v>0</v>
      </c>
      <c r="H117" s="25">
        <f>ROUND(G117*F117,2)</f>
        <v>0</v>
      </c>
    </row>
    <row r="118" spans="1:8" s="5" customFormat="1" ht="24" customHeight="1" x14ac:dyDescent="0.25">
      <c r="A118" s="15">
        <v>84</v>
      </c>
      <c r="B118" s="15" t="s">
        <v>22</v>
      </c>
      <c r="C118" s="20" t="s">
        <v>244</v>
      </c>
      <c r="D118" s="21" t="s">
        <v>245</v>
      </c>
      <c r="E118" s="22" t="s">
        <v>27</v>
      </c>
      <c r="F118" s="23">
        <v>5</v>
      </c>
      <c r="G118" s="24">
        <v>0</v>
      </c>
      <c r="H118" s="25">
        <f>ROUND(G118*F118,2)</f>
        <v>0</v>
      </c>
    </row>
    <row r="119" spans="1:8" s="5" customFormat="1" ht="24" x14ac:dyDescent="0.25">
      <c r="A119" s="15">
        <v>85</v>
      </c>
      <c r="B119" s="15" t="s">
        <v>22</v>
      </c>
      <c r="C119" s="20" t="s">
        <v>201</v>
      </c>
      <c r="D119" s="21" t="s">
        <v>202</v>
      </c>
      <c r="E119" s="22" t="s">
        <v>27</v>
      </c>
      <c r="F119" s="23">
        <v>65</v>
      </c>
      <c r="G119" s="24">
        <v>0</v>
      </c>
      <c r="H119" s="25">
        <f>ROUND(G119*F119,2)</f>
        <v>0</v>
      </c>
    </row>
    <row r="120" spans="1:8" s="5" customFormat="1" ht="24" x14ac:dyDescent="0.25">
      <c r="A120" s="15">
        <v>86</v>
      </c>
      <c r="B120" s="15" t="s">
        <v>22</v>
      </c>
      <c r="C120" s="20" t="s">
        <v>203</v>
      </c>
      <c r="D120" s="21" t="s">
        <v>204</v>
      </c>
      <c r="E120" s="22" t="s">
        <v>27</v>
      </c>
      <c r="F120" s="23">
        <v>65</v>
      </c>
      <c r="G120" s="24">
        <v>0</v>
      </c>
      <c r="H120" s="25">
        <f>ROUND(G120*F120,2)</f>
        <v>0</v>
      </c>
    </row>
    <row r="121" spans="1:8" s="5" customFormat="1" ht="24" x14ac:dyDescent="0.25">
      <c r="A121" s="15">
        <v>87</v>
      </c>
      <c r="B121" s="15" t="s">
        <v>22</v>
      </c>
      <c r="C121" s="20" t="s">
        <v>205</v>
      </c>
      <c r="D121" s="21" t="s">
        <v>206</v>
      </c>
      <c r="E121" s="22" t="s">
        <v>27</v>
      </c>
      <c r="F121" s="23">
        <v>35</v>
      </c>
      <c r="G121" s="24">
        <v>0</v>
      </c>
      <c r="H121" s="25">
        <f t="shared" ref="H121:H122" si="20">ROUND(G121*F121,2)</f>
        <v>0</v>
      </c>
    </row>
    <row r="122" spans="1:8" s="5" customFormat="1" ht="36" x14ac:dyDescent="0.25">
      <c r="A122" s="15">
        <v>88</v>
      </c>
      <c r="B122" s="15" t="s">
        <v>22</v>
      </c>
      <c r="C122" s="20" t="s">
        <v>207</v>
      </c>
      <c r="D122" s="21" t="s">
        <v>208</v>
      </c>
      <c r="E122" s="22" t="s">
        <v>27</v>
      </c>
      <c r="F122" s="23">
        <v>65</v>
      </c>
      <c r="G122" s="24">
        <v>0</v>
      </c>
      <c r="H122" s="25">
        <f t="shared" si="20"/>
        <v>0</v>
      </c>
    </row>
    <row r="123" spans="1:8" s="5" customFormat="1" ht="29.45" customHeight="1" x14ac:dyDescent="0.25">
      <c r="A123" s="14"/>
      <c r="B123" s="50" t="s">
        <v>16</v>
      </c>
      <c r="C123" s="51" t="s">
        <v>47</v>
      </c>
      <c r="D123" s="51" t="s">
        <v>209</v>
      </c>
      <c r="E123" s="44"/>
      <c r="F123" s="52"/>
      <c r="G123" s="52"/>
      <c r="H123" s="53">
        <f>H124</f>
        <v>0</v>
      </c>
    </row>
    <row r="124" spans="1:8" s="5" customFormat="1" ht="33.75" customHeight="1" x14ac:dyDescent="0.25">
      <c r="A124" s="14"/>
      <c r="B124" s="50" t="s">
        <v>16</v>
      </c>
      <c r="C124" s="51" t="s">
        <v>210</v>
      </c>
      <c r="D124" s="51" t="s">
        <v>211</v>
      </c>
      <c r="E124" s="44"/>
      <c r="F124" s="52"/>
      <c r="G124" s="52"/>
      <c r="H124" s="54">
        <f>SUM(H125:H131)</f>
        <v>0</v>
      </c>
    </row>
    <row r="125" spans="1:8" s="5" customFormat="1" x14ac:dyDescent="0.25">
      <c r="A125" s="15">
        <v>89</v>
      </c>
      <c r="B125" s="15" t="s">
        <v>22</v>
      </c>
      <c r="C125" s="20" t="s">
        <v>212</v>
      </c>
      <c r="D125" s="21" t="s">
        <v>213</v>
      </c>
      <c r="E125" s="22" t="s">
        <v>214</v>
      </c>
      <c r="F125" s="55">
        <v>1</v>
      </c>
      <c r="G125" s="24">
        <v>0</v>
      </c>
      <c r="H125" s="25">
        <f>ROUND(G125*F125,2)</f>
        <v>0</v>
      </c>
    </row>
    <row r="126" spans="1:8" s="5" customFormat="1" x14ac:dyDescent="0.25">
      <c r="A126" s="15">
        <v>90</v>
      </c>
      <c r="B126" s="15" t="s">
        <v>22</v>
      </c>
      <c r="C126" s="20" t="s">
        <v>215</v>
      </c>
      <c r="D126" s="21" t="s">
        <v>216</v>
      </c>
      <c r="E126" s="22" t="s">
        <v>214</v>
      </c>
      <c r="F126" s="55">
        <v>1</v>
      </c>
      <c r="G126" s="24">
        <v>0</v>
      </c>
      <c r="H126" s="25">
        <f>ROUND(G126*F126,2)</f>
        <v>0</v>
      </c>
    </row>
    <row r="127" spans="1:8" s="5" customFormat="1" x14ac:dyDescent="0.25">
      <c r="A127" s="15">
        <v>91</v>
      </c>
      <c r="B127" s="15" t="s">
        <v>22</v>
      </c>
      <c r="C127" s="20" t="s">
        <v>217</v>
      </c>
      <c r="D127" s="21" t="s">
        <v>254</v>
      </c>
      <c r="E127" s="22" t="s">
        <v>218</v>
      </c>
      <c r="F127" s="23">
        <v>1</v>
      </c>
      <c r="G127" s="24">
        <v>0</v>
      </c>
      <c r="H127" s="25">
        <f>ROUND(G127*F127,2)</f>
        <v>0</v>
      </c>
    </row>
    <row r="128" spans="1:8" s="5" customFormat="1" ht="24" x14ac:dyDescent="0.25">
      <c r="A128" s="15">
        <v>92</v>
      </c>
      <c r="B128" s="15" t="s">
        <v>47</v>
      </c>
      <c r="C128" s="20" t="s">
        <v>219</v>
      </c>
      <c r="D128" s="21" t="s">
        <v>255</v>
      </c>
      <c r="E128" s="22" t="s">
        <v>25</v>
      </c>
      <c r="F128" s="55">
        <v>2</v>
      </c>
      <c r="G128" s="24">
        <v>0</v>
      </c>
      <c r="H128" s="25">
        <f>ROUND(G128*F128,2)</f>
        <v>0</v>
      </c>
    </row>
    <row r="129" spans="1:8" s="5" customFormat="1" ht="22.5" customHeight="1" x14ac:dyDescent="0.25">
      <c r="A129" s="15">
        <v>93</v>
      </c>
      <c r="B129" s="15" t="s">
        <v>22</v>
      </c>
      <c r="C129" s="20" t="s">
        <v>220</v>
      </c>
      <c r="D129" s="21" t="s">
        <v>256</v>
      </c>
      <c r="E129" s="22" t="s">
        <v>218</v>
      </c>
      <c r="F129" s="23">
        <v>1</v>
      </c>
      <c r="G129" s="24">
        <v>0</v>
      </c>
      <c r="H129" s="25">
        <f>ROUND(G129*F129,2)</f>
        <v>0</v>
      </c>
    </row>
    <row r="130" spans="1:8" s="5" customFormat="1" x14ac:dyDescent="0.25">
      <c r="A130" s="15">
        <v>94</v>
      </c>
      <c r="B130" s="15" t="s">
        <v>22</v>
      </c>
      <c r="C130" s="20" t="s">
        <v>221</v>
      </c>
      <c r="D130" s="21" t="s">
        <v>222</v>
      </c>
      <c r="E130" s="22" t="s">
        <v>218</v>
      </c>
      <c r="F130" s="23">
        <v>1</v>
      </c>
      <c r="G130" s="24">
        <v>0</v>
      </c>
      <c r="H130" s="25">
        <f t="shared" ref="H130:H131" si="21">ROUND(G130*F130,2)</f>
        <v>0</v>
      </c>
    </row>
    <row r="131" spans="1:8" s="5" customFormat="1" x14ac:dyDescent="0.25">
      <c r="A131" s="15">
        <v>95</v>
      </c>
      <c r="B131" s="15" t="s">
        <v>22</v>
      </c>
      <c r="C131" s="20" t="s">
        <v>223</v>
      </c>
      <c r="D131" s="21" t="s">
        <v>224</v>
      </c>
      <c r="E131" s="22" t="s">
        <v>218</v>
      </c>
      <c r="F131" s="23">
        <v>1</v>
      </c>
      <c r="G131" s="24">
        <v>0</v>
      </c>
      <c r="H131" s="25">
        <f t="shared" si="21"/>
        <v>0</v>
      </c>
    </row>
    <row r="132" spans="1:8" s="5" customFormat="1" x14ac:dyDescent="0.25">
      <c r="A132" s="14"/>
      <c r="B132" s="14"/>
      <c r="C132" s="14"/>
      <c r="D132" s="14"/>
      <c r="E132" s="14"/>
      <c r="F132" s="14"/>
      <c r="G132" s="14"/>
      <c r="H132" s="14"/>
    </row>
    <row r="133" spans="1:8" s="5" customFormat="1" x14ac:dyDescent="0.25">
      <c r="A133" s="14"/>
      <c r="B133" s="44"/>
      <c r="C133" s="44"/>
      <c r="D133" s="44"/>
      <c r="E133" s="44"/>
      <c r="F133" s="44"/>
      <c r="G133" s="44"/>
      <c r="H133" s="44"/>
    </row>
  </sheetData>
  <mergeCells count="2">
    <mergeCell ref="C5:F5"/>
    <mergeCell ref="C7:F7"/>
  </mergeCells>
  <pageMargins left="0.31496062992125984" right="0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rozpočet</vt:lpstr>
      <vt:lpstr>rozpočet!Oblasť_tlače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FBT Slovakia s.r.o.</dc:creator>
  <cp:lastModifiedBy>Hronská Jana</cp:lastModifiedBy>
  <cp:lastPrinted>2026-07-15T06:26:16Z</cp:lastPrinted>
  <dcterms:created xsi:type="dcterms:W3CDTF">2026-05-12T17:31:44Z</dcterms:created>
  <dcterms:modified xsi:type="dcterms:W3CDTF">2026-07-15T11:13:54Z</dcterms:modified>
</cp:coreProperties>
</file>