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ÝLOVÁ ANDREA- dokumenty\Vozovna Komín\GTP vč.projektu\GTP VZMR\"/>
    </mc:Choice>
  </mc:AlternateContent>
  <xr:revisionPtr revIDLastSave="0" documentId="13_ncr:1_{CFBA9044-9E6F-4E7D-8BF8-1F3C5CE9A808}" xr6:coauthVersionLast="47" xr6:coauthVersionMax="47" xr10:uidLastSave="{00000000-0000-0000-0000-000000000000}"/>
  <bookViews>
    <workbookView xWindow="-120" yWindow="-120" windowWidth="29040" windowHeight="15720" xr2:uid="{7F0AD5F1-7768-4FD5-BE00-34EE093C0C38}"/>
  </bookViews>
  <sheets>
    <sheet name="Brno - Kom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12" i="1"/>
  <c r="D45" i="1"/>
  <c r="F45" i="1" s="1"/>
  <c r="F31" i="1"/>
  <c r="F26" i="1"/>
  <c r="F44" i="1"/>
  <c r="F49" i="1"/>
  <c r="F48" i="1"/>
  <c r="F14" i="1"/>
  <c r="F38" i="1"/>
  <c r="F41" i="1"/>
  <c r="F40" i="1"/>
  <c r="F39" i="1"/>
  <c r="F37" i="1"/>
  <c r="F36" i="1" l="1"/>
  <c r="F27" i="1"/>
  <c r="F22" i="1"/>
  <c r="F13" i="1"/>
  <c r="F50" i="1"/>
  <c r="F33" i="1"/>
  <c r="F32" i="1"/>
  <c r="F30" i="1"/>
  <c r="F28" i="1"/>
  <c r="F23" i="1"/>
  <c r="F21" i="1"/>
  <c r="F20" i="1"/>
  <c r="F19" i="1"/>
  <c r="F16" i="1"/>
  <c r="F15" i="1"/>
  <c r="F52" i="1"/>
  <c r="F11" i="1"/>
  <c r="F54" i="1" l="1"/>
  <c r="F55" i="1" s="1"/>
  <c r="F56" i="1"/>
</calcChain>
</file>

<file path=xl/sharedStrings.xml><?xml version="1.0" encoding="utf-8"?>
<sst xmlns="http://schemas.openxmlformats.org/spreadsheetml/2006/main" count="79" uniqueCount="53">
  <si>
    <t>Číslo pol.</t>
  </si>
  <si>
    <t>Položka</t>
  </si>
  <si>
    <t>Jedn.</t>
  </si>
  <si>
    <t>Počet jedn.</t>
  </si>
  <si>
    <t>Jedn. cena</t>
  </si>
  <si>
    <t>Celkem</t>
  </si>
  <si>
    <t>Studium archivních materiálů, přípravné praáce</t>
  </si>
  <si>
    <t>hod</t>
  </si>
  <si>
    <t>kpl</t>
  </si>
  <si>
    <t>Příprava a likvidace pracoviště</t>
  </si>
  <si>
    <t>ks</t>
  </si>
  <si>
    <t>bm</t>
  </si>
  <si>
    <t>Doprava vrtné soupravy</t>
  </si>
  <si>
    <t>km</t>
  </si>
  <si>
    <t>Sled, řízení, dokumentace terénních prací</t>
  </si>
  <si>
    <t xml:space="preserve">Vyhodnocení výsledků průzkumných prací </t>
  </si>
  <si>
    <t xml:space="preserve">Zpracování závěrečné zprávy </t>
  </si>
  <si>
    <t>Doprava geologa na lokalitu</t>
  </si>
  <si>
    <t xml:space="preserve">CENA CELKEM  bez DPH </t>
  </si>
  <si>
    <t>DPH</t>
  </si>
  <si>
    <t xml:space="preserve">CENA CELKEM + 21 % DPH </t>
  </si>
  <si>
    <t>Doprava osob a techniky</t>
  </si>
  <si>
    <t>Vyhodnocení hydrodynamické zkoušky</t>
  </si>
  <si>
    <t>Sled, řízení a dokumentace hydrodynamické zkoušky geologem</t>
  </si>
  <si>
    <t>Zajištění vstupů, informace o průběhu inž. sítí</t>
  </si>
  <si>
    <t>Ocelové zhlaví vrtů</t>
  </si>
  <si>
    <t>Realizace hydrodynamických zkoušek v režimu 5+2 dny, Q = 1-2 l/s</t>
  </si>
  <si>
    <t>Zkoušky vzorků zemin - zákl. klasifikační rozbor</t>
  </si>
  <si>
    <t>Hydrodynamické zkoušky</t>
  </si>
  <si>
    <t>Vzorkovací a laboratorní práce</t>
  </si>
  <si>
    <t>Brno - Komín, vozovna DPMB</t>
  </si>
  <si>
    <t>Odběr a nalýza vzorků vody - agresivita</t>
  </si>
  <si>
    <t>Odběr vzorků zemin - porušený vzorek</t>
  </si>
  <si>
    <t>Legislativní zajištění průzkumných prací - oznamovací povinnost: obec, evidence prací v Geofondu, vodoprávní povolení (záplavové území Q100, povolení k nakládání s vodami v rámci HDZ)</t>
  </si>
  <si>
    <t>Zpracování projektu geologických prací</t>
  </si>
  <si>
    <t>Nákup dat ČHMÚ - srážkové úhrny</t>
  </si>
  <si>
    <t>Konstrukce map hydroizohyps</t>
  </si>
  <si>
    <t>Hydrogeologický monitoring</t>
  </si>
  <si>
    <t>Režimní měření hladiny podzemní vody v nově vybudovaných vrtech - 8 ks HG vrtů + 8 studní, 3 kola měření</t>
  </si>
  <si>
    <t>Pasportizace vodních zdrojů (studny) - v oblasti do 250 m od vozovny Komín, ověření existence, předpoklad 8 ks</t>
  </si>
  <si>
    <t>Hydrogeologický průzkum - 8 ks HG vrtů</t>
  </si>
  <si>
    <t>Jádrový vrt hydrogeologický pro účely hydrodynamické zkoušky, vystrojený PVC DN 160 mm, obsyp fr. 4/8, jílové těsnění, hloubka 12,0 m</t>
  </si>
  <si>
    <t>Vyčištění vrtů airliftem</t>
  </si>
  <si>
    <t>Měření hladiny podzemní vody během HDZ v nečerpaných vrtech</t>
  </si>
  <si>
    <t>Geodetické vytyčení a zaměření průzkumných sond a studní včetně dopravy</t>
  </si>
  <si>
    <t>Terénní šetření za účelem umístění průzkumných vrtů</t>
  </si>
  <si>
    <t>Odběr a nalýza vzorků vody - FCHR, TOC, C10-C40, PAU, MBAS</t>
  </si>
  <si>
    <t>Odběr začerpáním a analýza vozrků vody - studna DPMB - FCHR, TOC, C10-C40, PAU, MBAS</t>
  </si>
  <si>
    <t>Montáž a demontáž el. přípojky</t>
  </si>
  <si>
    <t>Montáž a demontáž čerpadla, odpadního potrubí</t>
  </si>
  <si>
    <t>Odběr  a anlýza vzorků zemin - rozbor dle přílohy č. 5, tab. 5.1, 5.2 a 5.3 dle vyhlášky č. 273/2021 Sb.</t>
  </si>
  <si>
    <t>Studium archivních podkladů, základní informace o geologických podmínkách lokality</t>
  </si>
  <si>
    <t>Podrobný hydro-/geo průzkum pro "Modernizace vozovny Komín"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</si>
</sst>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sz val="16"/>
      <name val="Times New Roman CE"/>
      <charset val="238"/>
    </font>
    <font>
      <sz val="10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8"/>
      <color rgb="FF000000"/>
      <name val="Tahoma"/>
      <family val="2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Arial CE"/>
    </font>
    <font>
      <sz val="10"/>
      <color theme="1"/>
      <name val="Times New Roman"/>
      <family val="1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9" fillId="0" borderId="0"/>
  </cellStyleXfs>
  <cellXfs count="127">
    <xf numFmtId="0" fontId="0" fillId="0" borderId="0" xfId="0"/>
    <xf numFmtId="0" fontId="6" fillId="0" borderId="0" xfId="0" applyFont="1" applyAlignment="1">
      <alignment vertical="center" wrapText="1"/>
    </xf>
    <xf numFmtId="0" fontId="3" fillId="0" borderId="0" xfId="2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3" fontId="7" fillId="0" borderId="12" xfId="1" applyNumberFormat="1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left" vertical="center" wrapText="1"/>
    </xf>
    <xf numFmtId="0" fontId="7" fillId="0" borderId="15" xfId="2" applyFont="1" applyBorder="1" applyAlignment="1">
      <alignment horizontal="center" vertical="center" wrapText="1"/>
    </xf>
    <xf numFmtId="3" fontId="7" fillId="0" borderId="16" xfId="2" applyNumberFormat="1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164" fontId="7" fillId="0" borderId="18" xfId="2" applyNumberFormat="1" applyFont="1" applyBorder="1" applyAlignment="1">
      <alignment horizontal="right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2" applyFont="1" applyBorder="1" applyAlignment="1">
      <alignment horizontal="center" vertical="center" wrapText="1"/>
    </xf>
    <xf numFmtId="3" fontId="7" fillId="0" borderId="22" xfId="2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164" fontId="7" fillId="0" borderId="24" xfId="2" applyNumberFormat="1" applyFont="1" applyBorder="1" applyAlignment="1">
      <alignment horizontal="right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26" xfId="2" applyFont="1" applyFill="1" applyBorder="1" applyAlignment="1">
      <alignment horizontal="left" vertical="center" wrapText="1"/>
    </xf>
    <xf numFmtId="0" fontId="7" fillId="2" borderId="27" xfId="2" applyFont="1" applyFill="1" applyBorder="1" applyAlignment="1">
      <alignment horizontal="center" vertical="center" wrapText="1"/>
    </xf>
    <xf numFmtId="3" fontId="7" fillId="2" borderId="28" xfId="2" applyNumberFormat="1" applyFont="1" applyFill="1" applyBorder="1" applyAlignment="1">
      <alignment horizontal="center" vertical="center" wrapText="1"/>
    </xf>
    <xf numFmtId="3" fontId="7" fillId="2" borderId="29" xfId="2" applyNumberFormat="1" applyFont="1" applyFill="1" applyBorder="1" applyAlignment="1">
      <alignment horizontal="center" vertical="center" wrapText="1"/>
    </xf>
    <xf numFmtId="164" fontId="7" fillId="0" borderId="30" xfId="2" applyNumberFormat="1" applyFont="1" applyBorder="1" applyAlignment="1">
      <alignment horizontal="right" vertical="center" wrapText="1"/>
    </xf>
    <xf numFmtId="0" fontId="7" fillId="2" borderId="31" xfId="2" applyFont="1" applyFill="1" applyBorder="1" applyAlignment="1">
      <alignment horizontal="center" vertical="center" wrapText="1"/>
    </xf>
    <xf numFmtId="0" fontId="8" fillId="2" borderId="32" xfId="2" applyFont="1" applyFill="1" applyBorder="1" applyAlignment="1">
      <alignment horizontal="left" vertical="center" wrapText="1"/>
    </xf>
    <xf numFmtId="0" fontId="7" fillId="2" borderId="33" xfId="2" applyFont="1" applyFill="1" applyBorder="1" applyAlignment="1">
      <alignment horizontal="center" vertical="center" wrapText="1"/>
    </xf>
    <xf numFmtId="3" fontId="7" fillId="2" borderId="34" xfId="2" applyNumberFormat="1" applyFont="1" applyFill="1" applyBorder="1" applyAlignment="1">
      <alignment horizontal="center" vertical="center" wrapText="1"/>
    </xf>
    <xf numFmtId="3" fontId="7" fillId="2" borderId="32" xfId="2" applyNumberFormat="1" applyFont="1" applyFill="1" applyBorder="1" applyAlignment="1">
      <alignment horizontal="center" vertical="center" wrapText="1"/>
    </xf>
    <xf numFmtId="164" fontId="7" fillId="0" borderId="35" xfId="2" applyNumberFormat="1" applyFont="1" applyBorder="1" applyAlignment="1">
      <alignment horizontal="right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1" fillId="2" borderId="23" xfId="2" applyFont="1" applyFill="1" applyBorder="1" applyAlignment="1">
      <alignment horizontal="left" vertical="center" wrapText="1"/>
    </xf>
    <xf numFmtId="0" fontId="7" fillId="2" borderId="21" xfId="2" applyFont="1" applyFill="1" applyBorder="1" applyAlignment="1">
      <alignment horizontal="center" vertical="center" wrapText="1"/>
    </xf>
    <xf numFmtId="3" fontId="7" fillId="2" borderId="22" xfId="2" applyNumberFormat="1" applyFont="1" applyFill="1" applyBorder="1" applyAlignment="1">
      <alignment horizontal="center" vertical="center" wrapText="1"/>
    </xf>
    <xf numFmtId="3" fontId="7" fillId="2" borderId="23" xfId="2" applyNumberFormat="1" applyFont="1" applyFill="1" applyBorder="1" applyAlignment="1">
      <alignment horizontal="center" vertical="center" wrapText="1"/>
    </xf>
    <xf numFmtId="0" fontId="1" fillId="0" borderId="36" xfId="2" applyFont="1" applyBorder="1" applyAlignment="1">
      <alignment horizontal="left" vertical="center" wrapText="1"/>
    </xf>
    <xf numFmtId="3" fontId="7" fillId="0" borderId="23" xfId="2" applyNumberFormat="1" applyFont="1" applyBorder="1" applyAlignment="1">
      <alignment horizontal="center" vertical="center" wrapText="1"/>
    </xf>
    <xf numFmtId="0" fontId="7" fillId="0" borderId="23" xfId="2" applyFont="1" applyBorder="1" applyAlignment="1">
      <alignment horizontal="left" vertical="center" wrapText="1"/>
    </xf>
    <xf numFmtId="164" fontId="7" fillId="2" borderId="37" xfId="2" applyNumberFormat="1" applyFont="1" applyFill="1" applyBorder="1" applyAlignment="1">
      <alignment horizontal="right" vertical="center" wrapText="1"/>
    </xf>
    <xf numFmtId="0" fontId="1" fillId="0" borderId="20" xfId="2" applyFont="1" applyBorder="1" applyAlignment="1">
      <alignment horizontal="left" wrapText="1"/>
    </xf>
    <xf numFmtId="164" fontId="7" fillId="2" borderId="24" xfId="2" applyNumberFormat="1" applyFont="1" applyFill="1" applyBorder="1" applyAlignment="1">
      <alignment horizontal="right" vertical="center" wrapText="1"/>
    </xf>
    <xf numFmtId="0" fontId="7" fillId="2" borderId="38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9" xfId="2" applyFont="1" applyFill="1" applyBorder="1" applyAlignment="1">
      <alignment horizontal="center" vertical="center" wrapText="1"/>
    </xf>
    <xf numFmtId="3" fontId="7" fillId="2" borderId="10" xfId="2" applyNumberFormat="1" applyFont="1" applyFill="1" applyBorder="1" applyAlignment="1">
      <alignment horizontal="center" vertical="center" wrapText="1"/>
    </xf>
    <xf numFmtId="3" fontId="7" fillId="0" borderId="11" xfId="2" applyNumberFormat="1" applyFont="1" applyBorder="1" applyAlignment="1">
      <alignment horizontal="center" vertical="center" wrapText="1"/>
    </xf>
    <xf numFmtId="164" fontId="7" fillId="2" borderId="39" xfId="2" applyNumberFormat="1" applyFont="1" applyFill="1" applyBorder="1" applyAlignment="1">
      <alignment horizontal="right" vertical="center" wrapText="1"/>
    </xf>
    <xf numFmtId="0" fontId="7" fillId="2" borderId="13" xfId="3" applyFont="1" applyFill="1" applyBorder="1" applyAlignment="1">
      <alignment horizontal="center" vertical="center"/>
    </xf>
    <xf numFmtId="0" fontId="8" fillId="2" borderId="14" xfId="3" applyFont="1" applyFill="1" applyBorder="1" applyAlignment="1">
      <alignment horizontal="left" vertical="center"/>
    </xf>
    <xf numFmtId="0" fontId="7" fillId="2" borderId="15" xfId="3" applyFont="1" applyFill="1" applyBorder="1" applyAlignment="1">
      <alignment horizontal="center" vertical="center"/>
    </xf>
    <xf numFmtId="3" fontId="7" fillId="2" borderId="16" xfId="3" applyNumberFormat="1" applyFont="1" applyFill="1" applyBorder="1" applyAlignment="1">
      <alignment horizontal="center" vertical="center"/>
    </xf>
    <xf numFmtId="3" fontId="7" fillId="2" borderId="17" xfId="3" applyNumberFormat="1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left" vertical="center"/>
    </xf>
    <xf numFmtId="0" fontId="7" fillId="2" borderId="21" xfId="3" applyFont="1" applyFill="1" applyBorder="1" applyAlignment="1">
      <alignment horizontal="center" vertical="center"/>
    </xf>
    <xf numFmtId="3" fontId="7" fillId="2" borderId="22" xfId="3" applyNumberFormat="1" applyFont="1" applyFill="1" applyBorder="1" applyAlignment="1">
      <alignment horizontal="center" vertical="center"/>
    </xf>
    <xf numFmtId="3" fontId="7" fillId="2" borderId="23" xfId="3" applyNumberFormat="1" applyFont="1" applyFill="1" applyBorder="1" applyAlignment="1">
      <alignment horizontal="center" vertical="center"/>
    </xf>
    <xf numFmtId="0" fontId="7" fillId="2" borderId="40" xfId="3" applyFont="1" applyFill="1" applyBorder="1" applyAlignment="1">
      <alignment horizontal="center" vertical="center"/>
    </xf>
    <xf numFmtId="0" fontId="7" fillId="2" borderId="41" xfId="3" applyFont="1" applyFill="1" applyBorder="1" applyAlignment="1">
      <alignment horizontal="left" vertical="center"/>
    </xf>
    <xf numFmtId="0" fontId="7" fillId="2" borderId="42" xfId="3" applyFont="1" applyFill="1" applyBorder="1" applyAlignment="1">
      <alignment horizontal="center" vertical="center"/>
    </xf>
    <xf numFmtId="3" fontId="7" fillId="2" borderId="43" xfId="3" applyNumberFormat="1" applyFont="1" applyFill="1" applyBorder="1" applyAlignment="1">
      <alignment horizontal="center" vertical="center"/>
    </xf>
    <xf numFmtId="3" fontId="7" fillId="2" borderId="44" xfId="3" applyNumberFormat="1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left" vertical="center"/>
    </xf>
    <xf numFmtId="164" fontId="7" fillId="2" borderId="18" xfId="2" applyNumberFormat="1" applyFont="1" applyFill="1" applyBorder="1" applyAlignment="1">
      <alignment horizontal="right" vertical="center" wrapText="1"/>
    </xf>
    <xf numFmtId="0" fontId="7" fillId="2" borderId="40" xfId="4" applyFont="1" applyFill="1" applyBorder="1" applyAlignment="1">
      <alignment horizontal="center" vertical="center" wrapText="1"/>
    </xf>
    <xf numFmtId="0" fontId="7" fillId="2" borderId="41" xfId="4" applyFont="1" applyFill="1" applyBorder="1" applyAlignment="1">
      <alignment horizontal="left" vertical="center" wrapText="1"/>
    </xf>
    <xf numFmtId="0" fontId="7" fillId="2" borderId="42" xfId="4" applyFont="1" applyFill="1" applyBorder="1" applyAlignment="1">
      <alignment horizontal="center" vertical="center" wrapText="1"/>
    </xf>
    <xf numFmtId="3" fontId="7" fillId="2" borderId="43" xfId="4" applyNumberFormat="1" applyFont="1" applyFill="1" applyBorder="1" applyAlignment="1">
      <alignment horizontal="center" vertical="center" wrapText="1"/>
    </xf>
    <xf numFmtId="3" fontId="7" fillId="2" borderId="44" xfId="4" applyNumberFormat="1" applyFont="1" applyFill="1" applyBorder="1" applyAlignment="1">
      <alignment horizontal="center" vertical="center" wrapText="1"/>
    </xf>
    <xf numFmtId="164" fontId="7" fillId="2" borderId="37" xfId="4" applyNumberFormat="1" applyFont="1" applyFill="1" applyBorder="1" applyAlignment="1">
      <alignment horizontal="right" wrapText="1"/>
    </xf>
    <xf numFmtId="49" fontId="8" fillId="2" borderId="45" xfId="1" applyNumberFormat="1" applyFont="1" applyFill="1" applyBorder="1" applyAlignment="1">
      <alignment horizontal="center" vertical="center"/>
    </xf>
    <xf numFmtId="0" fontId="8" fillId="2" borderId="46" xfId="3" applyFont="1" applyFill="1" applyBorder="1" applyAlignment="1">
      <alignment vertical="center"/>
    </xf>
    <xf numFmtId="0" fontId="8" fillId="2" borderId="47" xfId="1" applyFont="1" applyFill="1" applyBorder="1" applyAlignment="1">
      <alignment horizontal="center" vertical="center"/>
    </xf>
    <xf numFmtId="0" fontId="8" fillId="2" borderId="48" xfId="1" applyFont="1" applyFill="1" applyBorder="1" applyAlignment="1">
      <alignment horizontal="center" vertical="center"/>
    </xf>
    <xf numFmtId="3" fontId="8" fillId="2" borderId="49" xfId="1" applyNumberFormat="1" applyFont="1" applyFill="1" applyBorder="1" applyAlignment="1">
      <alignment horizontal="center" vertical="center"/>
    </xf>
    <xf numFmtId="164" fontId="8" fillId="2" borderId="50" xfId="1" applyNumberFormat="1" applyFont="1" applyFill="1" applyBorder="1" applyAlignment="1">
      <alignment horizontal="right" vertical="center"/>
    </xf>
    <xf numFmtId="49" fontId="8" fillId="2" borderId="40" xfId="1" applyNumberFormat="1" applyFont="1" applyFill="1" applyBorder="1" applyAlignment="1">
      <alignment horizontal="center" vertical="center"/>
    </xf>
    <xf numFmtId="0" fontId="8" fillId="2" borderId="41" xfId="3" applyFont="1" applyFill="1" applyBorder="1" applyAlignment="1">
      <alignment vertical="center"/>
    </xf>
    <xf numFmtId="0" fontId="8" fillId="2" borderId="42" xfId="1" applyFont="1" applyFill="1" applyBorder="1" applyAlignment="1">
      <alignment horizontal="center" vertical="center"/>
    </xf>
    <xf numFmtId="0" fontId="8" fillId="2" borderId="43" xfId="1" applyFont="1" applyFill="1" applyBorder="1" applyAlignment="1">
      <alignment horizontal="center" vertical="center"/>
    </xf>
    <xf numFmtId="3" fontId="8" fillId="2" borderId="44" xfId="1" applyNumberFormat="1" applyFont="1" applyFill="1" applyBorder="1" applyAlignment="1">
      <alignment horizontal="center" vertical="center"/>
    </xf>
    <xf numFmtId="164" fontId="8" fillId="2" borderId="37" xfId="1" applyNumberFormat="1" applyFont="1" applyFill="1" applyBorder="1" applyAlignment="1">
      <alignment horizontal="right" vertical="center"/>
    </xf>
    <xf numFmtId="0" fontId="8" fillId="2" borderId="51" xfId="3" applyFont="1" applyFill="1" applyBorder="1" applyAlignment="1">
      <alignment horizontal="center" vertical="center"/>
    </xf>
    <xf numFmtId="0" fontId="8" fillId="2" borderId="52" xfId="1" applyFont="1" applyFill="1" applyBorder="1" applyAlignment="1">
      <alignment horizontal="left" vertical="center"/>
    </xf>
    <xf numFmtId="0" fontId="8" fillId="2" borderId="53" xfId="1" applyFont="1" applyFill="1" applyBorder="1" applyAlignment="1">
      <alignment vertical="center"/>
    </xf>
    <xf numFmtId="0" fontId="8" fillId="2" borderId="54" xfId="1" applyFont="1" applyFill="1" applyBorder="1" applyAlignment="1">
      <alignment horizontal="center" vertical="center"/>
    </xf>
    <xf numFmtId="3" fontId="8" fillId="2" borderId="55" xfId="1" applyNumberFormat="1" applyFont="1" applyFill="1" applyBorder="1" applyAlignment="1">
      <alignment vertical="center"/>
    </xf>
    <xf numFmtId="164" fontId="8" fillId="2" borderId="56" xfId="1" applyNumberFormat="1" applyFont="1" applyFill="1" applyBorder="1" applyAlignment="1">
      <alignment horizontal="right" vertical="center"/>
    </xf>
    <xf numFmtId="0" fontId="7" fillId="2" borderId="40" xfId="2" applyFont="1" applyFill="1" applyBorder="1" applyAlignment="1">
      <alignment horizontal="center" vertical="center" wrapText="1"/>
    </xf>
    <xf numFmtId="0" fontId="1" fillId="0" borderId="41" xfId="2" applyFont="1" applyBorder="1" applyAlignment="1">
      <alignment horizontal="left" wrapText="1"/>
    </xf>
    <xf numFmtId="0" fontId="7" fillId="2" borderId="42" xfId="2" applyFont="1" applyFill="1" applyBorder="1" applyAlignment="1">
      <alignment horizontal="center" vertical="center" wrapText="1"/>
    </xf>
    <xf numFmtId="3" fontId="7" fillId="2" borderId="43" xfId="2" applyNumberFormat="1" applyFont="1" applyFill="1" applyBorder="1" applyAlignment="1">
      <alignment horizontal="center" vertical="center" wrapText="1"/>
    </xf>
    <xf numFmtId="3" fontId="7" fillId="0" borderId="44" xfId="2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26" xfId="2" applyFont="1" applyBorder="1" applyAlignment="1">
      <alignment horizontal="left" wrapText="1"/>
    </xf>
    <xf numFmtId="3" fontId="7" fillId="0" borderId="29" xfId="2" applyNumberFormat="1" applyFont="1" applyBorder="1" applyAlignment="1">
      <alignment horizontal="center" vertical="center" wrapText="1"/>
    </xf>
    <xf numFmtId="164" fontId="7" fillId="2" borderId="35" xfId="2" applyNumberFormat="1" applyFont="1" applyFill="1" applyBorder="1" applyAlignment="1">
      <alignment horizontal="right" vertical="center" wrapText="1"/>
    </xf>
    <xf numFmtId="0" fontId="1" fillId="0" borderId="8" xfId="2" applyFont="1" applyBorder="1" applyAlignment="1">
      <alignment horizontal="left" wrapText="1"/>
    </xf>
    <xf numFmtId="164" fontId="7" fillId="2" borderId="12" xfId="2" applyNumberFormat="1" applyFont="1" applyFill="1" applyBorder="1" applyAlignment="1">
      <alignment horizontal="right" vertical="center" wrapText="1"/>
    </xf>
    <xf numFmtId="49" fontId="2" fillId="0" borderId="0" xfId="1" applyNumberFormat="1" applyFont="1" applyAlignment="1">
      <alignment horizontal="left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2" borderId="57" xfId="3" applyFont="1" applyFill="1" applyBorder="1" applyAlignment="1">
      <alignment horizontal="center" vertical="center"/>
    </xf>
    <xf numFmtId="0" fontId="7" fillId="2" borderId="59" xfId="3" applyFont="1" applyFill="1" applyBorder="1" applyAlignment="1">
      <alignment horizontal="center" vertical="center"/>
    </xf>
    <xf numFmtId="3" fontId="7" fillId="2" borderId="60" xfId="3" applyNumberFormat="1" applyFont="1" applyFill="1" applyBorder="1" applyAlignment="1">
      <alignment horizontal="center" vertical="center"/>
    </xf>
    <xf numFmtId="3" fontId="7" fillId="2" borderId="36" xfId="3" applyNumberFormat="1" applyFont="1" applyFill="1" applyBorder="1" applyAlignment="1">
      <alignment horizontal="center" vertical="center"/>
    </xf>
    <xf numFmtId="164" fontId="7" fillId="2" borderId="61" xfId="2" applyNumberFormat="1" applyFont="1" applyFill="1" applyBorder="1" applyAlignment="1">
      <alignment horizontal="right" vertical="center" wrapText="1"/>
    </xf>
    <xf numFmtId="0" fontId="1" fillId="2" borderId="58" xfId="3" applyFill="1" applyBorder="1" applyAlignment="1">
      <alignment horizontal="left" vertical="center"/>
    </xf>
    <xf numFmtId="164" fontId="7" fillId="2" borderId="62" xfId="2" applyNumberFormat="1" applyFont="1" applyFill="1" applyBorder="1" applyAlignment="1">
      <alignment horizontal="right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left" vertical="center" wrapText="1"/>
    </xf>
    <xf numFmtId="0" fontId="7" fillId="2" borderId="15" xfId="2" applyFont="1" applyFill="1" applyBorder="1" applyAlignment="1">
      <alignment horizontal="center" vertical="center" wrapText="1"/>
    </xf>
    <xf numFmtId="3" fontId="7" fillId="2" borderId="16" xfId="2" applyNumberFormat="1" applyFont="1" applyFill="1" applyBorder="1" applyAlignment="1">
      <alignment horizontal="center" vertical="center" wrapText="1"/>
    </xf>
    <xf numFmtId="3" fontId="7" fillId="2" borderId="17" xfId="2" applyNumberFormat="1" applyFont="1" applyFill="1" applyBorder="1" applyAlignment="1">
      <alignment horizontal="center" vertical="center" wrapText="1"/>
    </xf>
    <xf numFmtId="0" fontId="1" fillId="2" borderId="26" xfId="2" applyFont="1" applyFill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</cellXfs>
  <cellStyles count="5">
    <cellStyle name="Normální" xfId="0" builtinId="0"/>
    <cellStyle name="normální_17 B rozpočet" xfId="4" xr:uid="{74B4E6DB-1056-465C-9F11-A53D439023ED}"/>
    <cellStyle name="normální_2Var3e18" xfId="1" xr:uid="{D547A6DB-BC67-4664-BB05-3D0FBE45E8EC}"/>
    <cellStyle name="normální_Jedncenik" xfId="3" xr:uid="{5AEBEB11-42EB-4AF0-9090-5A96FE284567}"/>
    <cellStyle name="normální_rozpocet_II" xfId="2" xr:uid="{F8BBFCAA-D71C-46FA-8588-8105B1228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E872-C425-4627-B371-23767C5CF85E}">
  <sheetPr>
    <pageSetUpPr fitToPage="1"/>
  </sheetPr>
  <dimension ref="A2:F63"/>
  <sheetViews>
    <sheetView tabSelected="1" workbookViewId="0">
      <selection activeCell="D21" sqref="D21"/>
    </sheetView>
  </sheetViews>
  <sheetFormatPr defaultRowHeight="15" x14ac:dyDescent="0.25"/>
  <cols>
    <col min="1" max="1" width="11" customWidth="1"/>
    <col min="2" max="2" width="76.42578125" customWidth="1"/>
    <col min="3" max="5" width="11" customWidth="1"/>
    <col min="6" max="6" width="12.5703125" customWidth="1"/>
  </cols>
  <sheetData>
    <row r="2" spans="1:6" ht="20.25" x14ac:dyDescent="0.25">
      <c r="A2" s="124" t="s">
        <v>30</v>
      </c>
      <c r="B2" s="124"/>
      <c r="C2" s="109"/>
      <c r="D2" s="109"/>
      <c r="E2" s="109"/>
      <c r="F2" s="109"/>
    </row>
    <row r="3" spans="1:6" ht="20.25" x14ac:dyDescent="0.25">
      <c r="A3" s="110"/>
      <c r="B3" s="110"/>
      <c r="C3" s="109"/>
      <c r="D3" s="109"/>
      <c r="E3" s="109"/>
      <c r="F3" s="109"/>
    </row>
    <row r="4" spans="1:6" ht="20.25" customHeight="1" x14ac:dyDescent="0.25">
      <c r="A4" s="125" t="s">
        <v>52</v>
      </c>
      <c r="B4" s="125"/>
      <c r="C4" s="125"/>
      <c r="D4" s="125"/>
      <c r="E4" s="125"/>
      <c r="F4" s="125"/>
    </row>
    <row r="5" spans="1:6" ht="20.25" x14ac:dyDescent="0.25">
      <c r="A5" s="108"/>
      <c r="B5" s="109"/>
      <c r="C5" s="109"/>
      <c r="D5" s="109"/>
      <c r="E5" s="109"/>
      <c r="F5" s="109"/>
    </row>
    <row r="6" spans="1:6" ht="20.25" customHeight="1" x14ac:dyDescent="0.25">
      <c r="A6" s="126"/>
      <c r="B6" s="126"/>
      <c r="C6" s="126"/>
      <c r="D6" s="126"/>
      <c r="E6" s="126"/>
      <c r="F6" s="126"/>
    </row>
    <row r="7" spans="1:6" ht="15.75" thickBot="1" x14ac:dyDescent="0.3">
      <c r="A7" s="1"/>
      <c r="B7" s="2"/>
      <c r="C7" s="2"/>
      <c r="D7" s="2"/>
      <c r="E7" s="2"/>
      <c r="F7" s="2"/>
    </row>
    <row r="8" spans="1:6" ht="15.75" thickTop="1" x14ac:dyDescent="0.25">
      <c r="A8" s="3" t="s">
        <v>0</v>
      </c>
      <c r="B8" s="4" t="s">
        <v>1</v>
      </c>
      <c r="C8" s="5" t="s">
        <v>2</v>
      </c>
      <c r="D8" s="6" t="s">
        <v>3</v>
      </c>
      <c r="E8" s="7" t="s">
        <v>4</v>
      </c>
      <c r="F8" s="8" t="s">
        <v>5</v>
      </c>
    </row>
    <row r="9" spans="1:6" ht="15.75" thickBot="1" x14ac:dyDescent="0.3">
      <c r="A9" s="9">
        <v>1</v>
      </c>
      <c r="B9" s="10">
        <v>2</v>
      </c>
      <c r="C9" s="11">
        <v>3</v>
      </c>
      <c r="D9" s="12">
        <v>4</v>
      </c>
      <c r="E9" s="13">
        <v>5</v>
      </c>
      <c r="F9" s="14">
        <v>6</v>
      </c>
    </row>
    <row r="10" spans="1:6" x14ac:dyDescent="0.25">
      <c r="A10" s="15"/>
      <c r="B10" s="16" t="s">
        <v>6</v>
      </c>
      <c r="C10" s="17"/>
      <c r="D10" s="18"/>
      <c r="E10" s="19"/>
      <c r="F10" s="20"/>
    </row>
    <row r="11" spans="1:6" x14ac:dyDescent="0.25">
      <c r="A11" s="21">
        <v>1</v>
      </c>
      <c r="B11" s="22" t="s">
        <v>51</v>
      </c>
      <c r="C11" s="23" t="s">
        <v>7</v>
      </c>
      <c r="D11" s="24">
        <v>35</v>
      </c>
      <c r="E11" s="25"/>
      <c r="F11" s="26">
        <f t="shared" ref="F11:F16" si="0">E11*D11</f>
        <v>0</v>
      </c>
    </row>
    <row r="12" spans="1:6" x14ac:dyDescent="0.25">
      <c r="A12" s="21">
        <v>2</v>
      </c>
      <c r="B12" s="22" t="s">
        <v>45</v>
      </c>
      <c r="C12" s="23" t="s">
        <v>10</v>
      </c>
      <c r="D12" s="24">
        <v>1</v>
      </c>
      <c r="E12" s="25"/>
      <c r="F12" s="26">
        <f t="shared" si="0"/>
        <v>0</v>
      </c>
    </row>
    <row r="13" spans="1:6" x14ac:dyDescent="0.25">
      <c r="A13" s="21">
        <v>3</v>
      </c>
      <c r="B13" s="22" t="s">
        <v>24</v>
      </c>
      <c r="C13" s="23" t="s">
        <v>10</v>
      </c>
      <c r="D13" s="24">
        <v>1</v>
      </c>
      <c r="E13" s="25"/>
      <c r="F13" s="26">
        <f t="shared" si="0"/>
        <v>0</v>
      </c>
    </row>
    <row r="14" spans="1:6" x14ac:dyDescent="0.25">
      <c r="A14" s="21">
        <v>4</v>
      </c>
      <c r="B14" s="22" t="s">
        <v>34</v>
      </c>
      <c r="C14" s="23" t="s">
        <v>10</v>
      </c>
      <c r="D14" s="24">
        <v>1</v>
      </c>
      <c r="E14" s="25"/>
      <c r="F14" s="26">
        <f t="shared" si="0"/>
        <v>0</v>
      </c>
    </row>
    <row r="15" spans="1:6" ht="30" customHeight="1" x14ac:dyDescent="0.25">
      <c r="A15" s="21">
        <v>5</v>
      </c>
      <c r="B15" s="22" t="s">
        <v>33</v>
      </c>
      <c r="C15" s="23" t="s">
        <v>8</v>
      </c>
      <c r="D15" s="24">
        <v>1</v>
      </c>
      <c r="E15" s="25"/>
      <c r="F15" s="26">
        <f t="shared" si="0"/>
        <v>0</v>
      </c>
    </row>
    <row r="16" spans="1:6" x14ac:dyDescent="0.25">
      <c r="A16" s="21">
        <v>6</v>
      </c>
      <c r="B16" s="22" t="s">
        <v>44</v>
      </c>
      <c r="C16" s="23" t="s">
        <v>10</v>
      </c>
      <c r="D16" s="24">
        <v>18</v>
      </c>
      <c r="E16" s="25"/>
      <c r="F16" s="26">
        <f t="shared" si="0"/>
        <v>0</v>
      </c>
    </row>
    <row r="17" spans="1:6" ht="15.75" thickBot="1" x14ac:dyDescent="0.3">
      <c r="A17" s="27"/>
      <c r="B17" s="28"/>
      <c r="C17" s="29"/>
      <c r="D17" s="30"/>
      <c r="E17" s="31"/>
      <c r="F17" s="32"/>
    </row>
    <row r="18" spans="1:6" x14ac:dyDescent="0.25">
      <c r="A18" s="33"/>
      <c r="B18" s="34" t="s">
        <v>40</v>
      </c>
      <c r="C18" s="35"/>
      <c r="D18" s="36"/>
      <c r="E18" s="37"/>
      <c r="F18" s="38"/>
    </row>
    <row r="19" spans="1:6" x14ac:dyDescent="0.25">
      <c r="A19" s="39">
        <v>7</v>
      </c>
      <c r="B19" s="40" t="s">
        <v>9</v>
      </c>
      <c r="C19" s="41" t="s">
        <v>10</v>
      </c>
      <c r="D19" s="42">
        <v>8</v>
      </c>
      <c r="E19" s="43"/>
      <c r="F19" s="26">
        <f t="shared" ref="F19:F23" si="1">E19*D19</f>
        <v>0</v>
      </c>
    </row>
    <row r="20" spans="1:6" ht="26.25" customHeight="1" x14ac:dyDescent="0.25">
      <c r="A20" s="39">
        <v>8</v>
      </c>
      <c r="B20" s="44" t="s">
        <v>41</v>
      </c>
      <c r="C20" s="23" t="s">
        <v>11</v>
      </c>
      <c r="D20" s="24">
        <v>96</v>
      </c>
      <c r="E20" s="45"/>
      <c r="F20" s="26">
        <f t="shared" si="1"/>
        <v>0</v>
      </c>
    </row>
    <row r="21" spans="1:6" x14ac:dyDescent="0.25">
      <c r="A21" s="39">
        <v>9</v>
      </c>
      <c r="B21" s="44" t="s">
        <v>12</v>
      </c>
      <c r="C21" s="23" t="s">
        <v>13</v>
      </c>
      <c r="D21" s="24"/>
      <c r="E21" s="45"/>
      <c r="F21" s="26">
        <f t="shared" si="1"/>
        <v>0</v>
      </c>
    </row>
    <row r="22" spans="1:6" x14ac:dyDescent="0.25">
      <c r="A22" s="39">
        <v>10</v>
      </c>
      <c r="B22" s="44" t="s">
        <v>25</v>
      </c>
      <c r="C22" s="23" t="s">
        <v>10</v>
      </c>
      <c r="D22" s="24">
        <v>8</v>
      </c>
      <c r="E22" s="45"/>
      <c r="F22" s="26">
        <f t="shared" si="1"/>
        <v>0</v>
      </c>
    </row>
    <row r="23" spans="1:6" x14ac:dyDescent="0.25">
      <c r="A23" s="39">
        <v>11</v>
      </c>
      <c r="B23" s="46" t="s">
        <v>14</v>
      </c>
      <c r="C23" s="23" t="s">
        <v>7</v>
      </c>
      <c r="D23" s="24">
        <v>80</v>
      </c>
      <c r="E23" s="45"/>
      <c r="F23" s="26">
        <f t="shared" si="1"/>
        <v>0</v>
      </c>
    </row>
    <row r="24" spans="1:6" ht="15.75" thickBot="1" x14ac:dyDescent="0.3">
      <c r="A24" s="27"/>
      <c r="B24" s="28"/>
      <c r="C24" s="29"/>
      <c r="D24" s="30"/>
      <c r="E24" s="31"/>
      <c r="F24" s="47"/>
    </row>
    <row r="25" spans="1:6" x14ac:dyDescent="0.25">
      <c r="A25" s="118"/>
      <c r="B25" s="119" t="s">
        <v>28</v>
      </c>
      <c r="C25" s="120"/>
      <c r="D25" s="121"/>
      <c r="E25" s="122"/>
      <c r="F25" s="72"/>
    </row>
    <row r="26" spans="1:6" x14ac:dyDescent="0.25">
      <c r="A26" s="27">
        <v>12</v>
      </c>
      <c r="B26" s="123" t="s">
        <v>42</v>
      </c>
      <c r="C26" s="29" t="s">
        <v>10</v>
      </c>
      <c r="D26" s="30">
        <v>8</v>
      </c>
      <c r="E26" s="31"/>
      <c r="F26" s="105">
        <f t="shared" ref="F26:F32" si="2">D26*E26</f>
        <v>0</v>
      </c>
    </row>
    <row r="27" spans="1:6" x14ac:dyDescent="0.25">
      <c r="A27" s="39">
        <v>13</v>
      </c>
      <c r="B27" s="48" t="s">
        <v>26</v>
      </c>
      <c r="C27" s="41" t="s">
        <v>10</v>
      </c>
      <c r="D27" s="42">
        <v>8</v>
      </c>
      <c r="E27" s="43"/>
      <c r="F27" s="49">
        <f t="shared" si="2"/>
        <v>0</v>
      </c>
    </row>
    <row r="28" spans="1:6" x14ac:dyDescent="0.25">
      <c r="A28" s="39">
        <v>14</v>
      </c>
      <c r="B28" s="48" t="s">
        <v>49</v>
      </c>
      <c r="C28" s="41" t="s">
        <v>10</v>
      </c>
      <c r="D28" s="42">
        <v>8</v>
      </c>
      <c r="E28" s="43"/>
      <c r="F28" s="49">
        <f t="shared" si="2"/>
        <v>0</v>
      </c>
    </row>
    <row r="29" spans="1:6" x14ac:dyDescent="0.25">
      <c r="A29" s="39">
        <v>15</v>
      </c>
      <c r="B29" s="48" t="s">
        <v>48</v>
      </c>
      <c r="C29" s="41" t="s">
        <v>10</v>
      </c>
      <c r="D29" s="42">
        <v>2</v>
      </c>
      <c r="E29" s="43"/>
      <c r="F29" s="49">
        <f t="shared" si="2"/>
        <v>0</v>
      </c>
    </row>
    <row r="30" spans="1:6" x14ac:dyDescent="0.25">
      <c r="A30" s="39">
        <v>16</v>
      </c>
      <c r="B30" s="48" t="s">
        <v>21</v>
      </c>
      <c r="C30" s="41" t="s">
        <v>10</v>
      </c>
      <c r="D30" s="42">
        <v>1</v>
      </c>
      <c r="E30" s="43"/>
      <c r="F30" s="49">
        <f t="shared" si="2"/>
        <v>0</v>
      </c>
    </row>
    <row r="31" spans="1:6" x14ac:dyDescent="0.25">
      <c r="A31" s="39">
        <v>17</v>
      </c>
      <c r="B31" s="48" t="s">
        <v>43</v>
      </c>
      <c r="C31" s="41" t="s">
        <v>8</v>
      </c>
      <c r="D31" s="42">
        <v>1</v>
      </c>
      <c r="E31" s="43"/>
      <c r="F31" s="49">
        <f t="shared" si="2"/>
        <v>0</v>
      </c>
    </row>
    <row r="32" spans="1:6" x14ac:dyDescent="0.25">
      <c r="A32" s="39">
        <v>18</v>
      </c>
      <c r="B32" s="48" t="s">
        <v>23</v>
      </c>
      <c r="C32" s="41" t="s">
        <v>7</v>
      </c>
      <c r="D32" s="42">
        <v>70</v>
      </c>
      <c r="E32" s="43"/>
      <c r="F32" s="49">
        <f t="shared" si="2"/>
        <v>0</v>
      </c>
    </row>
    <row r="33" spans="1:6" x14ac:dyDescent="0.25">
      <c r="A33" s="39">
        <v>19</v>
      </c>
      <c r="B33" s="48" t="s">
        <v>22</v>
      </c>
      <c r="C33" s="41" t="s">
        <v>10</v>
      </c>
      <c r="D33" s="42">
        <v>8</v>
      </c>
      <c r="E33" s="45"/>
      <c r="F33" s="49">
        <f>E33*D33</f>
        <v>0</v>
      </c>
    </row>
    <row r="34" spans="1:6" ht="15.75" thickBot="1" x14ac:dyDescent="0.3">
      <c r="A34" s="50"/>
      <c r="B34" s="106"/>
      <c r="C34" s="52"/>
      <c r="D34" s="53"/>
      <c r="E34" s="54"/>
      <c r="F34" s="107"/>
    </row>
    <row r="35" spans="1:6" x14ac:dyDescent="0.25">
      <c r="A35" s="27"/>
      <c r="B35" s="103" t="s">
        <v>29</v>
      </c>
      <c r="C35" s="29"/>
      <c r="D35" s="30"/>
      <c r="E35" s="104"/>
      <c r="F35" s="105"/>
    </row>
    <row r="36" spans="1:6" x14ac:dyDescent="0.25">
      <c r="A36" s="97">
        <v>20</v>
      </c>
      <c r="B36" s="98" t="s">
        <v>31</v>
      </c>
      <c r="C36" s="99" t="s">
        <v>10</v>
      </c>
      <c r="D36" s="100">
        <v>8</v>
      </c>
      <c r="E36" s="101"/>
      <c r="F36" s="47">
        <f t="shared" ref="F36:F41" si="3">E36*D36</f>
        <v>0</v>
      </c>
    </row>
    <row r="37" spans="1:6" x14ac:dyDescent="0.25">
      <c r="A37" s="97">
        <v>21</v>
      </c>
      <c r="B37" s="98" t="s">
        <v>46</v>
      </c>
      <c r="C37" s="99" t="s">
        <v>10</v>
      </c>
      <c r="D37" s="100">
        <v>8</v>
      </c>
      <c r="E37" s="101"/>
      <c r="F37" s="47">
        <f t="shared" si="3"/>
        <v>0</v>
      </c>
    </row>
    <row r="38" spans="1:6" ht="14.25" customHeight="1" x14ac:dyDescent="0.25">
      <c r="A38" s="97">
        <v>22</v>
      </c>
      <c r="B38" s="98" t="s">
        <v>47</v>
      </c>
      <c r="C38" s="99" t="s">
        <v>10</v>
      </c>
      <c r="D38" s="100">
        <v>1</v>
      </c>
      <c r="E38" s="101"/>
      <c r="F38" s="47">
        <f t="shared" si="3"/>
        <v>0</v>
      </c>
    </row>
    <row r="39" spans="1:6" x14ac:dyDescent="0.25">
      <c r="A39" s="97">
        <v>23</v>
      </c>
      <c r="B39" s="98" t="s">
        <v>32</v>
      </c>
      <c r="C39" s="99" t="s">
        <v>10</v>
      </c>
      <c r="D39" s="100">
        <v>24</v>
      </c>
      <c r="E39" s="101"/>
      <c r="F39" s="47">
        <f t="shared" si="3"/>
        <v>0</v>
      </c>
    </row>
    <row r="40" spans="1:6" x14ac:dyDescent="0.25">
      <c r="A40" s="97">
        <v>24</v>
      </c>
      <c r="B40" s="98" t="s">
        <v>27</v>
      </c>
      <c r="C40" s="99" t="s">
        <v>10</v>
      </c>
      <c r="D40" s="100">
        <v>24</v>
      </c>
      <c r="E40" s="101"/>
      <c r="F40" s="47">
        <f t="shared" si="3"/>
        <v>0</v>
      </c>
    </row>
    <row r="41" spans="1:6" ht="15.75" customHeight="1" x14ac:dyDescent="0.25">
      <c r="A41" s="97">
        <v>25</v>
      </c>
      <c r="B41" s="98" t="s">
        <v>50</v>
      </c>
      <c r="C41" s="99" t="s">
        <v>10</v>
      </c>
      <c r="D41" s="100">
        <v>8</v>
      </c>
      <c r="E41" s="101"/>
      <c r="F41" s="47">
        <f t="shared" si="3"/>
        <v>0</v>
      </c>
    </row>
    <row r="42" spans="1:6" ht="15.75" thickBot="1" x14ac:dyDescent="0.3">
      <c r="A42" s="50"/>
      <c r="B42" s="51"/>
      <c r="C42" s="52"/>
      <c r="D42" s="53"/>
      <c r="E42" s="54"/>
      <c r="F42" s="117"/>
    </row>
    <row r="43" spans="1:6" x14ac:dyDescent="0.25">
      <c r="A43" s="27"/>
      <c r="B43" s="103" t="s">
        <v>37</v>
      </c>
      <c r="C43" s="29"/>
      <c r="D43" s="30"/>
      <c r="E43" s="104"/>
      <c r="F43" s="105"/>
    </row>
    <row r="44" spans="1:6" ht="26.25" x14ac:dyDescent="0.25">
      <c r="A44" s="97">
        <v>26</v>
      </c>
      <c r="B44" s="98" t="s">
        <v>39</v>
      </c>
      <c r="C44" s="99" t="s">
        <v>10</v>
      </c>
      <c r="D44" s="100">
        <v>8</v>
      </c>
      <c r="E44" s="101"/>
      <c r="F44" s="47">
        <f>D44*E44</f>
        <v>0</v>
      </c>
    </row>
    <row r="45" spans="1:6" ht="26.25" x14ac:dyDescent="0.25">
      <c r="A45" s="39">
        <v>27</v>
      </c>
      <c r="B45" s="48" t="s">
        <v>38</v>
      </c>
      <c r="C45" s="41" t="s">
        <v>10</v>
      </c>
      <c r="D45" s="42">
        <f>16*3</f>
        <v>48</v>
      </c>
      <c r="E45" s="45"/>
      <c r="F45" s="49">
        <f>D45*E45</f>
        <v>0</v>
      </c>
    </row>
    <row r="46" spans="1:6" ht="15.75" thickBot="1" x14ac:dyDescent="0.3">
      <c r="A46" s="27"/>
      <c r="B46" s="28"/>
      <c r="C46" s="29"/>
      <c r="D46" s="30"/>
      <c r="E46" s="104"/>
      <c r="F46" s="105"/>
    </row>
    <row r="47" spans="1:6" x14ac:dyDescent="0.25">
      <c r="A47" s="56"/>
      <c r="B47" s="57" t="s">
        <v>15</v>
      </c>
      <c r="C47" s="58"/>
      <c r="D47" s="59"/>
      <c r="E47" s="60"/>
      <c r="F47" s="55"/>
    </row>
    <row r="48" spans="1:6" x14ac:dyDescent="0.25">
      <c r="A48" s="111">
        <v>28</v>
      </c>
      <c r="B48" s="116" t="s">
        <v>35</v>
      </c>
      <c r="C48" s="112" t="s">
        <v>8</v>
      </c>
      <c r="D48" s="113">
        <v>1</v>
      </c>
      <c r="E48" s="114"/>
      <c r="F48" s="115">
        <f>D48*E48</f>
        <v>0</v>
      </c>
    </row>
    <row r="49" spans="1:6" x14ac:dyDescent="0.25">
      <c r="A49" s="111">
        <v>29</v>
      </c>
      <c r="B49" s="116" t="s">
        <v>36</v>
      </c>
      <c r="C49" s="112" t="s">
        <v>10</v>
      </c>
      <c r="D49" s="113">
        <v>1</v>
      </c>
      <c r="E49" s="114"/>
      <c r="F49" s="115">
        <f>D49*E49</f>
        <v>0</v>
      </c>
    </row>
    <row r="50" spans="1:6" x14ac:dyDescent="0.25">
      <c r="A50" s="61">
        <v>30</v>
      </c>
      <c r="B50" s="62" t="s">
        <v>16</v>
      </c>
      <c r="C50" s="63" t="s">
        <v>10</v>
      </c>
      <c r="D50" s="64">
        <v>1</v>
      </c>
      <c r="E50" s="65"/>
      <c r="F50" s="49">
        <f>E50*D50</f>
        <v>0</v>
      </c>
    </row>
    <row r="51" spans="1:6" ht="15.75" thickBot="1" x14ac:dyDescent="0.3">
      <c r="A51" s="66"/>
      <c r="B51" s="67"/>
      <c r="C51" s="68"/>
      <c r="D51" s="69"/>
      <c r="E51" s="70"/>
      <c r="F51" s="47"/>
    </row>
    <row r="52" spans="1:6" x14ac:dyDescent="0.25">
      <c r="A52" s="56">
        <v>31</v>
      </c>
      <c r="B52" s="71" t="s">
        <v>17</v>
      </c>
      <c r="C52" s="58" t="s">
        <v>13</v>
      </c>
      <c r="D52" s="59"/>
      <c r="E52" s="60"/>
      <c r="F52" s="72">
        <f>D52*E52</f>
        <v>0</v>
      </c>
    </row>
    <row r="53" spans="1:6" ht="15.75" thickBot="1" x14ac:dyDescent="0.3">
      <c r="A53" s="73"/>
      <c r="B53" s="74"/>
      <c r="C53" s="75"/>
      <c r="D53" s="76"/>
      <c r="E53" s="77"/>
      <c r="F53" s="78"/>
    </row>
    <row r="54" spans="1:6" ht="15.75" thickTop="1" x14ac:dyDescent="0.25">
      <c r="A54" s="79"/>
      <c r="B54" s="80" t="s">
        <v>18</v>
      </c>
      <c r="C54" s="81"/>
      <c r="D54" s="82"/>
      <c r="E54" s="83"/>
      <c r="F54" s="84">
        <f>SUM(F10:F52)</f>
        <v>0</v>
      </c>
    </row>
    <row r="55" spans="1:6" x14ac:dyDescent="0.25">
      <c r="A55" s="85"/>
      <c r="B55" s="86" t="s">
        <v>19</v>
      </c>
      <c r="C55" s="87"/>
      <c r="D55" s="88"/>
      <c r="E55" s="89"/>
      <c r="F55" s="90">
        <f>F54*0.21</f>
        <v>0</v>
      </c>
    </row>
    <row r="56" spans="1:6" ht="15.75" thickBot="1" x14ac:dyDescent="0.3">
      <c r="A56" s="91"/>
      <c r="B56" s="92" t="s">
        <v>20</v>
      </c>
      <c r="C56" s="93"/>
      <c r="D56" s="94"/>
      <c r="E56" s="95"/>
      <c r="F56" s="96">
        <f>F54+(F54*0.21)</f>
        <v>0</v>
      </c>
    </row>
    <row r="57" spans="1:6" ht="15.75" thickTop="1" x14ac:dyDescent="0.25"/>
    <row r="58" spans="1:6" x14ac:dyDescent="0.25">
      <c r="A58" s="102"/>
    </row>
    <row r="59" spans="1:6" x14ac:dyDescent="0.25">
      <c r="A59" s="102"/>
      <c r="B59" s="102"/>
    </row>
    <row r="60" spans="1:6" x14ac:dyDescent="0.25">
      <c r="A60" s="102"/>
      <c r="B60" s="102"/>
    </row>
    <row r="61" spans="1:6" x14ac:dyDescent="0.25">
      <c r="A61" s="102"/>
    </row>
    <row r="62" spans="1:6" x14ac:dyDescent="0.25">
      <c r="A62" s="102"/>
      <c r="B62" s="102"/>
      <c r="C62" s="102"/>
      <c r="D62" s="102"/>
      <c r="E62" s="102"/>
      <c r="F62" s="102"/>
    </row>
    <row r="63" spans="1:6" x14ac:dyDescent="0.25">
      <c r="B63" s="102"/>
    </row>
  </sheetData>
  <mergeCells count="3">
    <mergeCell ref="A2:B2"/>
    <mergeCell ref="A4:F4"/>
    <mergeCell ref="A6:F6"/>
  </mergeCells>
  <pageMargins left="0.7" right="0.7" top="0.78740157499999996" bottom="0.78740157499999996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Brno - Komin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Musil</dc:creator>
  <cp:lastModifiedBy>Chýlová Andrea</cp:lastModifiedBy>
  <cp:lastPrinted>2025-07-10T11:05:00Z</cp:lastPrinted>
  <dcterms:created xsi:type="dcterms:W3CDTF">2024-10-31T14:11:01Z</dcterms:created>
  <dcterms:modified xsi:type="dcterms:W3CDTF">2026-07-21T13:33:23Z</dcterms:modified>
</cp:coreProperties>
</file>