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lubos\Lubos\"/>
    </mc:Choice>
  </mc:AlternateContent>
  <xr:revisionPtr revIDLastSave="0" documentId="13_ncr:1_{521A73CD-4B81-4F63-B5DF-FD9101B02003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VVVS" sheetId="3" r:id="rId1"/>
  </sheets>
  <definedNames>
    <definedName name="_xlnm.Print_Area" localSheetId="0">VVVS!$A$2:$G$67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9" i="3" l="1"/>
  <c r="H28" i="3"/>
  <c r="H25" i="3"/>
  <c r="H23" i="3"/>
  <c r="H24" i="3"/>
  <c r="H18" i="3"/>
  <c r="H48" i="3"/>
  <c r="H49" i="3"/>
  <c r="H50" i="3"/>
  <c r="H51" i="3"/>
  <c r="H52" i="3"/>
  <c r="H47" i="3"/>
  <c r="H26" i="3"/>
  <c r="H31" i="3"/>
  <c r="H16" i="3"/>
  <c r="H22" i="3"/>
  <c r="H20" i="3"/>
  <c r="H21" i="3"/>
  <c r="H19" i="3"/>
  <c r="H17" i="3"/>
  <c r="H27" i="3"/>
  <c r="E31" i="3" l="1"/>
  <c r="G35" i="3" s="1"/>
  <c r="F31" i="3" l="1"/>
  <c r="G36" i="3" s="1"/>
  <c r="G31" i="3" l="1"/>
  <c r="G37" i="3" s="1"/>
</calcChain>
</file>

<file path=xl/sharedStrings.xml><?xml version="1.0" encoding="utf-8"?>
<sst xmlns="http://schemas.openxmlformats.org/spreadsheetml/2006/main" count="66" uniqueCount="55">
  <si>
    <t>Požadované technické parametre a vybavenie</t>
  </si>
  <si>
    <t>Jednotka</t>
  </si>
  <si>
    <t>Minimálne</t>
  </si>
  <si>
    <t>Maximálne</t>
  </si>
  <si>
    <t>Presne</t>
  </si>
  <si>
    <t>áno</t>
  </si>
  <si>
    <t>Sumárna ponuka bez DPH</t>
  </si>
  <si>
    <t>Sumárna ponuka s DPH</t>
  </si>
  <si>
    <t xml:space="preserve">Pokyny pre vypracovanie ponuky: </t>
  </si>
  <si>
    <t xml:space="preserve"> "ano" resp. "nie" potvrdí resp. nepotvrdí jeho vybavenosť oproti požiadavkam obstarávateľa. </t>
  </si>
  <si>
    <t>Potvrdenie údajov o ponúkanom tovaru/zariadení oprávneným zástupcom uchádzača:</t>
  </si>
  <si>
    <t>Obchodný názov:</t>
  </si>
  <si>
    <t>Kontaktná osoba:</t>
  </si>
  <si>
    <t>Sídlo:</t>
  </si>
  <si>
    <t>IČO:</t>
  </si>
  <si>
    <t>DIČ:</t>
  </si>
  <si>
    <t>Ponuka *</t>
  </si>
  <si>
    <t>* V stlpci "Ponuka" uvedie uchádzač ku každej položke špecifikácie parameter ponukaného zariadenia/tovaru alebo slovom</t>
  </si>
  <si>
    <t>...............................................................</t>
  </si>
  <si>
    <t>podpis a pečiatka</t>
  </si>
  <si>
    <t>V .................................. Dňa .................................</t>
  </si>
  <si>
    <t>Vypočítaná DPH z navrhovanej sumy ( 23% )</t>
  </si>
  <si>
    <t>Uvedte ponúkaný typ zariadenia a názov výrobcu:</t>
  </si>
  <si>
    <t>Počet ks</t>
  </si>
  <si>
    <t>Cena za ks bez DPH</t>
  </si>
  <si>
    <t>Celková cena bez DPH</t>
  </si>
  <si>
    <t>DPH</t>
  </si>
  <si>
    <t>Celková cena s DPH</t>
  </si>
  <si>
    <t>Ak uchádzač nie je platiteľom DPH, uvedie navrhovanú zmluvnú cenu celkom. Na skutočnosť, že nie je platiteľom  DPH, upozorní v tabuľke nižšie v riadku IČ DPH.</t>
  </si>
  <si>
    <t>IČ DPH:</t>
  </si>
  <si>
    <t>Názov zákazky:</t>
  </si>
  <si>
    <t>Obstarávateľ</t>
  </si>
  <si>
    <t>Názov:</t>
  </si>
  <si>
    <t>Integrovaný odsávač par</t>
  </si>
  <si>
    <t xml:space="preserve">   Uchádzač vypĺňa všetky bunky tejto farby</t>
  </si>
  <si>
    <t>Výkaz výmer - ponuka vrátane požadovaných technických parametrov</t>
  </si>
  <si>
    <t>Kontrola</t>
  </si>
  <si>
    <t>PROGAST, spol. s r.o.</t>
  </si>
  <si>
    <t>Krajinská cesta 18, 82107 Bratislava-Ružinov</t>
  </si>
  <si>
    <t>Inteligentný váhový systém na dávkovanie surovín</t>
  </si>
  <si>
    <t>Priemyselné vyhotovenie</t>
  </si>
  <si>
    <t>Dotykový displej</t>
  </si>
  <si>
    <t>Databáza receptúr</t>
  </si>
  <si>
    <t>Ethernet/LAN</t>
  </si>
  <si>
    <t>Export dát online</t>
  </si>
  <si>
    <t>Programovateľnosť</t>
  </si>
  <si>
    <t>Automatické vyhodnocovanie</t>
  </si>
  <si>
    <t>Krytie indikátora min. 65</t>
  </si>
  <si>
    <t>g</t>
  </si>
  <si>
    <t>Váživosť</t>
  </si>
  <si>
    <t>Presnosť</t>
  </si>
  <si>
    <t>Úradné overenie</t>
  </si>
  <si>
    <t>Dodávka vrátane montáže a zaškolenia</t>
  </si>
  <si>
    <t>Cena komplet</t>
  </si>
  <si>
    <t>Dodávka inteligentného váhového systému.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</si>
</sst>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0.0"/>
  </numFmts>
  <fonts count="9" x14ac:knownFonts="1"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34"/>
      </patternFill>
    </fill>
    <fill>
      <patternFill patternType="solid">
        <fgColor theme="9" tint="0.59999389629810485"/>
        <bgColor indexed="34"/>
      </patternFill>
    </fill>
    <fill>
      <patternFill patternType="solid">
        <fgColor theme="5" tint="0.59999389629810485"/>
        <bgColor indexed="31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9" tint="0.59999389629810485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3" tint="0.59999389629810485"/>
        <bgColor indexed="34"/>
      </patternFill>
    </fill>
  </fills>
  <borders count="5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3" fontId="0" fillId="0" borderId="0" xfId="0" applyNumberFormat="1" applyAlignment="1">
      <alignment horizontal="left"/>
    </xf>
    <xf numFmtId="0" fontId="7" fillId="7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5" borderId="19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/>
    </xf>
    <xf numFmtId="0" fontId="5" fillId="12" borderId="21" xfId="0" applyFont="1" applyFill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1" fontId="1" fillId="11" borderId="12" xfId="0" applyNumberFormat="1" applyFont="1" applyFill="1" applyBorder="1" applyAlignment="1">
      <alignment horizontal="center" vertical="center"/>
    </xf>
    <xf numFmtId="0" fontId="5" fillId="8" borderId="23" xfId="0" applyFont="1" applyFill="1" applyBorder="1" applyAlignment="1">
      <alignment horizontal="left" wrapText="1"/>
    </xf>
    <xf numFmtId="0" fontId="1" fillId="2" borderId="0" xfId="0" applyFont="1" applyFill="1"/>
    <xf numFmtId="1" fontId="1" fillId="10" borderId="12" xfId="0" applyNumberFormat="1" applyFont="1" applyFill="1" applyBorder="1" applyAlignment="1">
      <alignment horizontal="center" vertical="center"/>
    </xf>
    <xf numFmtId="0" fontId="7" fillId="0" borderId="9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7" fillId="0" borderId="48" xfId="0" applyFont="1" applyBorder="1" applyAlignment="1">
      <alignment horizontal="center" vertical="center"/>
    </xf>
    <xf numFmtId="3" fontId="7" fillId="0" borderId="49" xfId="0" applyNumberFormat="1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3" fontId="7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1" fontId="7" fillId="0" borderId="56" xfId="0" applyNumberFormat="1" applyFont="1" applyBorder="1" applyAlignment="1">
      <alignment horizontal="center" vertical="center"/>
    </xf>
    <xf numFmtId="0" fontId="7" fillId="0" borderId="36" xfId="0" applyFont="1" applyBorder="1" applyAlignment="1">
      <alignment vertical="center" wrapText="1"/>
    </xf>
    <xf numFmtId="0" fontId="3" fillId="5" borderId="30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3" fillId="5" borderId="32" xfId="0" applyFont="1" applyFill="1" applyBorder="1" applyAlignment="1">
      <alignment horizontal="center" vertical="center" wrapText="1"/>
    </xf>
    <xf numFmtId="0" fontId="3" fillId="5" borderId="33" xfId="0" applyFont="1" applyFill="1" applyBorder="1" applyAlignment="1">
      <alignment horizontal="center" vertical="center" wrapText="1"/>
    </xf>
    <xf numFmtId="1" fontId="1" fillId="10" borderId="11" xfId="0" applyNumberFormat="1" applyFont="1" applyFill="1" applyBorder="1" applyAlignment="1">
      <alignment horizontal="center" vertical="center"/>
    </xf>
    <xf numFmtId="0" fontId="8" fillId="3" borderId="26" xfId="0" applyFont="1" applyFill="1" applyBorder="1" applyAlignment="1">
      <alignment horizontal="center" vertical="center"/>
    </xf>
    <xf numFmtId="4" fontId="8" fillId="3" borderId="23" xfId="0" applyNumberFormat="1" applyFont="1" applyFill="1" applyBorder="1" applyAlignment="1">
      <alignment horizontal="center" vertical="center"/>
    </xf>
    <xf numFmtId="4" fontId="8" fillId="9" borderId="23" xfId="0" applyNumberFormat="1" applyFont="1" applyFill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0" fontId="8" fillId="0" borderId="0" xfId="0" applyFont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3" fillId="10" borderId="24" xfId="0" applyFont="1" applyFill="1" applyBorder="1" applyAlignment="1">
      <alignment horizontal="right"/>
    </xf>
    <xf numFmtId="0" fontId="3" fillId="10" borderId="22" xfId="0" applyFont="1" applyFill="1" applyBorder="1" applyAlignment="1">
      <alignment horizontal="center"/>
    </xf>
    <xf numFmtId="0" fontId="1" fillId="10" borderId="22" xfId="0" applyFont="1" applyFill="1" applyBorder="1" applyAlignment="1">
      <alignment horizontal="center"/>
    </xf>
    <xf numFmtId="0" fontId="1" fillId="10" borderId="30" xfId="0" applyFont="1" applyFill="1" applyBorder="1"/>
    <xf numFmtId="164" fontId="5" fillId="9" borderId="34" xfId="0" applyNumberFormat="1" applyFont="1" applyFill="1" applyBorder="1"/>
    <xf numFmtId="0" fontId="3" fillId="10" borderId="12" xfId="0" applyFont="1" applyFill="1" applyBorder="1" applyAlignment="1">
      <alignment horizontal="right"/>
    </xf>
    <xf numFmtId="0" fontId="3" fillId="10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  <xf numFmtId="0" fontId="1" fillId="10" borderId="0" xfId="0" applyFont="1" applyFill="1"/>
    <xf numFmtId="164" fontId="5" fillId="9" borderId="13" xfId="0" applyNumberFormat="1" applyFont="1" applyFill="1" applyBorder="1"/>
    <xf numFmtId="0" fontId="3" fillId="10" borderId="11" xfId="0" applyFont="1" applyFill="1" applyBorder="1" applyAlignment="1">
      <alignment horizontal="right"/>
    </xf>
    <xf numFmtId="0" fontId="3" fillId="10" borderId="10" xfId="0" applyFont="1" applyFill="1" applyBorder="1" applyAlignment="1">
      <alignment horizontal="center"/>
    </xf>
    <xf numFmtId="0" fontId="1" fillId="10" borderId="10" xfId="0" applyFont="1" applyFill="1" applyBorder="1" applyAlignment="1">
      <alignment horizontal="center"/>
    </xf>
    <xf numFmtId="0" fontId="1" fillId="10" borderId="10" xfId="0" applyFont="1" applyFill="1" applyBorder="1"/>
    <xf numFmtId="164" fontId="5" fillId="9" borderId="14" xfId="0" applyNumberFormat="1" applyFont="1" applyFill="1" applyBorder="1"/>
    <xf numFmtId="0" fontId="3" fillId="0" borderId="0" xfId="0" applyFont="1" applyAlignment="1">
      <alignment horizontal="justify"/>
    </xf>
    <xf numFmtId="0" fontId="5" fillId="0" borderId="0" xfId="0" applyFont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justify"/>
    </xf>
    <xf numFmtId="0" fontId="1" fillId="0" borderId="0" xfId="0" applyFont="1" applyAlignment="1">
      <alignment horizontal="center"/>
    </xf>
    <xf numFmtId="0" fontId="1" fillId="4" borderId="0" xfId="0" applyFont="1" applyFill="1" applyAlignment="1">
      <alignment horizontal="left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1" fillId="0" borderId="0" xfId="0" applyFont="1" applyAlignment="1">
      <alignment vertical="center"/>
    </xf>
    <xf numFmtId="0" fontId="7" fillId="7" borderId="16" xfId="0" applyFont="1" applyFill="1" applyBorder="1" applyAlignment="1" applyProtection="1">
      <alignment horizontal="center" vertical="center"/>
      <protection locked="0"/>
    </xf>
    <xf numFmtId="3" fontId="7" fillId="7" borderId="16" xfId="0" applyNumberFormat="1" applyFont="1" applyFill="1" applyBorder="1" applyAlignment="1" applyProtection="1">
      <alignment horizontal="center" vertical="center"/>
      <protection locked="0"/>
    </xf>
    <xf numFmtId="0" fontId="7" fillId="7" borderId="51" xfId="0" applyFont="1" applyFill="1" applyBorder="1" applyAlignment="1" applyProtection="1">
      <alignment horizontal="center" vertical="center"/>
      <protection locked="0"/>
    </xf>
    <xf numFmtId="0" fontId="7" fillId="7" borderId="52" xfId="0" applyFont="1" applyFill="1" applyBorder="1" applyAlignment="1" applyProtection="1">
      <alignment horizontal="center" vertical="center"/>
      <protection locked="0"/>
    </xf>
    <xf numFmtId="4" fontId="8" fillId="7" borderId="2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Protection="1">
      <protection locked="0"/>
    </xf>
    <xf numFmtId="165" fontId="7" fillId="0" borderId="7" xfId="0" applyNumberFormat="1" applyFont="1" applyBorder="1" applyAlignment="1">
      <alignment horizontal="center" vertical="center"/>
    </xf>
    <xf numFmtId="0" fontId="7" fillId="7" borderId="15" xfId="0" applyFont="1" applyFill="1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7" fillId="7" borderId="11" xfId="0" applyFont="1" applyFill="1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left"/>
    </xf>
    <xf numFmtId="0" fontId="7" fillId="7" borderId="45" xfId="0" applyFont="1" applyFill="1" applyBorder="1" applyAlignment="1" applyProtection="1">
      <alignment horizontal="center" vertical="center"/>
      <protection locked="0"/>
    </xf>
    <xf numFmtId="0" fontId="0" fillId="0" borderId="46" xfId="0" applyBorder="1" applyAlignment="1" applyProtection="1">
      <alignment horizontal="center" vertical="center"/>
      <protection locked="0"/>
    </xf>
    <xf numFmtId="0" fontId="0" fillId="0" borderId="47" xfId="0" applyBorder="1" applyAlignment="1" applyProtection="1">
      <alignment horizontal="center" vertical="center"/>
      <protection locked="0"/>
    </xf>
    <xf numFmtId="0" fontId="1" fillId="4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5" borderId="17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0" fontId="3" fillId="9" borderId="0" xfId="0" applyFont="1" applyFill="1" applyAlignment="1">
      <alignment horizontal="center" vertical="center" wrapText="1"/>
    </xf>
    <xf numFmtId="0" fontId="5" fillId="6" borderId="25" xfId="0" applyFont="1" applyFill="1" applyBorder="1" applyAlignment="1">
      <alignment horizontal="left" vertical="center"/>
    </xf>
    <xf numFmtId="0" fontId="5" fillId="6" borderId="26" xfId="0" applyFont="1" applyFill="1" applyBorder="1" applyAlignment="1">
      <alignment horizontal="left" vertical="center"/>
    </xf>
    <xf numFmtId="0" fontId="6" fillId="4" borderId="0" xfId="0" applyFont="1" applyFill="1" applyAlignment="1">
      <alignment horizontal="left" wrapText="1"/>
    </xf>
    <xf numFmtId="0" fontId="0" fillId="3" borderId="37" xfId="0" applyFill="1" applyBorder="1" applyAlignment="1">
      <alignment horizontal="left" vertical="center" wrapText="1"/>
    </xf>
    <xf numFmtId="0" fontId="0" fillId="3" borderId="41" xfId="0" applyFill="1" applyBorder="1" applyAlignment="1">
      <alignment horizontal="left" vertical="center" wrapText="1"/>
    </xf>
    <xf numFmtId="0" fontId="0" fillId="3" borderId="38" xfId="0" applyFill="1" applyBorder="1" applyAlignment="1">
      <alignment horizontal="left" vertical="center" wrapText="1"/>
    </xf>
    <xf numFmtId="0" fontId="0" fillId="3" borderId="39" xfId="0" applyFill="1" applyBorder="1" applyAlignment="1">
      <alignment horizontal="left" vertical="center" wrapText="1"/>
    </xf>
    <xf numFmtId="0" fontId="0" fillId="3" borderId="42" xfId="0" applyFill="1" applyBorder="1" applyAlignment="1">
      <alignment horizontal="left" vertical="center" wrapText="1"/>
    </xf>
    <xf numFmtId="0" fontId="0" fillId="3" borderId="40" xfId="0" applyFill="1" applyBorder="1" applyAlignment="1">
      <alignment horizontal="left" vertical="center" wrapText="1"/>
    </xf>
    <xf numFmtId="0" fontId="5" fillId="3" borderId="37" xfId="0" applyFont="1" applyFill="1" applyBorder="1" applyAlignment="1">
      <alignment horizontal="left" vertical="center" wrapText="1"/>
    </xf>
    <xf numFmtId="0" fontId="5" fillId="3" borderId="27" xfId="0" applyFont="1" applyFill="1" applyBorder="1" applyAlignment="1">
      <alignment horizontal="center"/>
    </xf>
    <xf numFmtId="0" fontId="0" fillId="3" borderId="28" xfId="0" applyFill="1" applyBorder="1" applyAlignment="1">
      <alignment horizontal="center"/>
    </xf>
    <xf numFmtId="0" fontId="0" fillId="3" borderId="29" xfId="0" applyFill="1" applyBorder="1" applyAlignment="1">
      <alignment horizontal="center"/>
    </xf>
    <xf numFmtId="0" fontId="5" fillId="7" borderId="27" xfId="0" applyFont="1" applyFill="1" applyBorder="1" applyAlignment="1" applyProtection="1">
      <alignment horizontal="center"/>
      <protection locked="0"/>
    </xf>
    <xf numFmtId="0" fontId="5" fillId="7" borderId="28" xfId="0" applyFont="1" applyFill="1" applyBorder="1" applyAlignment="1" applyProtection="1">
      <alignment horizontal="center"/>
      <protection locked="0"/>
    </xf>
    <xf numFmtId="0" fontId="5" fillId="7" borderId="29" xfId="0" applyFont="1" applyFill="1" applyBorder="1" applyAlignment="1" applyProtection="1">
      <alignment horizontal="center"/>
      <protection locked="0"/>
    </xf>
    <xf numFmtId="0" fontId="5" fillId="8" borderId="54" xfId="0" applyFont="1" applyFill="1" applyBorder="1" applyAlignment="1">
      <alignment horizontal="left" wrapText="1"/>
    </xf>
    <xf numFmtId="0" fontId="0" fillId="0" borderId="55" xfId="0" applyBorder="1" applyAlignment="1">
      <alignment wrapText="1"/>
    </xf>
    <xf numFmtId="0" fontId="5" fillId="0" borderId="37" xfId="0" applyFont="1" applyBorder="1" applyAlignment="1">
      <alignment horizontal="left"/>
    </xf>
    <xf numFmtId="0" fontId="0" fillId="0" borderId="41" xfId="0" applyBorder="1" applyAlignment="1">
      <alignment horizontal="left"/>
    </xf>
    <xf numFmtId="0" fontId="5" fillId="0" borderId="53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5" fillId="0" borderId="39" xfId="0" applyFont="1" applyBorder="1" applyAlignment="1">
      <alignment horizontal="left"/>
    </xf>
    <xf numFmtId="0" fontId="0" fillId="0" borderId="42" xfId="0" applyBorder="1" applyAlignment="1">
      <alignment horizontal="left"/>
    </xf>
    <xf numFmtId="0" fontId="0" fillId="0" borderId="38" xfId="0" applyBorder="1" applyAlignment="1">
      <alignment horizontal="left"/>
    </xf>
    <xf numFmtId="0" fontId="0" fillId="0" borderId="7" xfId="0" applyBorder="1" applyAlignment="1">
      <alignment horizontal="left" wrapText="1"/>
    </xf>
    <xf numFmtId="0" fontId="0" fillId="0" borderId="52" xfId="0" applyBorder="1" applyAlignment="1">
      <alignment horizontal="left"/>
    </xf>
    <xf numFmtId="3" fontId="0" fillId="0" borderId="42" xfId="0" applyNumberFormat="1" applyBorder="1" applyAlignment="1">
      <alignment horizontal="left"/>
    </xf>
    <xf numFmtId="0" fontId="0" fillId="0" borderId="40" xfId="0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2E0AE"/>
      <rgbColor rgb="00FFFF99"/>
      <rgbColor rgb="00ADD58A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BEA04-B293-4104-8B93-2A730275A6D7}">
  <dimension ref="A1:O68"/>
  <sheetViews>
    <sheetView tabSelected="1" zoomScaleNormal="100" workbookViewId="0">
      <selection activeCell="H7" sqref="H7"/>
    </sheetView>
  </sheetViews>
  <sheetFormatPr defaultColWidth="11.453125" defaultRowHeight="11.5" x14ac:dyDescent="0.25"/>
  <cols>
    <col min="1" max="1" width="3" style="81" customWidth="1"/>
    <col min="2" max="2" width="50.08984375" style="4" customWidth="1"/>
    <col min="3" max="3" width="8.36328125" style="70" customWidth="1"/>
    <col min="4" max="4" width="11.08984375" style="70" customWidth="1"/>
    <col min="5" max="5" width="10" style="70" customWidth="1"/>
    <col min="6" max="6" width="9.36328125" style="4" customWidth="1"/>
    <col min="7" max="7" width="11.08984375" style="4" bestFit="1" customWidth="1"/>
    <col min="8" max="8" width="19.36328125" style="4" customWidth="1"/>
    <col min="9" max="9" width="11.453125" style="4"/>
    <col min="10" max="12" width="0" style="4" hidden="1" customWidth="1"/>
    <col min="13" max="16384" width="11.453125" style="4"/>
  </cols>
  <sheetData>
    <row r="1" spans="1:15" ht="6" customHeight="1" x14ac:dyDescent="0.3">
      <c r="A1" s="1"/>
      <c r="B1" s="2"/>
      <c r="C1" s="2"/>
      <c r="D1" s="2"/>
      <c r="E1" s="2"/>
      <c r="F1" s="3"/>
      <c r="G1" s="3"/>
    </row>
    <row r="2" spans="1:15" ht="14" x14ac:dyDescent="0.3">
      <c r="A2" s="106" t="s">
        <v>35</v>
      </c>
      <c r="B2" s="106"/>
      <c r="C2" s="106"/>
      <c r="D2" s="106"/>
      <c r="E2" s="106"/>
      <c r="F2" s="106"/>
      <c r="G2" s="106"/>
    </row>
    <row r="3" spans="1:15" ht="14.5" thickBot="1" x14ac:dyDescent="0.35">
      <c r="A3" s="2"/>
      <c r="B3" s="2"/>
      <c r="C3" s="2"/>
      <c r="D3" s="2"/>
      <c r="E3" s="2"/>
      <c r="F3" s="2"/>
      <c r="G3" s="2"/>
    </row>
    <row r="4" spans="1:15" ht="17.5" customHeight="1" x14ac:dyDescent="0.25">
      <c r="A4" s="120" t="s">
        <v>30</v>
      </c>
      <c r="B4" s="116"/>
      <c r="C4" s="114" t="s">
        <v>54</v>
      </c>
      <c r="D4" s="115"/>
      <c r="E4" s="115"/>
      <c r="F4" s="115"/>
      <c r="G4" s="116"/>
    </row>
    <row r="5" spans="1:15" ht="25.75" customHeight="1" thickBot="1" x14ac:dyDescent="0.3">
      <c r="A5" s="117"/>
      <c r="B5" s="119"/>
      <c r="C5" s="117"/>
      <c r="D5" s="118"/>
      <c r="E5" s="118"/>
      <c r="F5" s="118"/>
      <c r="G5" s="119"/>
    </row>
    <row r="6" spans="1:15" ht="14.5" thickBot="1" x14ac:dyDescent="0.35">
      <c r="A6" s="2"/>
      <c r="B6" s="2"/>
      <c r="C6" s="2"/>
      <c r="D6" s="2"/>
      <c r="E6" s="2"/>
      <c r="F6" s="2"/>
      <c r="G6" s="2"/>
    </row>
    <row r="7" spans="1:15" ht="13.5" thickBot="1" x14ac:dyDescent="0.35">
      <c r="A7" s="121" t="s">
        <v>31</v>
      </c>
      <c r="B7" s="122"/>
      <c r="C7" s="122"/>
      <c r="D7" s="122"/>
      <c r="E7" s="122"/>
      <c r="F7" s="122"/>
      <c r="G7" s="123"/>
    </row>
    <row r="8" spans="1:15" ht="13" x14ac:dyDescent="0.3">
      <c r="A8" s="129" t="s">
        <v>32</v>
      </c>
      <c r="B8" s="130"/>
      <c r="C8" s="130" t="s">
        <v>37</v>
      </c>
      <c r="D8" s="130"/>
      <c r="E8" s="130"/>
      <c r="F8" s="130"/>
      <c r="G8" s="135"/>
    </row>
    <row r="9" spans="1:15" ht="13" x14ac:dyDescent="0.3">
      <c r="A9" s="131" t="s">
        <v>13</v>
      </c>
      <c r="B9" s="132"/>
      <c r="C9" s="136" t="s">
        <v>38</v>
      </c>
      <c r="D9" s="132"/>
      <c r="E9" s="132"/>
      <c r="F9" s="132"/>
      <c r="G9" s="137"/>
    </row>
    <row r="10" spans="1:15" ht="13.5" thickBot="1" x14ac:dyDescent="0.35">
      <c r="A10" s="133" t="s">
        <v>14</v>
      </c>
      <c r="B10" s="134"/>
      <c r="C10" s="138">
        <v>17308429</v>
      </c>
      <c r="D10" s="134"/>
      <c r="E10" s="134"/>
      <c r="F10" s="134"/>
      <c r="G10" s="139"/>
    </row>
    <row r="11" spans="1:15" ht="13" x14ac:dyDescent="0.3">
      <c r="A11" s="5"/>
      <c r="B11" s="6"/>
      <c r="C11" s="7"/>
      <c r="D11" s="6"/>
      <c r="E11" s="6"/>
      <c r="F11" s="6"/>
      <c r="G11" s="6"/>
    </row>
    <row r="12" spans="1:15" ht="13" x14ac:dyDescent="0.3">
      <c r="A12" s="5"/>
      <c r="B12" s="6"/>
      <c r="C12" s="8"/>
      <c r="D12" s="4" t="s">
        <v>34</v>
      </c>
      <c r="E12" s="6"/>
      <c r="F12" s="6"/>
      <c r="G12" s="6"/>
    </row>
    <row r="13" spans="1:15" ht="12" thickBot="1" x14ac:dyDescent="0.3">
      <c r="A13" s="107"/>
      <c r="B13" s="107"/>
      <c r="C13" s="107"/>
      <c r="D13" s="107"/>
      <c r="E13" s="107"/>
      <c r="F13" s="107"/>
      <c r="G13" s="107"/>
    </row>
    <row r="14" spans="1:15" ht="16" thickBot="1" x14ac:dyDescent="0.3">
      <c r="A14" s="108" t="s">
        <v>0</v>
      </c>
      <c r="B14" s="109"/>
      <c r="C14" s="10" t="s">
        <v>1</v>
      </c>
      <c r="D14" s="11" t="s">
        <v>2</v>
      </c>
      <c r="E14" s="11" t="s">
        <v>3</v>
      </c>
      <c r="F14" s="12" t="s">
        <v>4</v>
      </c>
      <c r="G14" s="13" t="s">
        <v>16</v>
      </c>
      <c r="H14" s="14" t="s">
        <v>36</v>
      </c>
    </row>
    <row r="15" spans="1:15" ht="15.75" customHeight="1" thickBot="1" x14ac:dyDescent="0.3">
      <c r="A15" s="15">
        <v>1</v>
      </c>
      <c r="B15" s="111" t="s">
        <v>39</v>
      </c>
      <c r="C15" s="111"/>
      <c r="D15" s="111"/>
      <c r="E15" s="111"/>
      <c r="F15" s="111"/>
      <c r="G15" s="112"/>
    </row>
    <row r="16" spans="1:15" s="18" customFormat="1" ht="22.75" customHeight="1" thickBot="1" x14ac:dyDescent="0.35">
      <c r="A16" s="16"/>
      <c r="B16" s="17" t="s">
        <v>22</v>
      </c>
      <c r="C16" s="124"/>
      <c r="D16" s="125"/>
      <c r="E16" s="125"/>
      <c r="F16" s="125"/>
      <c r="G16" s="126"/>
      <c r="H16" s="4" t="str">
        <f>IF(C16="", "Chýba", "")</f>
        <v>Chýba</v>
      </c>
      <c r="I16" s="4"/>
      <c r="J16" s="4"/>
      <c r="K16" s="4"/>
      <c r="L16" s="4"/>
      <c r="M16" s="4"/>
      <c r="N16" s="4"/>
      <c r="O16" s="4"/>
    </row>
    <row r="17" spans="1:8" ht="13" x14ac:dyDescent="0.25">
      <c r="A17" s="19"/>
      <c r="B17" s="20" t="s">
        <v>40</v>
      </c>
      <c r="C17" s="21"/>
      <c r="D17" s="22"/>
      <c r="E17" s="23"/>
      <c r="F17" s="24" t="s">
        <v>5</v>
      </c>
      <c r="G17" s="82"/>
      <c r="H17" s="4" t="str">
        <f>IF(G17="áno", "", IF(G17="nie", "Nesplnený parameter", IF(ISBLANK(G17), "Chýba", "Zadajte áno/nie")))</f>
        <v>Chýba</v>
      </c>
    </row>
    <row r="18" spans="1:8" ht="13" x14ac:dyDescent="0.25">
      <c r="A18" s="19"/>
      <c r="B18" s="25" t="s">
        <v>47</v>
      </c>
      <c r="C18" s="21"/>
      <c r="D18" s="22"/>
      <c r="E18" s="23"/>
      <c r="F18" s="24" t="s">
        <v>5</v>
      </c>
      <c r="G18" s="83"/>
      <c r="H18" s="4" t="str">
        <f>IF(G18="áno", "", IF(G18="nie", "Nesplnený parameter", IF(ISBLANK(G18), "Chýba", "Zadajte áno/nie")))</f>
        <v>Chýba</v>
      </c>
    </row>
    <row r="19" spans="1:8" ht="13" x14ac:dyDescent="0.25">
      <c r="A19" s="19"/>
      <c r="B19" s="25" t="s">
        <v>41</v>
      </c>
      <c r="C19" s="21"/>
      <c r="D19" s="22"/>
      <c r="E19" s="23"/>
      <c r="F19" s="24" t="s">
        <v>5</v>
      </c>
      <c r="G19" s="82"/>
      <c r="H19" s="4" t="str">
        <f>IF(G19="áno", "", IF(G19="nie", "Nesplnený parameter", IF(ISBLANK(G19), "Chýba", "Zadajte áno/nie")))</f>
        <v>Chýba</v>
      </c>
    </row>
    <row r="20" spans="1:8" ht="13" x14ac:dyDescent="0.25">
      <c r="A20" s="19"/>
      <c r="B20" s="25" t="s">
        <v>42</v>
      </c>
      <c r="C20" s="26"/>
      <c r="D20" s="27"/>
      <c r="E20" s="28"/>
      <c r="F20" s="29" t="s">
        <v>5</v>
      </c>
      <c r="G20" s="84"/>
      <c r="H20" s="4" t="str">
        <f t="shared" ref="H20:H21" si="0">IF(G20="áno", "", IF(G20="nie", "Nesplnený parameter", IF(ISBLANK(G20), "Chýba", "Zadajte áno/nie")))</f>
        <v>Chýba</v>
      </c>
    </row>
    <row r="21" spans="1:8" ht="13" x14ac:dyDescent="0.25">
      <c r="A21" s="19"/>
      <c r="B21" s="25" t="s">
        <v>43</v>
      </c>
      <c r="C21" s="30"/>
      <c r="D21" s="31"/>
      <c r="E21" s="32"/>
      <c r="F21" s="32" t="s">
        <v>5</v>
      </c>
      <c r="G21" s="85"/>
      <c r="H21" s="4" t="str">
        <f t="shared" si="0"/>
        <v>Chýba</v>
      </c>
    </row>
    <row r="22" spans="1:8" ht="13" x14ac:dyDescent="0.25">
      <c r="A22" s="19"/>
      <c r="B22" s="25" t="s">
        <v>44</v>
      </c>
      <c r="C22" s="30"/>
      <c r="D22" s="31"/>
      <c r="E22" s="32"/>
      <c r="F22" s="32" t="s">
        <v>5</v>
      </c>
      <c r="G22" s="85"/>
      <c r="H22" s="4" t="str">
        <f>IF(G22="áno", "", IF(G22="nie", "Nesplnený parameter", IF(ISBLANK(G22), "Chýba", "Zadajte áno/nie")))</f>
        <v>Chýba</v>
      </c>
    </row>
    <row r="23" spans="1:8" ht="13" x14ac:dyDescent="0.25">
      <c r="A23" s="19"/>
      <c r="B23" s="25" t="s">
        <v>45</v>
      </c>
      <c r="C23" s="30"/>
      <c r="D23" s="31"/>
      <c r="E23" s="32"/>
      <c r="F23" s="32" t="s">
        <v>5</v>
      </c>
      <c r="G23" s="85"/>
      <c r="H23" s="4" t="str">
        <f t="shared" ref="H23:H24" si="1">IF(G23="áno", "", IF(G23="nie", "Nesplnený parameter", IF(ISBLANK(G23), "Chýba", "Zadajte áno/nie")))</f>
        <v>Chýba</v>
      </c>
    </row>
    <row r="24" spans="1:8" ht="13" x14ac:dyDescent="0.25">
      <c r="A24" s="19"/>
      <c r="B24" s="25" t="s">
        <v>46</v>
      </c>
      <c r="C24" s="30"/>
      <c r="D24" s="33"/>
      <c r="E24" s="32"/>
      <c r="F24" s="32" t="s">
        <v>5</v>
      </c>
      <c r="G24" s="85"/>
      <c r="H24" s="4" t="str">
        <f t="shared" si="1"/>
        <v>Chýba</v>
      </c>
    </row>
    <row r="25" spans="1:8" ht="13" x14ac:dyDescent="0.25">
      <c r="A25" s="19"/>
      <c r="B25" s="25" t="s">
        <v>33</v>
      </c>
      <c r="C25" s="34"/>
      <c r="D25" s="33"/>
      <c r="E25" s="33"/>
      <c r="F25" s="33" t="s">
        <v>5</v>
      </c>
      <c r="G25" s="85"/>
      <c r="H25" s="4" t="str">
        <f>IF(G25="áno", "", IF(G25="nie", "Nesplnený parameter", IF(ISBLANK(G25), "Chýba", "Zadajte áno/nie")))</f>
        <v>Chýba</v>
      </c>
    </row>
    <row r="26" spans="1:8" ht="13" x14ac:dyDescent="0.25">
      <c r="A26" s="19"/>
      <c r="B26" s="25" t="s">
        <v>49</v>
      </c>
      <c r="C26" s="34" t="s">
        <v>48</v>
      </c>
      <c r="D26" s="33"/>
      <c r="E26" s="92">
        <v>1500</v>
      </c>
      <c r="F26" s="33"/>
      <c r="G26" s="85"/>
      <c r="H26" s="4" t="str">
        <f>IF(ISNUMBER(G26),IF(G26&gt;E26,"Nesplnený parameter", ""),"Zadajte hodnotu")</f>
        <v>Zadajte hodnotu</v>
      </c>
    </row>
    <row r="27" spans="1:8" ht="16.25" customHeight="1" x14ac:dyDescent="0.25">
      <c r="A27" s="19"/>
      <c r="B27" s="25" t="s">
        <v>50</v>
      </c>
      <c r="C27" s="34" t="s">
        <v>48</v>
      </c>
      <c r="D27" s="33"/>
      <c r="E27" s="92">
        <v>0.5</v>
      </c>
      <c r="F27" s="33"/>
      <c r="G27" s="85"/>
      <c r="H27" s="4" t="str">
        <f t="shared" ref="H27" si="2">IF(ISNUMBER(G27),IF(G27&gt;E27,"Nesplnený parameter", ""),"Zadajte hodnotu")</f>
        <v>Zadajte hodnotu</v>
      </c>
    </row>
    <row r="28" spans="1:8" ht="13" x14ac:dyDescent="0.25">
      <c r="A28" s="19"/>
      <c r="B28" s="25" t="s">
        <v>51</v>
      </c>
      <c r="C28" s="34"/>
      <c r="D28" s="33"/>
      <c r="E28" s="33"/>
      <c r="F28" s="33"/>
      <c r="G28" s="85"/>
      <c r="H28" s="4" t="str">
        <f>IF(G28="áno", "", IF(G28="nie", "Nesplnený parameter", IF(ISBLANK(G28), "Chýba", "Zadajte áno/nie")))</f>
        <v>Chýba</v>
      </c>
    </row>
    <row r="29" spans="1:8" ht="13.5" thickBot="1" x14ac:dyDescent="0.3">
      <c r="A29" s="19"/>
      <c r="B29" s="35" t="s">
        <v>52</v>
      </c>
      <c r="C29" s="21"/>
      <c r="D29" s="21"/>
      <c r="E29" s="21"/>
      <c r="F29" s="21"/>
      <c r="G29" s="82"/>
      <c r="H29" s="4" t="str">
        <f>IF(G29="áno", "", IF(G29="nie", "Nesplnený parameter", IF(ISBLANK(G29), "Chýba", "Zadajte áno/nie")))</f>
        <v>Chýba</v>
      </c>
    </row>
    <row r="30" spans="1:8" ht="35" thickBot="1" x14ac:dyDescent="0.3">
      <c r="A30" s="19"/>
      <c r="B30" s="127" t="s">
        <v>53</v>
      </c>
      <c r="C30" s="36" t="s">
        <v>23</v>
      </c>
      <c r="D30" s="11" t="s">
        <v>24</v>
      </c>
      <c r="E30" s="37" t="s">
        <v>25</v>
      </c>
      <c r="F30" s="38" t="s">
        <v>26</v>
      </c>
      <c r="G30" s="39" t="s">
        <v>27</v>
      </c>
    </row>
    <row r="31" spans="1:8" ht="13.5" thickBot="1" x14ac:dyDescent="0.3">
      <c r="A31" s="40"/>
      <c r="B31" s="128"/>
      <c r="C31" s="41">
        <v>1</v>
      </c>
      <c r="D31" s="86"/>
      <c r="E31" s="42">
        <f>C31*D31</f>
        <v>0</v>
      </c>
      <c r="F31" s="42">
        <f>E31*0.23</f>
        <v>0</v>
      </c>
      <c r="G31" s="43">
        <f>E31+F31</f>
        <v>0</v>
      </c>
      <c r="H31" s="4" t="str">
        <f>IF(D31="", "Chýba", "")</f>
        <v>Chýba</v>
      </c>
    </row>
    <row r="32" spans="1:8" ht="13" x14ac:dyDescent="0.25">
      <c r="A32" s="44"/>
      <c r="B32" s="45"/>
      <c r="C32" s="46"/>
      <c r="D32" s="47"/>
      <c r="E32" s="46"/>
      <c r="F32" s="46"/>
      <c r="G32" s="46"/>
    </row>
    <row r="33" spans="1:8" ht="13" x14ac:dyDescent="0.25">
      <c r="A33" s="44"/>
      <c r="B33" s="45"/>
      <c r="C33" s="46"/>
      <c r="D33" s="47"/>
      <c r="E33" s="46"/>
      <c r="F33" s="46"/>
      <c r="G33" s="46"/>
    </row>
    <row r="34" spans="1:8" ht="13.5" thickBot="1" x14ac:dyDescent="0.3">
      <c r="A34" s="44"/>
      <c r="B34" s="48"/>
      <c r="C34" s="49"/>
      <c r="D34" s="50"/>
      <c r="E34" s="50"/>
      <c r="F34" s="50"/>
      <c r="G34" s="50"/>
    </row>
    <row r="35" spans="1:8" ht="13.5" thickBot="1" x14ac:dyDescent="0.35">
      <c r="A35" s="44"/>
      <c r="B35" s="51" t="s">
        <v>6</v>
      </c>
      <c r="C35" s="52"/>
      <c r="D35" s="52"/>
      <c r="E35" s="53"/>
      <c r="F35" s="54"/>
      <c r="G35" s="55">
        <f>E31</f>
        <v>0</v>
      </c>
    </row>
    <row r="36" spans="1:8" ht="13.5" thickBot="1" x14ac:dyDescent="0.35">
      <c r="A36" s="44"/>
      <c r="B36" s="56" t="s">
        <v>21</v>
      </c>
      <c r="C36" s="57"/>
      <c r="D36" s="57"/>
      <c r="E36" s="58"/>
      <c r="F36" s="59"/>
      <c r="G36" s="60">
        <f>F31</f>
        <v>0</v>
      </c>
    </row>
    <row r="37" spans="1:8" ht="13.5" thickBot="1" x14ac:dyDescent="0.35">
      <c r="A37" s="44"/>
      <c r="B37" s="61" t="s">
        <v>7</v>
      </c>
      <c r="C37" s="62"/>
      <c r="D37" s="62"/>
      <c r="E37" s="63"/>
      <c r="F37" s="64"/>
      <c r="G37" s="65">
        <f>G31</f>
        <v>0</v>
      </c>
    </row>
    <row r="38" spans="1:8" x14ac:dyDescent="0.25">
      <c r="A38" s="44"/>
      <c r="B38" s="110" t="s">
        <v>28</v>
      </c>
      <c r="C38" s="110"/>
      <c r="D38" s="110"/>
      <c r="E38" s="110"/>
      <c r="F38" s="110"/>
      <c r="G38" s="110"/>
    </row>
    <row r="39" spans="1:8" x14ac:dyDescent="0.25">
      <c r="A39" s="44"/>
      <c r="B39" s="110"/>
      <c r="C39" s="110"/>
      <c r="D39" s="110"/>
      <c r="E39" s="110"/>
      <c r="F39" s="110"/>
      <c r="G39" s="110"/>
    </row>
    <row r="40" spans="1:8" ht="13" x14ac:dyDescent="0.3">
      <c r="A40" s="44"/>
      <c r="B40" s="66"/>
      <c r="C40" s="9"/>
      <c r="D40" s="9"/>
      <c r="E40" s="67"/>
      <c r="F40" s="68"/>
    </row>
    <row r="41" spans="1:8" x14ac:dyDescent="0.25">
      <c r="A41" s="44"/>
      <c r="B41" s="69"/>
    </row>
    <row r="42" spans="1:8" ht="12" x14ac:dyDescent="0.3">
      <c r="A42" s="113" t="s">
        <v>8</v>
      </c>
      <c r="B42" s="113"/>
      <c r="C42" s="113"/>
      <c r="D42" s="113"/>
      <c r="E42" s="113"/>
      <c r="F42" s="113"/>
      <c r="G42" s="113"/>
    </row>
    <row r="43" spans="1:8" x14ac:dyDescent="0.25">
      <c r="A43" s="105" t="s">
        <v>17</v>
      </c>
      <c r="B43" s="105"/>
      <c r="C43" s="105"/>
      <c r="D43" s="105"/>
      <c r="E43" s="105"/>
      <c r="F43" s="105"/>
      <c r="G43" s="105"/>
    </row>
    <row r="44" spans="1:8" x14ac:dyDescent="0.25">
      <c r="A44" s="72" t="s">
        <v>9</v>
      </c>
      <c r="B44" s="71"/>
      <c r="C44" s="73"/>
      <c r="D44" s="73"/>
      <c r="E44" s="73"/>
      <c r="F44" s="71"/>
      <c r="G44" s="71"/>
    </row>
    <row r="45" spans="1:8" ht="12" x14ac:dyDescent="0.3">
      <c r="A45" s="101"/>
      <c r="B45" s="101"/>
      <c r="C45" s="101"/>
      <c r="D45" s="101"/>
      <c r="E45" s="101"/>
      <c r="F45" s="101"/>
      <c r="G45" s="101"/>
    </row>
    <row r="46" spans="1:8" ht="12" thickBot="1" x14ac:dyDescent="0.3">
      <c r="A46" s="74" t="s">
        <v>10</v>
      </c>
      <c r="B46" s="75"/>
      <c r="F46" s="75"/>
      <c r="G46" s="75"/>
    </row>
    <row r="47" spans="1:8" ht="17" customHeight="1" x14ac:dyDescent="0.25">
      <c r="A47" s="76"/>
      <c r="B47" s="77" t="s">
        <v>11</v>
      </c>
      <c r="C47" s="102"/>
      <c r="D47" s="103"/>
      <c r="E47" s="103"/>
      <c r="F47" s="103"/>
      <c r="G47" s="104"/>
      <c r="H47" s="4" t="str">
        <f>IF(C47="", "Chýba", "")</f>
        <v>Chýba</v>
      </c>
    </row>
    <row r="48" spans="1:8" ht="17" customHeight="1" x14ac:dyDescent="0.25">
      <c r="A48" s="76"/>
      <c r="B48" s="78" t="s">
        <v>12</v>
      </c>
      <c r="C48" s="93"/>
      <c r="D48" s="94"/>
      <c r="E48" s="94"/>
      <c r="F48" s="94"/>
      <c r="G48" s="95"/>
      <c r="H48" s="4" t="str">
        <f t="shared" ref="H48:H52" si="3">IF(C48="", "Chýba", "")</f>
        <v>Chýba</v>
      </c>
    </row>
    <row r="49" spans="1:8" ht="17" customHeight="1" x14ac:dyDescent="0.25">
      <c r="A49" s="76"/>
      <c r="B49" s="79" t="s">
        <v>13</v>
      </c>
      <c r="C49" s="93"/>
      <c r="D49" s="94"/>
      <c r="E49" s="94"/>
      <c r="F49" s="94"/>
      <c r="G49" s="95"/>
      <c r="H49" s="4" t="str">
        <f t="shared" si="3"/>
        <v>Chýba</v>
      </c>
    </row>
    <row r="50" spans="1:8" ht="17" customHeight="1" x14ac:dyDescent="0.25">
      <c r="A50" s="76"/>
      <c r="B50" s="79" t="s">
        <v>14</v>
      </c>
      <c r="C50" s="93"/>
      <c r="D50" s="94"/>
      <c r="E50" s="94"/>
      <c r="F50" s="94"/>
      <c r="G50" s="95"/>
      <c r="H50" s="4" t="str">
        <f t="shared" si="3"/>
        <v>Chýba</v>
      </c>
    </row>
    <row r="51" spans="1:8" ht="17" customHeight="1" x14ac:dyDescent="0.25">
      <c r="A51" s="76"/>
      <c r="B51" s="79" t="s">
        <v>15</v>
      </c>
      <c r="C51" s="93"/>
      <c r="D51" s="94"/>
      <c r="E51" s="94"/>
      <c r="F51" s="94"/>
      <c r="G51" s="95"/>
      <c r="H51" s="4" t="str">
        <f t="shared" si="3"/>
        <v>Chýba</v>
      </c>
    </row>
    <row r="52" spans="1:8" ht="17" customHeight="1" thickBot="1" x14ac:dyDescent="0.3">
      <c r="A52" s="76"/>
      <c r="B52" s="80" t="s">
        <v>29</v>
      </c>
      <c r="C52" s="98"/>
      <c r="D52" s="99"/>
      <c r="E52" s="99"/>
      <c r="F52" s="99"/>
      <c r="G52" s="100"/>
      <c r="H52" s="4" t="str">
        <f t="shared" si="3"/>
        <v>Chýba</v>
      </c>
    </row>
    <row r="53" spans="1:8" x14ac:dyDescent="0.25">
      <c r="A53" s="76"/>
      <c r="B53" s="75"/>
      <c r="F53" s="75"/>
      <c r="G53" s="75"/>
    </row>
    <row r="54" spans="1:8" x14ac:dyDescent="0.25">
      <c r="A54" s="87"/>
      <c r="B54" s="88"/>
      <c r="C54" s="89"/>
      <c r="D54" s="89"/>
      <c r="E54" s="89"/>
      <c r="F54" s="88"/>
      <c r="G54" s="88"/>
    </row>
    <row r="55" spans="1:8" x14ac:dyDescent="0.25">
      <c r="A55" s="87"/>
      <c r="B55" s="88"/>
      <c r="C55" s="89"/>
      <c r="D55" s="89"/>
      <c r="E55" s="89"/>
      <c r="F55" s="88"/>
      <c r="G55" s="88"/>
    </row>
    <row r="56" spans="1:8" x14ac:dyDescent="0.25">
      <c r="A56" s="87"/>
      <c r="B56" s="88"/>
      <c r="C56" s="89"/>
      <c r="D56" s="89"/>
      <c r="E56" s="89"/>
      <c r="F56" s="88"/>
      <c r="G56" s="88"/>
    </row>
    <row r="57" spans="1:8" x14ac:dyDescent="0.25">
      <c r="A57" s="87"/>
      <c r="B57" s="88"/>
      <c r="C57" s="89"/>
      <c r="D57" s="89"/>
      <c r="E57" s="89"/>
      <c r="F57" s="88"/>
      <c r="G57" s="88"/>
    </row>
    <row r="58" spans="1:8" x14ac:dyDescent="0.25">
      <c r="A58" s="87"/>
      <c r="B58" s="88"/>
      <c r="C58" s="89"/>
      <c r="D58" s="89"/>
      <c r="E58" s="89"/>
      <c r="F58" s="88"/>
      <c r="G58" s="88"/>
    </row>
    <row r="59" spans="1:8" hidden="1" x14ac:dyDescent="0.25">
      <c r="A59" s="90"/>
      <c r="B59" s="91"/>
      <c r="C59" s="89"/>
      <c r="D59" s="89"/>
      <c r="E59" s="89"/>
      <c r="F59" s="91"/>
      <c r="G59" s="91"/>
    </row>
    <row r="60" spans="1:8" hidden="1" x14ac:dyDescent="0.25">
      <c r="A60" s="90"/>
      <c r="B60" s="91"/>
      <c r="C60" s="89"/>
      <c r="D60" s="89"/>
      <c r="E60" s="89"/>
      <c r="F60" s="91"/>
      <c r="G60" s="91"/>
    </row>
    <row r="61" spans="1:8" hidden="1" x14ac:dyDescent="0.25">
      <c r="A61" s="90"/>
      <c r="B61" s="91"/>
      <c r="C61" s="89"/>
      <c r="D61" s="89"/>
      <c r="E61" s="89"/>
      <c r="F61" s="91"/>
      <c r="G61" s="91"/>
    </row>
    <row r="62" spans="1:8" x14ac:dyDescent="0.25">
      <c r="A62" s="90"/>
      <c r="B62" s="91" t="s">
        <v>20</v>
      </c>
      <c r="C62" s="89"/>
      <c r="D62" s="89"/>
      <c r="E62" s="89"/>
      <c r="F62" s="91"/>
      <c r="G62" s="91"/>
    </row>
    <row r="63" spans="1:8" ht="12.75" customHeight="1" x14ac:dyDescent="0.25">
      <c r="A63" s="90"/>
      <c r="B63" s="91"/>
      <c r="C63" s="89"/>
      <c r="D63" s="97" t="s">
        <v>18</v>
      </c>
      <c r="E63" s="97"/>
      <c r="F63" s="97"/>
      <c r="G63" s="97"/>
    </row>
    <row r="64" spans="1:8" x14ac:dyDescent="0.25">
      <c r="A64" s="90"/>
      <c r="B64" s="91"/>
      <c r="C64" s="89"/>
      <c r="D64" s="96" t="s">
        <v>19</v>
      </c>
      <c r="E64" s="96"/>
      <c r="F64" s="96"/>
      <c r="G64" s="96"/>
    </row>
    <row r="65" spans="1:7" x14ac:dyDescent="0.25">
      <c r="A65" s="90"/>
      <c r="B65" s="91"/>
      <c r="C65" s="89"/>
      <c r="D65" s="89"/>
      <c r="E65" s="89"/>
      <c r="F65" s="91"/>
      <c r="G65" s="91"/>
    </row>
    <row r="66" spans="1:7" x14ac:dyDescent="0.25">
      <c r="A66" s="90"/>
      <c r="B66" s="91"/>
      <c r="C66" s="89"/>
      <c r="D66" s="89"/>
      <c r="E66" s="89"/>
      <c r="F66" s="91"/>
      <c r="G66" s="91"/>
    </row>
    <row r="67" spans="1:7" x14ac:dyDescent="0.25">
      <c r="A67" s="90"/>
      <c r="B67" s="91"/>
      <c r="C67" s="89"/>
      <c r="D67" s="89"/>
      <c r="E67" s="89"/>
      <c r="F67" s="91"/>
      <c r="G67" s="91"/>
    </row>
    <row r="68" spans="1:7" x14ac:dyDescent="0.25">
      <c r="A68" s="90"/>
      <c r="B68" s="91"/>
      <c r="C68" s="89"/>
      <c r="D68" s="89"/>
      <c r="E68" s="89"/>
      <c r="F68" s="91"/>
      <c r="G68" s="91"/>
    </row>
  </sheetData>
  <sheetProtection algorithmName="SHA-512" hashValue="GtcoN5wlkw6UiG6RliaiJseemt22cC2K4E8wZhnTU4MtlO9NpbjIKIQ8ROl3lB66iKX4rmtvyAMNUECIC9bYKw==" saltValue="GjRbyhGgFl0iowBibOnTvg==" spinCount="100000" sheet="1" objects="1" scenarios="1"/>
  <mergeCells count="27">
    <mergeCell ref="A9:B9"/>
    <mergeCell ref="A10:B10"/>
    <mergeCell ref="C8:G8"/>
    <mergeCell ref="C9:G9"/>
    <mergeCell ref="C10:G10"/>
    <mergeCell ref="A45:G45"/>
    <mergeCell ref="C47:G47"/>
    <mergeCell ref="C48:G48"/>
    <mergeCell ref="A43:G43"/>
    <mergeCell ref="A2:G2"/>
    <mergeCell ref="A13:G13"/>
    <mergeCell ref="A14:B14"/>
    <mergeCell ref="B38:G39"/>
    <mergeCell ref="B15:G15"/>
    <mergeCell ref="A42:G42"/>
    <mergeCell ref="C4:G5"/>
    <mergeCell ref="A4:B5"/>
    <mergeCell ref="A7:G7"/>
    <mergeCell ref="C16:G16"/>
    <mergeCell ref="B30:B31"/>
    <mergeCell ref="A8:B8"/>
    <mergeCell ref="C49:G49"/>
    <mergeCell ref="D64:G64"/>
    <mergeCell ref="D63:G63"/>
    <mergeCell ref="C50:G50"/>
    <mergeCell ref="C51:G51"/>
    <mergeCell ref="C52:G52"/>
  </mergeCells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VVVS</vt:lpstr>
      <vt:lpstr>VVVS!Oblasť_tlače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Kulháň</dc:creator>
  <cp:lastModifiedBy>Ľuboš Kulháň</cp:lastModifiedBy>
  <cp:lastPrinted>2026-07-23T11:11:32Z</cp:lastPrinted>
  <dcterms:created xsi:type="dcterms:W3CDTF">2019-02-05T17:43:51Z</dcterms:created>
  <dcterms:modified xsi:type="dcterms:W3CDTF">2026-07-23T11:15:45Z</dcterms:modified>
</cp:coreProperties>
</file>