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Výzva 73_7 final/1_LYCOS/Josephine zadanie /Saladinove skrine/"/>
    </mc:Choice>
  </mc:AlternateContent>
  <xr:revisionPtr revIDLastSave="0" documentId="13_ncr:80000009_{1BDB242F-40E5-BD44-A985-5455C3261F31}" xr6:coauthVersionLast="47" xr6:coauthVersionMax="47" xr10:uidLastSave="{00000000-0000-0000-0000-000000000000}"/>
  <bookViews>
    <workbookView xWindow="1280" yWindow="660" windowWidth="20020" windowHeight="16440" xr2:uid="{00A787BE-6475-C847-A20F-DAB2585E3706}"/>
  </bookViews>
  <sheets>
    <sheet name="technologia" sheetId="1" r:id="rId1"/>
    <sheet name="ELI a systém riadenia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3" l="1"/>
  <c r="F13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60" i="3"/>
  <c r="F61" i="3"/>
  <c r="F62" i="3"/>
  <c r="F63" i="3"/>
  <c r="F64" i="3"/>
  <c r="F65" i="3"/>
  <c r="F66" i="3"/>
  <c r="F67" i="3"/>
  <c r="F68" i="3"/>
  <c r="F70" i="3"/>
  <c r="F71" i="3"/>
  <c r="F72" i="3"/>
  <c r="F73" i="3"/>
  <c r="F76" i="3"/>
  <c r="F77" i="3"/>
  <c r="F78" i="3"/>
  <c r="F79" i="3"/>
  <c r="F81" i="3"/>
  <c r="F82" i="3"/>
  <c r="F83" i="3"/>
  <c r="F85" i="3"/>
  <c r="F86" i="3"/>
  <c r="F87" i="3"/>
  <c r="F88" i="3"/>
  <c r="F89" i="3"/>
  <c r="F12" i="1"/>
  <c r="F15" i="1"/>
  <c r="F16" i="1"/>
  <c r="F18" i="1"/>
  <c r="F19" i="1"/>
  <c r="F22" i="1"/>
  <c r="F23" i="1"/>
  <c r="F24" i="1"/>
  <c r="F26" i="1"/>
  <c r="F27" i="1"/>
  <c r="F28" i="1"/>
  <c r="F29" i="1"/>
  <c r="F31" i="1"/>
  <c r="F32" i="1"/>
  <c r="E34" i="1"/>
  <c r="F34" i="1"/>
  <c r="F36" i="1"/>
  <c r="F37" i="1"/>
  <c r="F38" i="1"/>
  <c r="F40" i="1"/>
  <c r="F41" i="1"/>
  <c r="F42" i="1"/>
  <c r="F43" i="1"/>
  <c r="F44" i="1"/>
</calcChain>
</file>

<file path=xl/sharedStrings.xml><?xml version="1.0" encoding="utf-8"?>
<sst xmlns="http://schemas.openxmlformats.org/spreadsheetml/2006/main" count="294" uniqueCount="197">
  <si>
    <t>Číslo položky</t>
  </si>
  <si>
    <t>Počet MJ</t>
  </si>
  <si>
    <t>MJ</t>
  </si>
  <si>
    <t>Cena za MJ</t>
  </si>
  <si>
    <t>ks</t>
  </si>
  <si>
    <t>m</t>
  </si>
  <si>
    <t>Doprava technologie</t>
  </si>
  <si>
    <t>Uchádzač</t>
  </si>
  <si>
    <t>Obchodné meno:</t>
  </si>
  <si>
    <t>Sídlo uchádzača:</t>
  </si>
  <si>
    <t>IČO:</t>
  </si>
  <si>
    <t>Štatutárny zástupca:</t>
  </si>
  <si>
    <t>Kontaktné údaje (tel., e-mail):</t>
  </si>
  <si>
    <t>Pojazdová dráha</t>
  </si>
  <si>
    <t>Tlaková hadica pre kropenie sladu z obracača</t>
  </si>
  <si>
    <t>Prívod vody pre kropenie k energetickej reťazi</t>
  </si>
  <si>
    <t>Doprava technológie, žeriavy a manipulačné mechanizmy</t>
  </si>
  <si>
    <t>Žeriavy a manipulačná technika</t>
  </si>
  <si>
    <t>Názov položky</t>
  </si>
  <si>
    <t>Cena celkom</t>
  </si>
  <si>
    <t>Demontáž existujúcich obracačov SS a vysťahovanie pred budovu</t>
  </si>
  <si>
    <t>Zhotovenie rozvodov tlakovej vody na kropenie</t>
  </si>
  <si>
    <t>Drôtené galvanicky zinkované žľaby vrátane príslušenstva</t>
  </si>
  <si>
    <t>Školenie obsluhy a údržby</t>
  </si>
  <si>
    <t>Nastavovanie, preventívna údržba a mazanie v rámci 90 dennej skúšobnej prevádzky</t>
  </si>
  <si>
    <t>Rekapitulácia</t>
  </si>
  <si>
    <t>súb.</t>
  </si>
  <si>
    <t>Komponenty rozvádzačov:</t>
  </si>
  <si>
    <t xml:space="preserve">MS01 Signálka biela (zapnuté 400V) 24V </t>
  </si>
  <si>
    <t xml:space="preserve">MS01 Signálka zelená (zapnuté) 24V </t>
  </si>
  <si>
    <t xml:space="preserve">MS01 Tlačidlo so signálkou biele 24V NO </t>
  </si>
  <si>
    <t xml:space="preserve">MS01 Tlačidlo so signálkou červené 24V NO </t>
  </si>
  <si>
    <t xml:space="preserve">MS01 Tlačidlo so signálkou zelené 24V NO </t>
  </si>
  <si>
    <t xml:space="preserve">MS01 Hlavný vypínač 400V 1 pol NO </t>
  </si>
  <si>
    <t xml:space="preserve">MS01 Hlavný vypínač 2 pol NO </t>
  </si>
  <si>
    <t xml:space="preserve">MZ01 Hríbové tlačidlo, červené </t>
  </si>
  <si>
    <t>Elektroinštalácia - dodávka</t>
  </si>
  <si>
    <t>Dodávka komponentov riadiaceho systému:</t>
  </si>
  <si>
    <t>Dodávka elektroinštalačného materiálu:</t>
  </si>
  <si>
    <t xml:space="preserve">m </t>
  </si>
  <si>
    <t>Energetická reťaz pre prívod elektrickej energie a vody</t>
  </si>
  <si>
    <t>Drôtené žlaby pre prívod energií - prevedenie nerez (elektrická energia, voda na kropenie) k energetickej reťazi vrátane kotviacich komponentov</t>
  </si>
  <si>
    <t>Žľaby pre energetickú reťaz - prevedenie nerez</t>
  </si>
  <si>
    <t>Konzoly pre uchytenie žľabov energetickej reťaze - prevedenie nerez</t>
  </si>
  <si>
    <t>Zálohovanie servera</t>
  </si>
  <si>
    <t>Elektroinštalácia - demontáž a montáž</t>
  </si>
  <si>
    <t>Demontáž pôvodných prívodných káblov od existujúcich obracačov</t>
  </si>
  <si>
    <t>Demontáž existujúcich žľabov energetických reťazí</t>
  </si>
  <si>
    <t>Demontáž existujúcich energetických reťazí</t>
  </si>
  <si>
    <t>Demontáž existujúcich konzol pre podopretie žľabov energetických reťazí</t>
  </si>
  <si>
    <t>Montáž nových žľabov energetických reťazí - prevedenie nerez</t>
  </si>
  <si>
    <t>Montáž nových konzol pre podopretie žľabov energetických reťazí  - prevedenie nerez</t>
  </si>
  <si>
    <t>Montáž nových drôtených žľabov - prevedenie galvanický pozink</t>
  </si>
  <si>
    <t>Montáž novej energetickej reťaze pre prívod elektrickej energie a vody</t>
  </si>
  <si>
    <t>Montáž nových prívodných káblov pre prívod elektrickej energie ku obracačom</t>
  </si>
  <si>
    <t>Montáž káblov pre komunikáciu obracačov s riadiacim systémom</t>
  </si>
  <si>
    <t>Zapájanie káblov v rozvádzačoch (na strane obracačov + na strane existujúcich rozvádzačov)</t>
  </si>
  <si>
    <t>Riadiaci systém</t>
  </si>
  <si>
    <t>Softwarové práce:</t>
  </si>
  <si>
    <t>Výmena a zapojenie, nastavenie premenných (kalibrácie)</t>
  </si>
  <si>
    <t>Implementácia do stávajucej vizualizácie</t>
  </si>
  <si>
    <t>Programovanie Software pre PLC obracačov</t>
  </si>
  <si>
    <t>Oživenie a spustenie obracačov na mieste</t>
  </si>
  <si>
    <t>Oživenie rozvádzačov na obracačoch</t>
  </si>
  <si>
    <t>Odborná prehliadka a revízna správa</t>
  </si>
  <si>
    <t>Kábel pre uzemnenie obracačov (zeleno-žltý, prierez 10mm2, lanko)</t>
  </si>
  <si>
    <t>Kábel pre pospojovanie žľabov (zeleno-žltý, prierez 6mm2, lanko)</t>
  </si>
  <si>
    <t>Rozvádzač RM01 a MS01, krytie IP65</t>
  </si>
  <si>
    <t>Obracač SS s vyhrňovacou lištou a bezpečnostnou plošinou</t>
  </si>
  <si>
    <t>Požadovaná technická špecifikácia obracača je uvedená v technickej správe.</t>
  </si>
  <si>
    <t>2.1</t>
  </si>
  <si>
    <t xml:space="preserve">Plochá oceľ 1.4301 50x20mm ČSN 17240  (každá linka má dĺžku dráhy 27 m)   </t>
  </si>
  <si>
    <t>2.2</t>
  </si>
  <si>
    <t>Napájanie technológie vodou - kropenie sladu z obracača</t>
  </si>
  <si>
    <t>3.1</t>
  </si>
  <si>
    <t>3.2</t>
  </si>
  <si>
    <t>4.1</t>
  </si>
  <si>
    <t>4.2</t>
  </si>
  <si>
    <t>4.3</t>
  </si>
  <si>
    <t>Demontáž pôvodnej technológie</t>
  </si>
  <si>
    <t>Montáž novej technológie</t>
  </si>
  <si>
    <t>5.1</t>
  </si>
  <si>
    <t>5.2</t>
  </si>
  <si>
    <t>5.3</t>
  </si>
  <si>
    <t>5.4</t>
  </si>
  <si>
    <t>6.1</t>
  </si>
  <si>
    <t>6.2</t>
  </si>
  <si>
    <t>Školenie obsluhy a údržby,  skúšobná prevádzka, preventívna údržba a nastavovanie v skúšobnej prevádzke</t>
  </si>
  <si>
    <t>7 - dňová bezporuchová skúšobná prevádzka (vždy po 2 linkách naraz)</t>
  </si>
  <si>
    <t>Školenie obsluhy a údržby, skúšobná prevádzka, preventívna údržba a nastavovanie v skúšobnej prevádzke</t>
  </si>
  <si>
    <t>Celkom bez DPH</t>
  </si>
  <si>
    <t>Dodávka technológie</t>
  </si>
  <si>
    <t>Elektroinštalácia, MaR, riadiaci systém</t>
  </si>
  <si>
    <t>Demontáž a montáž technológie</t>
  </si>
  <si>
    <t xml:space="preserve">Demontáž existujúcich pásovin z pojazdových dráh </t>
  </si>
  <si>
    <t xml:space="preserve">Montáž pásoviny na pojazdové dráhy 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</si>
  <si>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</si>
  <si>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</si>
  <si>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</si>
  <si>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</si>
  <si>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</si>
  <si>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</si>
  <si>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</si>
  <si>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</si>
  <si>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</si>
  <si>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</si>
  <si>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</si>
  <si>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</si>
  <si>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</si>
  <si>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</si>
  <si>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</si>
  <si>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</si>
  <si>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</si>
  <si>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</si>
  <si>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</si>
  <si>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</si>
  <si>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</si>
  <si>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</si>
  <si>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</si>
  <si>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</si>
  <si>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</si>
  <si>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</si>
  <si>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7.27</t>
  </si>
  <si>
    <t>7.28</t>
  </si>
  <si>
    <t>7.29</t>
  </si>
  <si>
    <t>7.30</t>
  </si>
  <si>
    <t>7.31</t>
  </si>
  <si>
    <t>7.32</t>
  </si>
  <si>
    <t>7.33</t>
  </si>
  <si>
    <t>7.34</t>
  </si>
  <si>
    <t>7.35</t>
  </si>
  <si>
    <t>7.36</t>
  </si>
  <si>
    <t>7.37</t>
  </si>
  <si>
    <t>7.38</t>
  </si>
  <si>
    <t>7.39</t>
  </si>
  <si>
    <t>7.40</t>
  </si>
  <si>
    <t>7.41</t>
  </si>
  <si>
    <t>7.42</t>
  </si>
  <si>
    <t>7.43</t>
  </si>
  <si>
    <t>7.44</t>
  </si>
  <si>
    <t>7.45</t>
  </si>
  <si>
    <t>7.46</t>
  </si>
  <si>
    <t>7.47</t>
  </si>
  <si>
    <t>7.48</t>
  </si>
  <si>
    <t>7.49</t>
  </si>
  <si>
    <t>7.50</t>
  </si>
  <si>
    <t>7.51</t>
  </si>
  <si>
    <t>7.52</t>
  </si>
  <si>
    <t>7.53</t>
  </si>
  <si>
    <t>7.54</t>
  </si>
  <si>
    <t>7.55</t>
  </si>
  <si>
    <t>Nasťahovanie nových obracačov do budovy a montáž</t>
  </si>
  <si>
    <t xml:space="preserve">Informatizácia a zber dát do DC Lycos Malt BigData systémov pre budúcu implementáciu Umelej Inteligencie (AI) </t>
  </si>
  <si>
    <t>7.56</t>
  </si>
  <si>
    <t>Dodávka komponentov pre BIgData systém - Hardware:</t>
  </si>
  <si>
    <t>7.57</t>
  </si>
  <si>
    <t>7.58</t>
  </si>
  <si>
    <t>Inštalácia Operačného systému pre BigData systém</t>
  </si>
  <si>
    <t>Konfigurácia MongoDB – integrácia do systému</t>
  </si>
  <si>
    <t>Automatizácia exportu dát zo systému Saladinových skríň (SS) a obracačov do MongoDB</t>
  </si>
  <si>
    <t>7.59</t>
  </si>
  <si>
    <t>7.60</t>
  </si>
  <si>
    <t>7.61</t>
  </si>
  <si>
    <t>7.62</t>
  </si>
  <si>
    <t xml:space="preserve">Inštalácia zariadení  </t>
  </si>
  <si>
    <t>1U Server AIME RS504 alebo alernatíva</t>
  </si>
  <si>
    <t>Kingston FURY Renegade G5 8 TB alebo alernatíva</t>
  </si>
  <si>
    <t>MEM-DR564L-CL01-ER64 [NR] 64GB DDR5-6400 alebo alernatíva</t>
  </si>
  <si>
    <t xml:space="preserve">Informatizácia a zber dát do DC Lycos Malt BigData systémov pre implementáciu Umelej Inteligencie (AI) </t>
  </si>
  <si>
    <t xml:space="preserve">Príloha č.1 Špecifikácia predmetu zákazky/ Výkaz Výmer </t>
  </si>
  <si>
    <t>Viď špecifikácia Elektroinštalácia, MaR, riadiaci systém</t>
  </si>
  <si>
    <t>Špecifikácia Elektroinštalácia, MaR, riadiaci systém</t>
  </si>
  <si>
    <t>Stykač DIN Schneider Electric LC1D12BD 24VDC alebo alternatíva</t>
  </si>
  <si>
    <t>Relé + Pätica DIN FINDER 46.61.9.024.004 + 97.01SPA alebo alternatíva</t>
  </si>
  <si>
    <t>Frekvenčný Menič ACOPOSinverter P86 alebo alternatíva</t>
  </si>
  <si>
    <t>Poistkové púzdro so signálkou na DIN Púzdro na DIN TRACON TSKA4B 5x20mm alebo alternatíva</t>
  </si>
  <si>
    <t>Ochranný spínač motora s otočným spínačom Eaton PKMZ0-16 alebo alternatíva</t>
  </si>
  <si>
    <t>Ochranný spínač motora s otočným spínačom Eaton PKMZ0-6.3 alebo alternatíva</t>
  </si>
  <si>
    <t>Prepäťová ochrana NOARK Ex9UE1+2 12,5 3P 275 alebo alternatíva</t>
  </si>
  <si>
    <t>Spínaný zdroj MEAN WELL WDR-240-24 24VDC/10A alebo alternatíva</t>
  </si>
  <si>
    <t>Kábel pre napájanie obracača SUPERFLEX 4Bx10mm2 (lanko) alebo alternatíva</t>
  </si>
  <si>
    <t>Istič DC DIN NOARK Ex9BP-JX(+) 1P C10 alebo alternatíva</t>
  </si>
  <si>
    <t>Istič DIN NOARK Ex9BN 1P/B6 alebo alternatíva</t>
  </si>
  <si>
    <t>Vyínač DIN NOARK Ex9I125 3P/32 alebo alternatíva</t>
  </si>
  <si>
    <t>Kábel pre komunikáciu obracačov s riadiacim systémom MicroConnect CAT6 S/FTP SOLID OUTDOOR Ethernet 1Gbit alebo alternatíva</t>
  </si>
  <si>
    <t>PLC Hlavne PLC X20CP1684 alebo alternatíva</t>
  </si>
  <si>
    <t>DIGITÁLNE VSTUPY PLC X20DI9371 alebo alternatíva</t>
  </si>
  <si>
    <t>DIGITÁLNE VÝSTUPY PLC X20DO9322 alebo alternatíva</t>
  </si>
  <si>
    <t>RS422/485 interface PLC X20CS1030 alebo alternatíva</t>
  </si>
  <si>
    <t>POWER SUPPLY PLC X20PS9400 alebo alternatíva</t>
  </si>
  <si>
    <t>POWERLINK PLC X20BC0083 alebo alternatíva</t>
  </si>
  <si>
    <t>8I0IFENC.400-1 Inkremental modul alebo alternatíva</t>
  </si>
  <si>
    <t>PVI Licencia 4.0 alebo alternatíva</t>
  </si>
  <si>
    <t>Ozubený hrebeň 2x27m - legovaná konštrukčná oceľ</t>
  </si>
  <si>
    <r>
      <t>Demontáž ozubeného hrebeňa</t>
    </r>
    <r>
      <rPr>
        <sz val="11"/>
        <rFont val="Calibri"/>
        <family val="2"/>
        <charset val="238"/>
      </rPr>
      <t xml:space="preserve"> na existujúcich pojazdových dráhach</t>
    </r>
  </si>
  <si>
    <t>Montáž ozubeného hrebeňa na pojazdovú dráhu</t>
  </si>
  <si>
    <t>Cenová ponuka: "Modernizácia technologickej linky klíčiarne Saladinových skríň"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</si>
</sst>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#,##0\ [$EUR]"/>
    <numFmt numFmtId="173" formatCode="#,##0.00\ [$EUR]"/>
  </numFmts>
  <fonts count="1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rgb="FFFFFF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1" xfId="0" applyBorder="1" applyAlignment="1">
      <alignment wrapText="1"/>
    </xf>
    <xf numFmtId="172" fontId="0" fillId="0" borderId="0" xfId="0" applyNumberFormat="1"/>
    <xf numFmtId="0" fontId="0" fillId="0" borderId="0" xfId="0" applyAlignment="1">
      <alignment vertical="center"/>
    </xf>
    <xf numFmtId="0" fontId="3" fillId="0" borderId="0" xfId="0" applyFont="1" applyAlignment="1">
      <alignment wrapText="1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3" fontId="3" fillId="0" borderId="1" xfId="0" applyNumberFormat="1" applyFont="1" applyBorder="1" applyAlignment="1">
      <alignment horizontal="right" vertical="center" wrapText="1"/>
    </xf>
    <xf numFmtId="173" fontId="3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73" fontId="3" fillId="0" borderId="1" xfId="0" applyNumberFormat="1" applyFont="1" applyBorder="1"/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2" xfId="0" quotePrefix="1" applyFont="1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73" fontId="3" fillId="0" borderId="6" xfId="0" applyNumberFormat="1" applyFont="1" applyBorder="1" applyAlignment="1">
      <alignment horizontal="right" vertical="center" wrapText="1"/>
    </xf>
    <xf numFmtId="0" fontId="3" fillId="0" borderId="2" xfId="0" quotePrefix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73" fontId="6" fillId="0" borderId="1" xfId="0" applyNumberFormat="1" applyFont="1" applyBorder="1"/>
    <xf numFmtId="173" fontId="6" fillId="2" borderId="1" xfId="0" applyNumberFormat="1" applyFont="1" applyFill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173" fontId="0" fillId="0" borderId="1" xfId="0" applyNumberFormat="1" applyBorder="1" applyAlignment="1">
      <alignment horizontal="right" vertical="center" wrapText="1"/>
    </xf>
    <xf numFmtId="173" fontId="0" fillId="0" borderId="1" xfId="0" applyNumberFormat="1" applyBorder="1" applyAlignment="1">
      <alignment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73" fontId="3" fillId="0" borderId="1" xfId="0" applyNumberFormat="1" applyFont="1" applyBorder="1" applyAlignment="1">
      <alignment vertical="center"/>
    </xf>
    <xf numFmtId="0" fontId="0" fillId="0" borderId="5" xfId="0" applyBorder="1" applyAlignment="1">
      <alignment vertical="center" wrapText="1"/>
    </xf>
    <xf numFmtId="0" fontId="1" fillId="0" borderId="6" xfId="0" applyFont="1" applyBorder="1" applyAlignment="1">
      <alignment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3" fontId="0" fillId="3" borderId="6" xfId="0" applyNumberFormat="1" applyFill="1" applyBorder="1" applyAlignment="1">
      <alignment wrapText="1"/>
    </xf>
    <xf numFmtId="173" fontId="0" fillId="3" borderId="5" xfId="0" applyNumberFormat="1" applyFill="1" applyBorder="1" applyAlignment="1">
      <alignment wrapText="1"/>
    </xf>
    <xf numFmtId="173" fontId="0" fillId="3" borderId="1" xfId="0" applyNumberFormat="1" applyFill="1" applyBorder="1" applyAlignment="1">
      <alignment wrapText="1"/>
    </xf>
    <xf numFmtId="173" fontId="0" fillId="3" borderId="1" xfId="0" applyNumberFormat="1" applyFill="1" applyBorder="1"/>
    <xf numFmtId="173" fontId="0" fillId="3" borderId="5" xfId="0" applyNumberFormat="1" applyFill="1" applyBorder="1"/>
    <xf numFmtId="173" fontId="0" fillId="3" borderId="1" xfId="0" applyNumberFormat="1" applyFill="1" applyBorder="1" applyAlignment="1">
      <alignment vertical="center"/>
    </xf>
    <xf numFmtId="0" fontId="7" fillId="0" borderId="1" xfId="0" applyFont="1" applyBorder="1" applyAlignment="1">
      <alignment horizontal="left"/>
    </xf>
    <xf numFmtId="173" fontId="3" fillId="0" borderId="1" xfId="0" applyNumberFormat="1" applyFont="1" applyBorder="1" applyAlignment="1">
      <alignment horizontal="right" vertical="center" wrapText="1"/>
    </xf>
    <xf numFmtId="173" fontId="3" fillId="0" borderId="5" xfId="0" applyNumberFormat="1" applyFont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wrapText="1"/>
    </xf>
    <xf numFmtId="0" fontId="7" fillId="0" borderId="7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73" fontId="0" fillId="3" borderId="1" xfId="0" applyNumberFormat="1" applyFill="1" applyBorder="1" applyAlignment="1">
      <alignment horizontal="right" vertical="center" wrapText="1"/>
    </xf>
    <xf numFmtId="173" fontId="0" fillId="3" borderId="5" xfId="0" applyNumberFormat="1" applyFill="1" applyBorder="1" applyAlignment="1">
      <alignment horizontal="right" vertical="center" wrapText="1"/>
    </xf>
    <xf numFmtId="0" fontId="8" fillId="0" borderId="0" xfId="0" applyFont="1" applyAlignment="1">
      <alignment horizontal="left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9" fillId="0" borderId="0" xfId="0" applyFont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4" borderId="1" xfId="0" applyFont="1" applyFill="1" applyBorder="1" applyAlignment="1">
      <alignment horizontal="center" wrapText="1"/>
    </xf>
    <xf numFmtId="0" fontId="8" fillId="0" borderId="0" xfId="0" applyFont="1" applyAlignment="1">
      <alignment horizontal="left"/>
    </xf>
    <xf numFmtId="0" fontId="6" fillId="0" borderId="4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AFEE8-2361-0246-A9F4-9B858CBBAC31}">
  <sheetPr>
    <tabColor rgb="FF00B0F0"/>
  </sheetPr>
  <dimension ref="A1:G46"/>
  <sheetViews>
    <sheetView tabSelected="1" topLeftCell="A15" zoomScale="121" zoomScaleNormal="90" workbookViewId="0">
      <selection activeCell="A2" sqref="A2:F2"/>
    </sheetView>
  </sheetViews>
  <sheetFormatPr baseColWidth="10" defaultColWidth="8.83203125" defaultRowHeight="15" x14ac:dyDescent="0.2"/>
  <cols>
    <col min="1" max="1" width="7.1640625" customWidth="1"/>
    <col min="2" max="2" width="71" style="1" customWidth="1"/>
    <col min="4" max="4" width="7.83203125" customWidth="1"/>
    <col min="5" max="5" width="15.1640625" customWidth="1"/>
    <col min="6" max="6" width="16.6640625" customWidth="1"/>
    <col min="7" max="7" width="29.5" customWidth="1"/>
  </cols>
  <sheetData>
    <row r="1" spans="1:7" ht="19" x14ac:dyDescent="0.25">
      <c r="A1" s="77" t="s">
        <v>169</v>
      </c>
      <c r="B1" s="77"/>
      <c r="C1" s="77"/>
      <c r="D1" s="77"/>
      <c r="E1" s="77"/>
      <c r="F1" s="77"/>
    </row>
    <row r="2" spans="1:7" ht="19" x14ac:dyDescent="0.25">
      <c r="A2" s="83" t="s">
        <v>196</v>
      </c>
      <c r="B2" s="83"/>
      <c r="C2" s="83"/>
      <c r="D2" s="83"/>
      <c r="E2" s="83"/>
      <c r="F2" s="83"/>
    </row>
    <row r="3" spans="1:7" x14ac:dyDescent="0.2">
      <c r="A3" s="68" t="s">
        <v>7</v>
      </c>
      <c r="B3" s="68"/>
      <c r="C3" s="68"/>
      <c r="D3" s="68"/>
      <c r="E3" s="68"/>
      <c r="F3" s="68"/>
    </row>
    <row r="4" spans="1:7" x14ac:dyDescent="0.2">
      <c r="A4" s="81" t="s">
        <v>8</v>
      </c>
      <c r="B4" s="82"/>
      <c r="C4" s="80"/>
      <c r="D4" s="80"/>
      <c r="E4" s="80"/>
      <c r="F4" s="80"/>
    </row>
    <row r="5" spans="1:7" x14ac:dyDescent="0.2">
      <c r="A5" s="81" t="s">
        <v>9</v>
      </c>
      <c r="B5" s="82"/>
      <c r="C5" s="80"/>
      <c r="D5" s="80"/>
      <c r="E5" s="80"/>
      <c r="F5" s="80"/>
    </row>
    <row r="6" spans="1:7" x14ac:dyDescent="0.2">
      <c r="A6" s="68" t="s">
        <v>10</v>
      </c>
      <c r="B6" s="68"/>
      <c r="C6" s="80"/>
      <c r="D6" s="80"/>
      <c r="E6" s="80"/>
      <c r="F6" s="80"/>
    </row>
    <row r="7" spans="1:7" x14ac:dyDescent="0.2">
      <c r="A7" s="81" t="s">
        <v>11</v>
      </c>
      <c r="B7" s="82"/>
      <c r="C7" s="80"/>
      <c r="D7" s="80"/>
      <c r="E7" s="80"/>
      <c r="F7" s="80"/>
    </row>
    <row r="8" spans="1:7" x14ac:dyDescent="0.2">
      <c r="A8" s="81" t="s">
        <v>12</v>
      </c>
      <c r="B8" s="82"/>
      <c r="C8" s="80"/>
      <c r="D8" s="80"/>
      <c r="E8" s="80"/>
      <c r="F8" s="80"/>
    </row>
    <row r="9" spans="1:7" x14ac:dyDescent="0.2">
      <c r="A9" s="72"/>
      <c r="B9" s="72"/>
      <c r="C9" s="72"/>
      <c r="D9" s="72"/>
      <c r="E9" s="72"/>
      <c r="F9" s="72"/>
    </row>
    <row r="10" spans="1:7" ht="32" x14ac:dyDescent="0.2">
      <c r="A10" s="48" t="s">
        <v>0</v>
      </c>
      <c r="B10" s="46" t="s">
        <v>18</v>
      </c>
      <c r="C10" s="48" t="s">
        <v>1</v>
      </c>
      <c r="D10" s="48" t="s">
        <v>2</v>
      </c>
      <c r="E10" s="47" t="s">
        <v>3</v>
      </c>
      <c r="F10" s="47" t="s">
        <v>19</v>
      </c>
    </row>
    <row r="11" spans="1:7" x14ac:dyDescent="0.2">
      <c r="A11" s="78" t="s">
        <v>91</v>
      </c>
      <c r="B11" s="78"/>
      <c r="C11" s="78"/>
      <c r="D11" s="78"/>
      <c r="E11" s="78"/>
      <c r="F11" s="78"/>
      <c r="G11" s="12"/>
    </row>
    <row r="12" spans="1:7" ht="16" x14ac:dyDescent="0.2">
      <c r="A12" s="13">
        <v>1</v>
      </c>
      <c r="B12" s="8" t="s">
        <v>68</v>
      </c>
      <c r="C12" s="73">
        <v>6</v>
      </c>
      <c r="D12" s="73" t="s">
        <v>4</v>
      </c>
      <c r="E12" s="75">
        <v>0</v>
      </c>
      <c r="F12" s="69">
        <f>C12*E12</f>
        <v>0</v>
      </c>
    </row>
    <row r="13" spans="1:7" ht="16" x14ac:dyDescent="0.2">
      <c r="A13" s="14"/>
      <c r="B13" s="58" t="s">
        <v>69</v>
      </c>
      <c r="C13" s="74"/>
      <c r="D13" s="74"/>
      <c r="E13" s="76"/>
      <c r="F13" s="70"/>
    </row>
    <row r="14" spans="1:7" ht="16" x14ac:dyDescent="0.2">
      <c r="A14" s="33">
        <v>2</v>
      </c>
      <c r="B14" s="37" t="s">
        <v>13</v>
      </c>
      <c r="C14" s="61"/>
      <c r="D14" s="61"/>
      <c r="E14" s="61"/>
      <c r="F14" s="61"/>
    </row>
    <row r="15" spans="1:7" ht="16" x14ac:dyDescent="0.2">
      <c r="A15" s="20" t="s">
        <v>70</v>
      </c>
      <c r="B15" s="59" t="s">
        <v>71</v>
      </c>
      <c r="C15" s="60">
        <v>6</v>
      </c>
      <c r="D15" s="60" t="s">
        <v>26</v>
      </c>
      <c r="E15" s="62">
        <v>0</v>
      </c>
      <c r="F15" s="41">
        <f>C15*E15</f>
        <v>0</v>
      </c>
    </row>
    <row r="16" spans="1:7" ht="16" x14ac:dyDescent="0.2">
      <c r="A16" s="20" t="s">
        <v>72</v>
      </c>
      <c r="B16" s="34" t="s">
        <v>193</v>
      </c>
      <c r="C16" s="39">
        <v>6</v>
      </c>
      <c r="D16" s="39" t="s">
        <v>26</v>
      </c>
      <c r="E16" s="63">
        <v>0</v>
      </c>
      <c r="F16" s="41">
        <f>C16*E16</f>
        <v>0</v>
      </c>
      <c r="G16" s="11"/>
    </row>
    <row r="17" spans="1:7" ht="16" x14ac:dyDescent="0.2">
      <c r="A17" s="33">
        <v>3</v>
      </c>
      <c r="B17" s="37" t="s">
        <v>73</v>
      </c>
      <c r="C17" s="42"/>
      <c r="D17" s="26"/>
      <c r="E17" s="26"/>
      <c r="F17" s="27"/>
    </row>
    <row r="18" spans="1:7" ht="16" x14ac:dyDescent="0.2">
      <c r="A18" s="20" t="s">
        <v>74</v>
      </c>
      <c r="B18" s="36" t="s">
        <v>14</v>
      </c>
      <c r="C18" s="40">
        <v>6</v>
      </c>
      <c r="D18" s="40" t="s">
        <v>26</v>
      </c>
      <c r="E18" s="62">
        <v>0</v>
      </c>
      <c r="F18" s="41">
        <f>C18*E18</f>
        <v>0</v>
      </c>
    </row>
    <row r="19" spans="1:7" ht="16" x14ac:dyDescent="0.2">
      <c r="A19" s="20" t="s">
        <v>75</v>
      </c>
      <c r="B19" s="3" t="s">
        <v>15</v>
      </c>
      <c r="C19" s="7">
        <v>6</v>
      </c>
      <c r="D19" s="7" t="s">
        <v>26</v>
      </c>
      <c r="E19" s="64">
        <v>0</v>
      </c>
      <c r="F19" s="41">
        <f>C19*E19</f>
        <v>0</v>
      </c>
    </row>
    <row r="20" spans="1:7" x14ac:dyDescent="0.2">
      <c r="A20" s="79" t="s">
        <v>93</v>
      </c>
      <c r="B20" s="79"/>
      <c r="C20" s="79"/>
      <c r="D20" s="79"/>
      <c r="E20" s="79"/>
      <c r="F20" s="79"/>
    </row>
    <row r="21" spans="1:7" ht="16" customHeight="1" x14ac:dyDescent="0.2">
      <c r="A21" s="22">
        <v>4</v>
      </c>
      <c r="B21" s="28" t="s">
        <v>79</v>
      </c>
      <c r="C21" s="29"/>
      <c r="D21" s="29"/>
      <c r="E21" s="29"/>
      <c r="F21" s="30"/>
    </row>
    <row r="22" spans="1:7" ht="16" x14ac:dyDescent="0.2">
      <c r="A22" s="20" t="s">
        <v>76</v>
      </c>
      <c r="B22" s="3" t="s">
        <v>20</v>
      </c>
      <c r="C22" s="9">
        <v>6</v>
      </c>
      <c r="D22" s="9" t="s">
        <v>4</v>
      </c>
      <c r="E22" s="65">
        <v>0</v>
      </c>
      <c r="F22" s="23">
        <f>C22*E22</f>
        <v>0</v>
      </c>
    </row>
    <row r="23" spans="1:7" ht="16" x14ac:dyDescent="0.2">
      <c r="A23" s="20" t="s">
        <v>77</v>
      </c>
      <c r="B23" s="21" t="s">
        <v>194</v>
      </c>
      <c r="C23" s="9">
        <v>6</v>
      </c>
      <c r="D23" s="9" t="s">
        <v>26</v>
      </c>
      <c r="E23" s="65">
        <v>0</v>
      </c>
      <c r="F23" s="23">
        <f>C23*E23</f>
        <v>0</v>
      </c>
    </row>
    <row r="24" spans="1:7" ht="16" x14ac:dyDescent="0.2">
      <c r="A24" s="20" t="s">
        <v>78</v>
      </c>
      <c r="B24" s="3" t="s">
        <v>94</v>
      </c>
      <c r="C24" s="9">
        <v>6</v>
      </c>
      <c r="D24" s="9" t="s">
        <v>26</v>
      </c>
      <c r="E24" s="65">
        <v>0</v>
      </c>
      <c r="F24" s="23">
        <f>C24*E24</f>
        <v>0</v>
      </c>
    </row>
    <row r="25" spans="1:7" ht="16" customHeight="1" x14ac:dyDescent="0.2">
      <c r="A25" s="22">
        <v>5</v>
      </c>
      <c r="B25" s="28" t="s">
        <v>80</v>
      </c>
      <c r="C25" s="29"/>
      <c r="D25" s="29"/>
      <c r="E25" s="29"/>
      <c r="F25" s="30"/>
    </row>
    <row r="26" spans="1:7" ht="16" customHeight="1" x14ac:dyDescent="0.2">
      <c r="A26" s="20" t="s">
        <v>81</v>
      </c>
      <c r="B26" s="24" t="s">
        <v>95</v>
      </c>
      <c r="C26" s="9">
        <v>6</v>
      </c>
      <c r="D26" s="9" t="s">
        <v>26</v>
      </c>
      <c r="E26" s="65">
        <v>0</v>
      </c>
      <c r="F26" s="23">
        <f>C26*E26</f>
        <v>0</v>
      </c>
    </row>
    <row r="27" spans="1:7" ht="16" customHeight="1" x14ac:dyDescent="0.2">
      <c r="A27" s="20" t="s">
        <v>82</v>
      </c>
      <c r="B27" s="24" t="s">
        <v>195</v>
      </c>
      <c r="C27" s="9">
        <v>6</v>
      </c>
      <c r="D27" s="9" t="s">
        <v>26</v>
      </c>
      <c r="E27" s="65">
        <v>0</v>
      </c>
      <c r="F27" s="23">
        <f>C27*E27</f>
        <v>0</v>
      </c>
    </row>
    <row r="28" spans="1:7" ht="16" x14ac:dyDescent="0.2">
      <c r="A28" s="20" t="s">
        <v>83</v>
      </c>
      <c r="B28" s="3" t="s">
        <v>151</v>
      </c>
      <c r="C28" s="9">
        <v>6</v>
      </c>
      <c r="D28" s="9" t="s">
        <v>26</v>
      </c>
      <c r="E28" s="65">
        <v>0</v>
      </c>
      <c r="F28" s="23">
        <f>C28*E28</f>
        <v>0</v>
      </c>
    </row>
    <row r="29" spans="1:7" ht="16" x14ac:dyDescent="0.2">
      <c r="A29" s="20" t="s">
        <v>84</v>
      </c>
      <c r="B29" s="34" t="s">
        <v>21</v>
      </c>
      <c r="C29" s="35">
        <v>6</v>
      </c>
      <c r="D29" s="35" t="s">
        <v>26</v>
      </c>
      <c r="E29" s="66">
        <v>0</v>
      </c>
      <c r="F29" s="23">
        <f>C29*E29</f>
        <v>0</v>
      </c>
      <c r="G29" s="11"/>
    </row>
    <row r="30" spans="1:7" ht="16" x14ac:dyDescent="0.2">
      <c r="A30" s="33">
        <v>6</v>
      </c>
      <c r="B30" s="37" t="s">
        <v>16</v>
      </c>
      <c r="C30" s="38"/>
      <c r="D30" s="31"/>
      <c r="E30" s="31"/>
      <c r="F30" s="32"/>
      <c r="G30" s="11"/>
    </row>
    <row r="31" spans="1:7" ht="16" x14ac:dyDescent="0.2">
      <c r="A31" s="20" t="s">
        <v>85</v>
      </c>
      <c r="B31" s="3" t="s">
        <v>6</v>
      </c>
      <c r="C31" s="7">
        <v>1</v>
      </c>
      <c r="D31" s="7" t="s">
        <v>26</v>
      </c>
      <c r="E31" s="64">
        <v>0</v>
      </c>
      <c r="F31" s="16">
        <f>E31*C31</f>
        <v>0</v>
      </c>
      <c r="G31" s="11"/>
    </row>
    <row r="32" spans="1:7" ht="16" x14ac:dyDescent="0.2">
      <c r="A32" s="20" t="s">
        <v>86</v>
      </c>
      <c r="B32" s="18" t="s">
        <v>17</v>
      </c>
      <c r="C32" s="7">
        <v>1</v>
      </c>
      <c r="D32" s="7" t="s">
        <v>26</v>
      </c>
      <c r="E32" s="64">
        <v>0</v>
      </c>
      <c r="F32" s="16">
        <f>E32*C32</f>
        <v>0</v>
      </c>
      <c r="G32" s="11"/>
    </row>
    <row r="33" spans="1:7" ht="15" customHeight="1" x14ac:dyDescent="0.2">
      <c r="A33" s="71" t="s">
        <v>92</v>
      </c>
      <c r="B33" s="71"/>
      <c r="C33" s="71"/>
      <c r="D33" s="71"/>
      <c r="E33" s="71"/>
      <c r="F33" s="71"/>
      <c r="G33" s="11"/>
    </row>
    <row r="34" spans="1:7" ht="16" x14ac:dyDescent="0.2">
      <c r="A34" s="22">
        <v>7</v>
      </c>
      <c r="B34" s="17" t="s">
        <v>170</v>
      </c>
      <c r="C34" s="7">
        <v>1</v>
      </c>
      <c r="D34" s="7" t="s">
        <v>26</v>
      </c>
      <c r="E34" s="65">
        <f>'ELI a systém riadenia'!F89</f>
        <v>0</v>
      </c>
      <c r="F34" s="23">
        <f>C34*E34</f>
        <v>0</v>
      </c>
      <c r="G34" s="11"/>
    </row>
    <row r="35" spans="1:7" x14ac:dyDescent="0.2">
      <c r="A35" s="71" t="s">
        <v>87</v>
      </c>
      <c r="B35" s="71"/>
      <c r="C35" s="71"/>
      <c r="D35" s="71"/>
      <c r="E35" s="71"/>
      <c r="F35" s="71"/>
    </row>
    <row r="36" spans="1:7" ht="16" x14ac:dyDescent="0.2">
      <c r="A36" s="52">
        <v>8</v>
      </c>
      <c r="B36" s="8" t="s">
        <v>23</v>
      </c>
      <c r="C36" s="9">
        <v>1</v>
      </c>
      <c r="D36" s="9" t="s">
        <v>26</v>
      </c>
      <c r="E36" s="65">
        <v>0</v>
      </c>
      <c r="F36" s="23">
        <f>C36*E36</f>
        <v>0</v>
      </c>
    </row>
    <row r="37" spans="1:7" s="5" customFormat="1" ht="16" x14ac:dyDescent="0.2">
      <c r="A37" s="54">
        <v>9</v>
      </c>
      <c r="B37" s="55" t="s">
        <v>24</v>
      </c>
      <c r="C37" s="56">
        <v>1</v>
      </c>
      <c r="D37" s="56" t="s">
        <v>26</v>
      </c>
      <c r="E37" s="67">
        <v>0</v>
      </c>
      <c r="F37" s="57">
        <f>C37*E37</f>
        <v>0</v>
      </c>
    </row>
    <row r="38" spans="1:7" ht="16" x14ac:dyDescent="0.2">
      <c r="A38" s="52">
        <v>10</v>
      </c>
      <c r="B38" s="8" t="s">
        <v>88</v>
      </c>
      <c r="C38" s="9">
        <v>3</v>
      </c>
      <c r="D38" s="9" t="s">
        <v>26</v>
      </c>
      <c r="E38" s="65">
        <v>0</v>
      </c>
      <c r="F38" s="23">
        <f>C38*E38</f>
        <v>0</v>
      </c>
    </row>
    <row r="39" spans="1:7" ht="15" customHeight="1" x14ac:dyDescent="0.2">
      <c r="A39" s="86" t="s">
        <v>25</v>
      </c>
      <c r="B39" s="86"/>
      <c r="C39" s="86"/>
      <c r="D39" s="86"/>
      <c r="E39" s="86"/>
      <c r="F39" s="86"/>
    </row>
    <row r="40" spans="1:7" ht="17" customHeight="1" x14ac:dyDescent="0.2">
      <c r="A40" s="85" t="s">
        <v>91</v>
      </c>
      <c r="B40" s="85"/>
      <c r="C40" s="85"/>
      <c r="D40" s="85"/>
      <c r="E40" s="85"/>
      <c r="F40" s="44">
        <f>SUM(F12:F19)</f>
        <v>0</v>
      </c>
    </row>
    <row r="41" spans="1:7" ht="16" customHeight="1" x14ac:dyDescent="0.2">
      <c r="A41" s="85" t="s">
        <v>93</v>
      </c>
      <c r="B41" s="85"/>
      <c r="C41" s="85"/>
      <c r="D41" s="85"/>
      <c r="E41" s="85"/>
      <c r="F41" s="44">
        <f>SUM(F22:F32)</f>
        <v>0</v>
      </c>
    </row>
    <row r="42" spans="1:7" ht="16" customHeight="1" x14ac:dyDescent="0.2">
      <c r="A42" s="85" t="s">
        <v>92</v>
      </c>
      <c r="B42" s="85"/>
      <c r="C42" s="85"/>
      <c r="D42" s="85"/>
      <c r="E42" s="85"/>
      <c r="F42" s="44">
        <f>F34</f>
        <v>0</v>
      </c>
    </row>
    <row r="43" spans="1:7" ht="16" customHeight="1" x14ac:dyDescent="0.2">
      <c r="A43" s="85" t="s">
        <v>89</v>
      </c>
      <c r="B43" s="85"/>
      <c r="C43" s="85"/>
      <c r="D43" s="85"/>
      <c r="E43" s="85"/>
      <c r="F43" s="44">
        <f>SUM(F36:F38)</f>
        <v>0</v>
      </c>
    </row>
    <row r="44" spans="1:7" ht="17" customHeight="1" x14ac:dyDescent="0.2">
      <c r="A44" s="84" t="s">
        <v>90</v>
      </c>
      <c r="B44" s="84"/>
      <c r="C44" s="84"/>
      <c r="D44" s="84"/>
      <c r="E44" s="84"/>
      <c r="F44" s="45">
        <f>SUM(F40:F43)</f>
        <v>0</v>
      </c>
    </row>
    <row r="45" spans="1:7" x14ac:dyDescent="0.2">
      <c r="E45" s="4"/>
    </row>
    <row r="46" spans="1:7" x14ac:dyDescent="0.2">
      <c r="F46" s="4"/>
    </row>
  </sheetData>
  <mergeCells count="28">
    <mergeCell ref="C5:F5"/>
    <mergeCell ref="C6:F6"/>
    <mergeCell ref="A44:E44"/>
    <mergeCell ref="A40:E40"/>
    <mergeCell ref="A41:E41"/>
    <mergeCell ref="A39:F39"/>
    <mergeCell ref="A43:E43"/>
    <mergeCell ref="A42:E42"/>
    <mergeCell ref="A1:F1"/>
    <mergeCell ref="A35:F35"/>
    <mergeCell ref="A11:F11"/>
    <mergeCell ref="A20:F20"/>
    <mergeCell ref="C12:C13"/>
    <mergeCell ref="C7:F7"/>
    <mergeCell ref="A7:B7"/>
    <mergeCell ref="A2:F2"/>
    <mergeCell ref="C4:F4"/>
    <mergeCell ref="C8:F8"/>
    <mergeCell ref="A3:F3"/>
    <mergeCell ref="F12:F13"/>
    <mergeCell ref="A33:F33"/>
    <mergeCell ref="A9:F9"/>
    <mergeCell ref="D12:D13"/>
    <mergeCell ref="E12:E13"/>
    <mergeCell ref="A8:B8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B565C-677D-C54E-B08E-2F92E32512F3}">
  <sheetPr>
    <tabColor rgb="FFFF0000"/>
  </sheetPr>
  <dimension ref="A1:F91"/>
  <sheetViews>
    <sheetView zoomScaleNormal="120" workbookViewId="0">
      <selection activeCell="C9" sqref="C9:F9"/>
    </sheetView>
  </sheetViews>
  <sheetFormatPr baseColWidth="10" defaultColWidth="8.83203125" defaultRowHeight="15" x14ac:dyDescent="0.2"/>
  <cols>
    <col min="2" max="2" width="74.33203125" style="1" customWidth="1"/>
    <col min="4" max="4" width="7.83203125" customWidth="1"/>
    <col min="5" max="5" width="17.33203125" customWidth="1"/>
    <col min="6" max="6" width="18.33203125" customWidth="1"/>
  </cols>
  <sheetData>
    <row r="1" spans="1:6" ht="19" x14ac:dyDescent="0.25">
      <c r="A1" s="87" t="s">
        <v>171</v>
      </c>
      <c r="B1" s="87"/>
      <c r="C1" s="87"/>
      <c r="D1" s="87"/>
      <c r="E1" s="87"/>
      <c r="F1" s="87"/>
    </row>
    <row r="2" spans="1:6" ht="19" x14ac:dyDescent="0.25">
      <c r="A2" s="77"/>
      <c r="B2" s="77"/>
      <c r="C2" s="77"/>
      <c r="D2" s="77"/>
      <c r="E2" s="77"/>
      <c r="F2" s="77"/>
    </row>
    <row r="3" spans="1:6" ht="19" x14ac:dyDescent="0.25">
      <c r="A3" s="83" t="str">
        <f>technologia!A2</f>
        <v>Cenová ponuka: "Modernizácia technologickej linky klíčiarne Saladinových skríň"</v>
      </c>
      <c r="B3" s="83"/>
      <c r="C3" s="83"/>
      <c r="D3" s="83"/>
      <c r="E3" s="83"/>
      <c r="F3" s="83"/>
    </row>
    <row r="4" spans="1:6" x14ac:dyDescent="0.2">
      <c r="A4" s="68" t="s">
        <v>7</v>
      </c>
      <c r="B4" s="68"/>
      <c r="C4" s="68"/>
      <c r="D4" s="68"/>
      <c r="E4" s="68"/>
      <c r="F4" s="68"/>
    </row>
    <row r="5" spans="1:6" x14ac:dyDescent="0.2">
      <c r="A5" s="49" t="s">
        <v>8</v>
      </c>
      <c r="B5" s="10"/>
      <c r="C5" s="80"/>
      <c r="D5" s="80"/>
      <c r="E5" s="80"/>
      <c r="F5" s="80"/>
    </row>
    <row r="6" spans="1:6" x14ac:dyDescent="0.2">
      <c r="A6" s="49" t="s">
        <v>9</v>
      </c>
      <c r="B6" s="10"/>
      <c r="C6" s="80"/>
      <c r="D6" s="80"/>
      <c r="E6" s="80"/>
      <c r="F6" s="80"/>
    </row>
    <row r="7" spans="1:6" x14ac:dyDescent="0.2">
      <c r="A7" s="68" t="s">
        <v>10</v>
      </c>
      <c r="B7" s="68"/>
      <c r="C7" s="80"/>
      <c r="D7" s="80"/>
      <c r="E7" s="80"/>
      <c r="F7" s="80"/>
    </row>
    <row r="8" spans="1:6" x14ac:dyDescent="0.2">
      <c r="A8" s="49" t="s">
        <v>11</v>
      </c>
      <c r="B8" s="10"/>
      <c r="C8" s="80"/>
      <c r="D8" s="80"/>
      <c r="E8" s="80"/>
      <c r="F8" s="80"/>
    </row>
    <row r="9" spans="1:6" x14ac:dyDescent="0.2">
      <c r="A9" s="49" t="s">
        <v>12</v>
      </c>
      <c r="B9" s="10"/>
      <c r="C9" s="80"/>
      <c r="D9" s="80"/>
      <c r="E9" s="80"/>
      <c r="F9" s="80"/>
    </row>
    <row r="10" spans="1:6" x14ac:dyDescent="0.2">
      <c r="A10" s="6"/>
      <c r="B10" s="2"/>
      <c r="C10" s="1"/>
      <c r="D10" s="1"/>
      <c r="E10" s="1"/>
      <c r="F10" s="1"/>
    </row>
    <row r="11" spans="1:6" ht="32" x14ac:dyDescent="0.2">
      <c r="A11" s="13" t="s">
        <v>0</v>
      </c>
      <c r="B11" s="43" t="s">
        <v>18</v>
      </c>
      <c r="C11" s="13" t="s">
        <v>1</v>
      </c>
      <c r="D11" s="13" t="s">
        <v>2</v>
      </c>
      <c r="E11" s="25" t="s">
        <v>3</v>
      </c>
      <c r="F11" s="25" t="s">
        <v>19</v>
      </c>
    </row>
    <row r="12" spans="1:6" x14ac:dyDescent="0.2">
      <c r="A12" s="78" t="s">
        <v>36</v>
      </c>
      <c r="B12" s="78"/>
      <c r="C12" s="78"/>
      <c r="D12" s="78"/>
      <c r="E12" s="78"/>
      <c r="F12" s="78"/>
    </row>
    <row r="13" spans="1:6" ht="16" x14ac:dyDescent="0.2">
      <c r="A13" s="20" t="s">
        <v>96</v>
      </c>
      <c r="B13" s="3" t="s">
        <v>67</v>
      </c>
      <c r="C13" s="14">
        <v>6</v>
      </c>
      <c r="D13" s="14" t="s">
        <v>4</v>
      </c>
      <c r="E13" s="65">
        <v>0</v>
      </c>
      <c r="F13" s="23">
        <f>C13*E13</f>
        <v>0</v>
      </c>
    </row>
    <row r="14" spans="1:6" ht="16" x14ac:dyDescent="0.2">
      <c r="B14" s="17" t="s">
        <v>27</v>
      </c>
      <c r="C14" s="14"/>
      <c r="D14" s="14"/>
      <c r="E14" s="50"/>
      <c r="F14" s="15"/>
    </row>
    <row r="15" spans="1:6" ht="16" x14ac:dyDescent="0.2">
      <c r="A15" s="20" t="s">
        <v>97</v>
      </c>
      <c r="B15" s="3" t="s">
        <v>173</v>
      </c>
      <c r="C15" s="7">
        <v>84</v>
      </c>
      <c r="D15" s="7" t="s">
        <v>4</v>
      </c>
      <c r="E15" s="65">
        <v>0</v>
      </c>
      <c r="F15" s="23">
        <f t="shared" ref="F15:F43" si="0">C15*E15</f>
        <v>0</v>
      </c>
    </row>
    <row r="16" spans="1:6" ht="16" x14ac:dyDescent="0.2">
      <c r="A16" s="20" t="s">
        <v>98</v>
      </c>
      <c r="B16" s="3" t="s">
        <v>172</v>
      </c>
      <c r="C16" s="7">
        <v>60</v>
      </c>
      <c r="D16" s="7" t="s">
        <v>4</v>
      </c>
      <c r="E16" s="65">
        <v>0</v>
      </c>
      <c r="F16" s="23">
        <f t="shared" si="0"/>
        <v>0</v>
      </c>
    </row>
    <row r="17" spans="1:6" ht="16" x14ac:dyDescent="0.2">
      <c r="A17" s="20" t="s">
        <v>99</v>
      </c>
      <c r="B17" s="3" t="s">
        <v>183</v>
      </c>
      <c r="C17" s="7">
        <v>6</v>
      </c>
      <c r="D17" s="7" t="s">
        <v>4</v>
      </c>
      <c r="E17" s="65">
        <v>0</v>
      </c>
      <c r="F17" s="23">
        <f t="shared" si="0"/>
        <v>0</v>
      </c>
    </row>
    <row r="18" spans="1:6" ht="16" x14ac:dyDescent="0.2">
      <c r="A18" s="20" t="s">
        <v>100</v>
      </c>
      <c r="B18" s="3" t="s">
        <v>182</v>
      </c>
      <c r="C18" s="7">
        <v>6</v>
      </c>
      <c r="D18" s="7" t="s">
        <v>4</v>
      </c>
      <c r="E18" s="65">
        <v>0</v>
      </c>
      <c r="F18" s="23">
        <f t="shared" si="0"/>
        <v>0</v>
      </c>
    </row>
    <row r="19" spans="1:6" ht="16" x14ac:dyDescent="0.2">
      <c r="A19" s="20" t="s">
        <v>101</v>
      </c>
      <c r="B19" s="3" t="s">
        <v>181</v>
      </c>
      <c r="C19" s="7">
        <v>6</v>
      </c>
      <c r="D19" s="7" t="s">
        <v>4</v>
      </c>
      <c r="E19" s="65">
        <v>0</v>
      </c>
      <c r="F19" s="23">
        <f t="shared" si="0"/>
        <v>0</v>
      </c>
    </row>
    <row r="20" spans="1:6" ht="16" x14ac:dyDescent="0.2">
      <c r="A20" s="20" t="s">
        <v>102</v>
      </c>
      <c r="B20" s="3" t="s">
        <v>179</v>
      </c>
      <c r="C20" s="7">
        <v>6</v>
      </c>
      <c r="D20" s="7" t="s">
        <v>4</v>
      </c>
      <c r="E20" s="65">
        <v>0</v>
      </c>
      <c r="F20" s="23">
        <f t="shared" si="0"/>
        <v>0</v>
      </c>
    </row>
    <row r="21" spans="1:6" ht="16" x14ac:dyDescent="0.2">
      <c r="A21" s="20" t="s">
        <v>103</v>
      </c>
      <c r="B21" s="3" t="s">
        <v>178</v>
      </c>
      <c r="C21" s="7">
        <v>6</v>
      </c>
      <c r="D21" s="7" t="s">
        <v>4</v>
      </c>
      <c r="E21" s="65">
        <v>0</v>
      </c>
      <c r="F21" s="23">
        <f t="shared" si="0"/>
        <v>0</v>
      </c>
    </row>
    <row r="22" spans="1:6" ht="16" x14ac:dyDescent="0.2">
      <c r="A22" s="20" t="s">
        <v>104</v>
      </c>
      <c r="B22" s="3" t="s">
        <v>177</v>
      </c>
      <c r="C22" s="7">
        <v>54</v>
      </c>
      <c r="D22" s="7" t="s">
        <v>4</v>
      </c>
      <c r="E22" s="65">
        <v>0</v>
      </c>
      <c r="F22" s="23">
        <f t="shared" si="0"/>
        <v>0</v>
      </c>
    </row>
    <row r="23" spans="1:6" ht="16" x14ac:dyDescent="0.2">
      <c r="A23" s="20" t="s">
        <v>105</v>
      </c>
      <c r="B23" s="3" t="s">
        <v>176</v>
      </c>
      <c r="C23" s="7">
        <v>6</v>
      </c>
      <c r="D23" s="7" t="s">
        <v>4</v>
      </c>
      <c r="E23" s="65">
        <v>0</v>
      </c>
      <c r="F23" s="23">
        <f t="shared" si="0"/>
        <v>0</v>
      </c>
    </row>
    <row r="24" spans="1:6" ht="18" customHeight="1" x14ac:dyDescent="0.2">
      <c r="A24" s="20" t="s">
        <v>106</v>
      </c>
      <c r="B24" s="18" t="s">
        <v>175</v>
      </c>
      <c r="C24" s="7">
        <v>60</v>
      </c>
      <c r="D24" s="7" t="s">
        <v>4</v>
      </c>
      <c r="E24" s="65">
        <v>0</v>
      </c>
      <c r="F24" s="23">
        <f t="shared" si="0"/>
        <v>0</v>
      </c>
    </row>
    <row r="25" spans="1:6" ht="16" x14ac:dyDescent="0.2">
      <c r="A25" s="20" t="s">
        <v>107</v>
      </c>
      <c r="B25" s="3" t="s">
        <v>174</v>
      </c>
      <c r="C25" s="7">
        <v>6</v>
      </c>
      <c r="D25" s="7" t="s">
        <v>4</v>
      </c>
      <c r="E25" s="65">
        <v>0</v>
      </c>
      <c r="F25" s="23">
        <f t="shared" si="0"/>
        <v>0</v>
      </c>
    </row>
    <row r="26" spans="1:6" ht="16" x14ac:dyDescent="0.2">
      <c r="A26" s="20" t="s">
        <v>108</v>
      </c>
      <c r="B26" s="3" t="s">
        <v>35</v>
      </c>
      <c r="C26" s="7">
        <v>6</v>
      </c>
      <c r="D26" s="7" t="s">
        <v>4</v>
      </c>
      <c r="E26" s="65">
        <v>0</v>
      </c>
      <c r="F26" s="23">
        <f t="shared" si="0"/>
        <v>0</v>
      </c>
    </row>
    <row r="27" spans="1:6" ht="16" x14ac:dyDescent="0.2">
      <c r="A27" s="20" t="s">
        <v>109</v>
      </c>
      <c r="B27" s="3" t="s">
        <v>34</v>
      </c>
      <c r="C27" s="7">
        <v>6</v>
      </c>
      <c r="D27" s="7" t="s">
        <v>4</v>
      </c>
      <c r="E27" s="65">
        <v>0</v>
      </c>
      <c r="F27" s="23">
        <f t="shared" si="0"/>
        <v>0</v>
      </c>
    </row>
    <row r="28" spans="1:6" ht="16" x14ac:dyDescent="0.2">
      <c r="A28" s="20" t="s">
        <v>110</v>
      </c>
      <c r="B28" s="3" t="s">
        <v>33</v>
      </c>
      <c r="C28" s="7">
        <v>6</v>
      </c>
      <c r="D28" s="7" t="s">
        <v>4</v>
      </c>
      <c r="E28" s="65">
        <v>0</v>
      </c>
      <c r="F28" s="23">
        <f t="shared" si="0"/>
        <v>0</v>
      </c>
    </row>
    <row r="29" spans="1:6" ht="16" x14ac:dyDescent="0.2">
      <c r="A29" s="20" t="s">
        <v>111</v>
      </c>
      <c r="B29" s="3" t="s">
        <v>32</v>
      </c>
      <c r="C29" s="7">
        <v>6</v>
      </c>
      <c r="D29" s="7" t="s">
        <v>4</v>
      </c>
      <c r="E29" s="65">
        <v>0</v>
      </c>
      <c r="F29" s="23">
        <f t="shared" si="0"/>
        <v>0</v>
      </c>
    </row>
    <row r="30" spans="1:6" ht="16" x14ac:dyDescent="0.2">
      <c r="A30" s="20" t="s">
        <v>112</v>
      </c>
      <c r="B30" s="3" t="s">
        <v>31</v>
      </c>
      <c r="C30" s="7">
        <v>12</v>
      </c>
      <c r="D30" s="7" t="s">
        <v>4</v>
      </c>
      <c r="E30" s="65">
        <v>0</v>
      </c>
      <c r="F30" s="23">
        <f t="shared" si="0"/>
        <v>0</v>
      </c>
    </row>
    <row r="31" spans="1:6" ht="16" x14ac:dyDescent="0.2">
      <c r="A31" s="20" t="s">
        <v>113</v>
      </c>
      <c r="B31" s="3" t="s">
        <v>30</v>
      </c>
      <c r="C31" s="7">
        <v>12</v>
      </c>
      <c r="D31" s="7" t="s">
        <v>4</v>
      </c>
      <c r="E31" s="65">
        <v>0</v>
      </c>
      <c r="F31" s="23">
        <f t="shared" si="0"/>
        <v>0</v>
      </c>
    </row>
    <row r="32" spans="1:6" ht="16" x14ac:dyDescent="0.2">
      <c r="A32" s="20" t="s">
        <v>114</v>
      </c>
      <c r="B32" s="3" t="s">
        <v>29</v>
      </c>
      <c r="C32" s="7">
        <v>12</v>
      </c>
      <c r="D32" s="7" t="s">
        <v>4</v>
      </c>
      <c r="E32" s="65">
        <v>0</v>
      </c>
      <c r="F32" s="23">
        <f t="shared" si="0"/>
        <v>0</v>
      </c>
    </row>
    <row r="33" spans="1:6" ht="16" x14ac:dyDescent="0.2">
      <c r="A33" s="20" t="s">
        <v>115</v>
      </c>
      <c r="B33" s="3" t="s">
        <v>28</v>
      </c>
      <c r="C33" s="7">
        <v>6</v>
      </c>
      <c r="D33" s="7" t="s">
        <v>4</v>
      </c>
      <c r="E33" s="65">
        <v>0</v>
      </c>
      <c r="F33" s="23">
        <f t="shared" si="0"/>
        <v>0</v>
      </c>
    </row>
    <row r="34" spans="1:6" ht="16" x14ac:dyDescent="0.2">
      <c r="A34" s="14"/>
      <c r="B34" s="17" t="s">
        <v>38</v>
      </c>
      <c r="C34" s="7"/>
      <c r="D34" s="7"/>
      <c r="E34" s="7"/>
      <c r="F34" s="23">
        <f t="shared" si="0"/>
        <v>0</v>
      </c>
    </row>
    <row r="35" spans="1:6" ht="16" x14ac:dyDescent="0.2">
      <c r="A35" s="20" t="s">
        <v>116</v>
      </c>
      <c r="B35" s="3" t="s">
        <v>40</v>
      </c>
      <c r="C35" s="7">
        <v>6</v>
      </c>
      <c r="D35" s="7" t="s">
        <v>4</v>
      </c>
      <c r="E35" s="65">
        <v>0</v>
      </c>
      <c r="F35" s="23">
        <f t="shared" si="0"/>
        <v>0</v>
      </c>
    </row>
    <row r="36" spans="1:6" ht="16" x14ac:dyDescent="0.2">
      <c r="A36" s="20" t="s">
        <v>117</v>
      </c>
      <c r="B36" s="3" t="s">
        <v>42</v>
      </c>
      <c r="C36" s="7">
        <v>80</v>
      </c>
      <c r="D36" s="7" t="s">
        <v>5</v>
      </c>
      <c r="E36" s="65">
        <v>0</v>
      </c>
      <c r="F36" s="23">
        <f t="shared" si="0"/>
        <v>0</v>
      </c>
    </row>
    <row r="37" spans="1:6" ht="16" x14ac:dyDescent="0.2">
      <c r="A37" s="20" t="s">
        <v>118</v>
      </c>
      <c r="B37" s="3" t="s">
        <v>43</v>
      </c>
      <c r="C37" s="7">
        <v>60</v>
      </c>
      <c r="D37" s="7" t="s">
        <v>4</v>
      </c>
      <c r="E37" s="65">
        <v>0</v>
      </c>
      <c r="F37" s="23">
        <f t="shared" si="0"/>
        <v>0</v>
      </c>
    </row>
    <row r="38" spans="1:6" ht="16" x14ac:dyDescent="0.2">
      <c r="A38" s="20" t="s">
        <v>119</v>
      </c>
      <c r="B38" s="3" t="s">
        <v>180</v>
      </c>
      <c r="C38" s="7">
        <v>400</v>
      </c>
      <c r="D38" s="7" t="s">
        <v>5</v>
      </c>
      <c r="E38" s="65">
        <v>0</v>
      </c>
      <c r="F38" s="23">
        <f t="shared" si="0"/>
        <v>0</v>
      </c>
    </row>
    <row r="39" spans="1:6" ht="16" x14ac:dyDescent="0.2">
      <c r="A39" s="20" t="s">
        <v>120</v>
      </c>
      <c r="B39" s="3" t="s">
        <v>65</v>
      </c>
      <c r="C39" s="7">
        <v>400</v>
      </c>
      <c r="D39" s="7" t="s">
        <v>5</v>
      </c>
      <c r="E39" s="65">
        <v>0</v>
      </c>
      <c r="F39" s="23">
        <f t="shared" si="0"/>
        <v>0</v>
      </c>
    </row>
    <row r="40" spans="1:6" ht="16" x14ac:dyDescent="0.2">
      <c r="A40" s="20" t="s">
        <v>121</v>
      </c>
      <c r="B40" s="3" t="s">
        <v>66</v>
      </c>
      <c r="C40" s="7">
        <v>400</v>
      </c>
      <c r="D40" s="7" t="s">
        <v>5</v>
      </c>
      <c r="E40" s="65">
        <v>0</v>
      </c>
      <c r="F40" s="23">
        <f t="shared" si="0"/>
        <v>0</v>
      </c>
    </row>
    <row r="41" spans="1:6" ht="32" x14ac:dyDescent="0.2">
      <c r="A41" s="20" t="s">
        <v>122</v>
      </c>
      <c r="B41" s="18" t="s">
        <v>184</v>
      </c>
      <c r="C41" s="14">
        <v>400</v>
      </c>
      <c r="D41" s="14" t="s">
        <v>39</v>
      </c>
      <c r="E41" s="67">
        <v>0</v>
      </c>
      <c r="F41" s="57">
        <f t="shared" si="0"/>
        <v>0</v>
      </c>
    </row>
    <row r="42" spans="1:6" s="5" customFormat="1" ht="32" x14ac:dyDescent="0.2">
      <c r="A42" s="20" t="s">
        <v>123</v>
      </c>
      <c r="B42" s="18" t="s">
        <v>41</v>
      </c>
      <c r="C42" s="14">
        <v>180</v>
      </c>
      <c r="D42" s="14" t="s">
        <v>5</v>
      </c>
      <c r="E42" s="67">
        <v>0</v>
      </c>
      <c r="F42" s="57">
        <f t="shared" si="0"/>
        <v>0</v>
      </c>
    </row>
    <row r="43" spans="1:6" ht="16" x14ac:dyDescent="0.2">
      <c r="A43" s="20" t="s">
        <v>124</v>
      </c>
      <c r="B43" s="3" t="s">
        <v>22</v>
      </c>
      <c r="C43" s="7">
        <v>60</v>
      </c>
      <c r="D43" s="7" t="s">
        <v>5</v>
      </c>
      <c r="E43" s="65">
        <v>0</v>
      </c>
      <c r="F43" s="23">
        <f t="shared" si="0"/>
        <v>0</v>
      </c>
    </row>
    <row r="44" spans="1:6" x14ac:dyDescent="0.2">
      <c r="A44" s="78" t="s">
        <v>45</v>
      </c>
      <c r="B44" s="78"/>
      <c r="C44" s="78"/>
      <c r="D44" s="78"/>
      <c r="E44" s="78"/>
      <c r="F44" s="78"/>
    </row>
    <row r="45" spans="1:6" ht="16" x14ac:dyDescent="0.2">
      <c r="A45" s="20" t="s">
        <v>125</v>
      </c>
      <c r="B45" s="3" t="s">
        <v>46</v>
      </c>
      <c r="C45" s="7">
        <v>6</v>
      </c>
      <c r="D45" s="7" t="s">
        <v>26</v>
      </c>
      <c r="E45" s="65">
        <v>0</v>
      </c>
      <c r="F45" s="23">
        <f t="shared" ref="F45:F57" si="1">C45*E45</f>
        <v>0</v>
      </c>
    </row>
    <row r="46" spans="1:6" ht="16" x14ac:dyDescent="0.2">
      <c r="A46" s="20" t="s">
        <v>126</v>
      </c>
      <c r="B46" s="3" t="s">
        <v>48</v>
      </c>
      <c r="C46" s="7">
        <v>6</v>
      </c>
      <c r="D46" s="7" t="s">
        <v>26</v>
      </c>
      <c r="E46" s="65">
        <v>0</v>
      </c>
      <c r="F46" s="23">
        <f t="shared" si="1"/>
        <v>0</v>
      </c>
    </row>
    <row r="47" spans="1:6" ht="16" x14ac:dyDescent="0.2">
      <c r="A47" s="20" t="s">
        <v>127</v>
      </c>
      <c r="B47" s="3" t="s">
        <v>47</v>
      </c>
      <c r="C47" s="7">
        <v>6</v>
      </c>
      <c r="D47" s="7" t="s">
        <v>26</v>
      </c>
      <c r="E47" s="65">
        <v>0</v>
      </c>
      <c r="F47" s="23">
        <f t="shared" si="1"/>
        <v>0</v>
      </c>
    </row>
    <row r="48" spans="1:6" ht="16" x14ac:dyDescent="0.2">
      <c r="A48" s="20" t="s">
        <v>128</v>
      </c>
      <c r="B48" s="3" t="s">
        <v>49</v>
      </c>
      <c r="C48" s="7">
        <v>6</v>
      </c>
      <c r="D48" s="7" t="s">
        <v>26</v>
      </c>
      <c r="E48" s="65">
        <v>0</v>
      </c>
      <c r="F48" s="23">
        <f t="shared" si="1"/>
        <v>0</v>
      </c>
    </row>
    <row r="49" spans="1:6" ht="16" x14ac:dyDescent="0.2">
      <c r="A49" s="20" t="s">
        <v>129</v>
      </c>
      <c r="B49" s="3" t="s">
        <v>51</v>
      </c>
      <c r="C49" s="7">
        <v>6</v>
      </c>
      <c r="D49" s="7" t="s">
        <v>26</v>
      </c>
      <c r="E49" s="65">
        <v>0</v>
      </c>
      <c r="F49" s="23">
        <f t="shared" si="1"/>
        <v>0</v>
      </c>
    </row>
    <row r="50" spans="1:6" ht="16" x14ac:dyDescent="0.2">
      <c r="A50" s="20" t="s">
        <v>130</v>
      </c>
      <c r="B50" s="3" t="s">
        <v>50</v>
      </c>
      <c r="C50" s="7">
        <v>6</v>
      </c>
      <c r="D50" s="7" t="s">
        <v>26</v>
      </c>
      <c r="E50" s="65">
        <v>0</v>
      </c>
      <c r="F50" s="23">
        <f t="shared" si="1"/>
        <v>0</v>
      </c>
    </row>
    <row r="51" spans="1:6" ht="16" x14ac:dyDescent="0.2">
      <c r="A51" s="20" t="s">
        <v>131</v>
      </c>
      <c r="B51" s="3" t="s">
        <v>52</v>
      </c>
      <c r="C51" s="7">
        <v>6</v>
      </c>
      <c r="D51" s="7" t="s">
        <v>26</v>
      </c>
      <c r="E51" s="65">
        <v>0</v>
      </c>
      <c r="F51" s="23">
        <f t="shared" si="1"/>
        <v>0</v>
      </c>
    </row>
    <row r="52" spans="1:6" ht="16" x14ac:dyDescent="0.2">
      <c r="A52" s="20" t="s">
        <v>132</v>
      </c>
      <c r="B52" s="3" t="s">
        <v>53</v>
      </c>
      <c r="C52" s="7">
        <v>6</v>
      </c>
      <c r="D52" s="7" t="s">
        <v>4</v>
      </c>
      <c r="E52" s="65">
        <v>0</v>
      </c>
      <c r="F52" s="23">
        <f t="shared" si="1"/>
        <v>0</v>
      </c>
    </row>
    <row r="53" spans="1:6" ht="16" x14ac:dyDescent="0.2">
      <c r="A53" s="20" t="s">
        <v>133</v>
      </c>
      <c r="B53" s="3" t="s">
        <v>54</v>
      </c>
      <c r="C53" s="14">
        <v>6</v>
      </c>
      <c r="D53" s="14" t="s">
        <v>26</v>
      </c>
      <c r="E53" s="65">
        <v>0</v>
      </c>
      <c r="F53" s="23">
        <f t="shared" si="1"/>
        <v>0</v>
      </c>
    </row>
    <row r="54" spans="1:6" ht="16" x14ac:dyDescent="0.2">
      <c r="A54" s="20" t="s">
        <v>134</v>
      </c>
      <c r="B54" s="3" t="s">
        <v>55</v>
      </c>
      <c r="C54" s="14">
        <v>6</v>
      </c>
      <c r="D54" s="14" t="s">
        <v>26</v>
      </c>
      <c r="E54" s="65">
        <v>0</v>
      </c>
      <c r="F54" s="23">
        <f t="shared" si="1"/>
        <v>0</v>
      </c>
    </row>
    <row r="55" spans="1:6" s="19" customFormat="1" ht="16" x14ac:dyDescent="0.2">
      <c r="A55" s="20" t="s">
        <v>135</v>
      </c>
      <c r="B55" s="53" t="s">
        <v>56</v>
      </c>
      <c r="C55" s="14">
        <v>6</v>
      </c>
      <c r="D55" s="14" t="s">
        <v>26</v>
      </c>
      <c r="E55" s="65">
        <v>0</v>
      </c>
      <c r="F55" s="23">
        <f t="shared" si="1"/>
        <v>0</v>
      </c>
    </row>
    <row r="56" spans="1:6" ht="16" x14ac:dyDescent="0.2">
      <c r="A56" s="20" t="s">
        <v>136</v>
      </c>
      <c r="B56" s="3" t="s">
        <v>63</v>
      </c>
      <c r="C56" s="7">
        <v>6</v>
      </c>
      <c r="D56" s="7" t="s">
        <v>4</v>
      </c>
      <c r="E56" s="65">
        <v>0</v>
      </c>
      <c r="F56" s="23">
        <f t="shared" si="1"/>
        <v>0</v>
      </c>
    </row>
    <row r="57" spans="1:6" ht="16" x14ac:dyDescent="0.2">
      <c r="A57" s="20" t="s">
        <v>137</v>
      </c>
      <c r="B57" s="3" t="s">
        <v>64</v>
      </c>
      <c r="C57" s="7">
        <v>6</v>
      </c>
      <c r="D57" s="7" t="s">
        <v>4</v>
      </c>
      <c r="E57" s="65">
        <v>0</v>
      </c>
      <c r="F57" s="23">
        <f t="shared" si="1"/>
        <v>0</v>
      </c>
    </row>
    <row r="58" spans="1:6" x14ac:dyDescent="0.2">
      <c r="A58" s="78" t="s">
        <v>57</v>
      </c>
      <c r="B58" s="78"/>
      <c r="C58" s="78"/>
      <c r="D58" s="78"/>
      <c r="E58" s="78"/>
      <c r="F58" s="78"/>
    </row>
    <row r="59" spans="1:6" ht="16" x14ac:dyDescent="0.2">
      <c r="A59" s="14"/>
      <c r="B59" s="17" t="s">
        <v>37</v>
      </c>
      <c r="C59" s="7"/>
      <c r="D59" s="7"/>
      <c r="E59" s="51"/>
      <c r="F59" s="16"/>
    </row>
    <row r="60" spans="1:6" ht="16" x14ac:dyDescent="0.2">
      <c r="A60" s="20" t="s">
        <v>138</v>
      </c>
      <c r="B60" s="3" t="s">
        <v>185</v>
      </c>
      <c r="C60" s="7">
        <v>6</v>
      </c>
      <c r="D60" s="7" t="s">
        <v>4</v>
      </c>
      <c r="E60" s="65">
        <v>0</v>
      </c>
      <c r="F60" s="23">
        <f t="shared" ref="F60:F68" si="2">C60*E60</f>
        <v>0</v>
      </c>
    </row>
    <row r="61" spans="1:6" ht="16" x14ac:dyDescent="0.2">
      <c r="A61" s="20" t="s">
        <v>139</v>
      </c>
      <c r="B61" s="3" t="s">
        <v>186</v>
      </c>
      <c r="C61" s="7">
        <v>30</v>
      </c>
      <c r="D61" s="7" t="s">
        <v>4</v>
      </c>
      <c r="E61" s="65">
        <v>0</v>
      </c>
      <c r="F61" s="23">
        <f t="shared" si="2"/>
        <v>0</v>
      </c>
    </row>
    <row r="62" spans="1:6" ht="16" x14ac:dyDescent="0.2">
      <c r="A62" s="20" t="s">
        <v>140</v>
      </c>
      <c r="B62" s="3" t="s">
        <v>187</v>
      </c>
      <c r="C62" s="7">
        <v>18</v>
      </c>
      <c r="D62" s="7" t="s">
        <v>4</v>
      </c>
      <c r="E62" s="65">
        <v>0</v>
      </c>
      <c r="F62" s="23">
        <f t="shared" si="2"/>
        <v>0</v>
      </c>
    </row>
    <row r="63" spans="1:6" ht="16" x14ac:dyDescent="0.2">
      <c r="A63" s="20" t="s">
        <v>141</v>
      </c>
      <c r="B63" s="3" t="s">
        <v>188</v>
      </c>
      <c r="C63" s="7">
        <v>18</v>
      </c>
      <c r="D63" s="7" t="s">
        <v>4</v>
      </c>
      <c r="E63" s="65">
        <v>0</v>
      </c>
      <c r="F63" s="23">
        <f t="shared" si="2"/>
        <v>0</v>
      </c>
    </row>
    <row r="64" spans="1:6" ht="16" x14ac:dyDescent="0.2">
      <c r="A64" s="20" t="s">
        <v>142</v>
      </c>
      <c r="B64" s="3" t="s">
        <v>189</v>
      </c>
      <c r="C64" s="7">
        <v>6</v>
      </c>
      <c r="D64" s="7" t="s">
        <v>4</v>
      </c>
      <c r="E64" s="65">
        <v>0</v>
      </c>
      <c r="F64" s="23">
        <f t="shared" si="2"/>
        <v>0</v>
      </c>
    </row>
    <row r="65" spans="1:6" ht="16" x14ac:dyDescent="0.2">
      <c r="A65" s="20" t="s">
        <v>143</v>
      </c>
      <c r="B65" s="3" t="s">
        <v>190</v>
      </c>
      <c r="C65" s="7">
        <v>6</v>
      </c>
      <c r="D65" s="7" t="s">
        <v>4</v>
      </c>
      <c r="E65" s="65">
        <v>0</v>
      </c>
      <c r="F65" s="23">
        <f t="shared" si="2"/>
        <v>0</v>
      </c>
    </row>
    <row r="66" spans="1:6" ht="16" x14ac:dyDescent="0.2">
      <c r="A66" s="20" t="s">
        <v>144</v>
      </c>
      <c r="B66" s="3" t="s">
        <v>191</v>
      </c>
      <c r="C66" s="7">
        <v>6</v>
      </c>
      <c r="D66" s="7" t="s">
        <v>4</v>
      </c>
      <c r="E66" s="65">
        <v>0</v>
      </c>
      <c r="F66" s="23">
        <f t="shared" si="2"/>
        <v>0</v>
      </c>
    </row>
    <row r="67" spans="1:6" ht="16" x14ac:dyDescent="0.2">
      <c r="A67" s="20" t="s">
        <v>145</v>
      </c>
      <c r="B67" s="3" t="s">
        <v>192</v>
      </c>
      <c r="C67" s="7">
        <v>6</v>
      </c>
      <c r="D67" s="7" t="s">
        <v>4</v>
      </c>
      <c r="E67" s="65">
        <v>0</v>
      </c>
      <c r="F67" s="23">
        <f t="shared" si="2"/>
        <v>0</v>
      </c>
    </row>
    <row r="68" spans="1:6" ht="16" x14ac:dyDescent="0.2">
      <c r="A68" s="20" t="s">
        <v>146</v>
      </c>
      <c r="B68" s="3" t="s">
        <v>44</v>
      </c>
      <c r="C68" s="7">
        <v>1</v>
      </c>
      <c r="D68" s="7" t="s">
        <v>4</v>
      </c>
      <c r="E68" s="65">
        <v>0</v>
      </c>
      <c r="F68" s="23">
        <f t="shared" si="2"/>
        <v>0</v>
      </c>
    </row>
    <row r="69" spans="1:6" ht="16" x14ac:dyDescent="0.2">
      <c r="A69" s="14"/>
      <c r="B69" s="17" t="s">
        <v>58</v>
      </c>
      <c r="C69" s="7"/>
      <c r="D69" s="7"/>
      <c r="E69" s="51"/>
      <c r="F69" s="16"/>
    </row>
    <row r="70" spans="1:6" ht="16" x14ac:dyDescent="0.2">
      <c r="A70" s="20" t="s">
        <v>147</v>
      </c>
      <c r="B70" s="3" t="s">
        <v>59</v>
      </c>
      <c r="C70" s="7">
        <v>6</v>
      </c>
      <c r="D70" s="7" t="s">
        <v>4</v>
      </c>
      <c r="E70" s="65">
        <v>0</v>
      </c>
      <c r="F70" s="23">
        <f>C70*E70</f>
        <v>0</v>
      </c>
    </row>
    <row r="71" spans="1:6" ht="16" x14ac:dyDescent="0.2">
      <c r="A71" s="20" t="s">
        <v>148</v>
      </c>
      <c r="B71" s="3" t="s">
        <v>61</v>
      </c>
      <c r="C71" s="7">
        <v>6</v>
      </c>
      <c r="D71" s="7" t="s">
        <v>4</v>
      </c>
      <c r="E71" s="65">
        <v>0</v>
      </c>
      <c r="F71" s="23">
        <f>C71*E71</f>
        <v>0</v>
      </c>
    </row>
    <row r="72" spans="1:6" ht="16" x14ac:dyDescent="0.2">
      <c r="A72" s="20" t="s">
        <v>149</v>
      </c>
      <c r="B72" s="3" t="s">
        <v>60</v>
      </c>
      <c r="C72" s="7">
        <v>6</v>
      </c>
      <c r="D72" s="7" t="s">
        <v>4</v>
      </c>
      <c r="E72" s="65">
        <v>0</v>
      </c>
      <c r="F72" s="23">
        <f>C72*E72</f>
        <v>0</v>
      </c>
    </row>
    <row r="73" spans="1:6" ht="16" x14ac:dyDescent="0.2">
      <c r="A73" s="20" t="s">
        <v>150</v>
      </c>
      <c r="B73" s="3" t="s">
        <v>62</v>
      </c>
      <c r="C73" s="7">
        <v>6</v>
      </c>
      <c r="D73" s="7" t="s">
        <v>4</v>
      </c>
      <c r="E73" s="65">
        <v>0</v>
      </c>
      <c r="F73" s="23">
        <f>C73*E73</f>
        <v>0</v>
      </c>
    </row>
    <row r="74" spans="1:6" x14ac:dyDescent="0.2">
      <c r="A74" s="78" t="s">
        <v>168</v>
      </c>
      <c r="B74" s="78"/>
      <c r="C74" s="78"/>
      <c r="D74" s="78"/>
      <c r="E74" s="78"/>
      <c r="F74" s="78"/>
    </row>
    <row r="75" spans="1:6" ht="16" x14ac:dyDescent="0.2">
      <c r="A75" s="48"/>
      <c r="B75" s="46" t="s">
        <v>154</v>
      </c>
      <c r="C75" s="48"/>
      <c r="D75" s="48"/>
      <c r="E75" s="48"/>
      <c r="F75" s="48"/>
    </row>
    <row r="76" spans="1:6" ht="16" x14ac:dyDescent="0.2">
      <c r="A76" s="20" t="s">
        <v>153</v>
      </c>
      <c r="B76" s="3" t="s">
        <v>165</v>
      </c>
      <c r="C76" s="7">
        <v>1</v>
      </c>
      <c r="D76" s="7" t="s">
        <v>4</v>
      </c>
      <c r="E76" s="65">
        <v>0</v>
      </c>
      <c r="F76" s="23">
        <f>C76*E76</f>
        <v>0</v>
      </c>
    </row>
    <row r="77" spans="1:6" ht="16" x14ac:dyDescent="0.2">
      <c r="A77" s="20" t="s">
        <v>155</v>
      </c>
      <c r="B77" s="3" t="s">
        <v>166</v>
      </c>
      <c r="C77" s="7">
        <v>12</v>
      </c>
      <c r="D77" s="7" t="s">
        <v>4</v>
      </c>
      <c r="E77" s="65">
        <v>0</v>
      </c>
      <c r="F77" s="23">
        <f>C77*E77</f>
        <v>0</v>
      </c>
    </row>
    <row r="78" spans="1:6" ht="16" x14ac:dyDescent="0.2">
      <c r="A78" s="20" t="s">
        <v>156</v>
      </c>
      <c r="B78" s="3" t="s">
        <v>167</v>
      </c>
      <c r="C78" s="7">
        <v>24</v>
      </c>
      <c r="D78" s="7" t="s">
        <v>4</v>
      </c>
      <c r="E78" s="65">
        <v>0</v>
      </c>
      <c r="F78" s="23">
        <f>C78*E78</f>
        <v>0</v>
      </c>
    </row>
    <row r="79" spans="1:6" ht="16" x14ac:dyDescent="0.2">
      <c r="A79" s="20" t="s">
        <v>160</v>
      </c>
      <c r="B79" s="3" t="s">
        <v>164</v>
      </c>
      <c r="C79" s="7">
        <v>1</v>
      </c>
      <c r="D79" s="7" t="s">
        <v>4</v>
      </c>
      <c r="E79" s="65">
        <v>0</v>
      </c>
      <c r="F79" s="23">
        <f>C79*E79</f>
        <v>0</v>
      </c>
    </row>
    <row r="80" spans="1:6" ht="16" x14ac:dyDescent="0.2">
      <c r="A80" s="20"/>
      <c r="B80" s="17" t="s">
        <v>58</v>
      </c>
      <c r="C80" s="7"/>
      <c r="D80" s="7"/>
      <c r="E80" s="51"/>
      <c r="F80" s="16"/>
    </row>
    <row r="81" spans="1:6" ht="16" x14ac:dyDescent="0.2">
      <c r="A81" s="20" t="s">
        <v>161</v>
      </c>
      <c r="B81" s="3" t="s">
        <v>157</v>
      </c>
      <c r="C81" s="7">
        <v>1</v>
      </c>
      <c r="D81" s="7" t="s">
        <v>4</v>
      </c>
      <c r="E81" s="65">
        <v>0</v>
      </c>
      <c r="F81" s="23">
        <f>C81*E81</f>
        <v>0</v>
      </c>
    </row>
    <row r="82" spans="1:6" ht="16" x14ac:dyDescent="0.2">
      <c r="A82" s="20" t="s">
        <v>162</v>
      </c>
      <c r="B82" s="3" t="s">
        <v>158</v>
      </c>
      <c r="C82" s="7">
        <v>1</v>
      </c>
      <c r="D82" s="7" t="s">
        <v>4</v>
      </c>
      <c r="E82" s="65">
        <v>0</v>
      </c>
      <c r="F82" s="23">
        <f>C82*E82</f>
        <v>0</v>
      </c>
    </row>
    <row r="83" spans="1:6" ht="16" x14ac:dyDescent="0.2">
      <c r="A83" s="20" t="s">
        <v>163</v>
      </c>
      <c r="B83" s="3" t="s">
        <v>159</v>
      </c>
      <c r="C83" s="7">
        <v>1</v>
      </c>
      <c r="D83" s="7" t="s">
        <v>4</v>
      </c>
      <c r="E83" s="65">
        <v>0</v>
      </c>
      <c r="F83" s="23">
        <f>C83*E83</f>
        <v>0</v>
      </c>
    </row>
    <row r="84" spans="1:6" ht="15" customHeight="1" x14ac:dyDescent="0.2">
      <c r="A84" s="86" t="s">
        <v>25</v>
      </c>
      <c r="B84" s="86"/>
      <c r="C84" s="86"/>
      <c r="D84" s="86"/>
      <c r="E84" s="86"/>
      <c r="F84" s="86"/>
    </row>
    <row r="85" spans="1:6" ht="17" customHeight="1" x14ac:dyDescent="0.2">
      <c r="A85" s="85" t="s">
        <v>36</v>
      </c>
      <c r="B85" s="85"/>
      <c r="C85" s="85"/>
      <c r="D85" s="85"/>
      <c r="E85" s="85"/>
      <c r="F85" s="44">
        <f>SUM(F13:F43)</f>
        <v>0</v>
      </c>
    </row>
    <row r="86" spans="1:6" ht="16" customHeight="1" x14ac:dyDescent="0.2">
      <c r="A86" s="85" t="s">
        <v>45</v>
      </c>
      <c r="B86" s="85"/>
      <c r="C86" s="85"/>
      <c r="D86" s="85"/>
      <c r="E86" s="85"/>
      <c r="F86" s="44">
        <f>SUM(F45:F57)</f>
        <v>0</v>
      </c>
    </row>
    <row r="87" spans="1:6" ht="16" customHeight="1" x14ac:dyDescent="0.2">
      <c r="A87" s="85" t="s">
        <v>57</v>
      </c>
      <c r="B87" s="85"/>
      <c r="C87" s="85"/>
      <c r="D87" s="85"/>
      <c r="E87" s="85"/>
      <c r="F87" s="44">
        <f>SUM(F59:F73)</f>
        <v>0</v>
      </c>
    </row>
    <row r="88" spans="1:6" ht="16" customHeight="1" x14ac:dyDescent="0.2">
      <c r="A88" s="88" t="s">
        <v>152</v>
      </c>
      <c r="B88" s="89"/>
      <c r="C88" s="89"/>
      <c r="D88" s="89"/>
      <c r="E88" s="90"/>
      <c r="F88" s="44">
        <f>SUM(F75:F83)</f>
        <v>0</v>
      </c>
    </row>
    <row r="89" spans="1:6" ht="16" customHeight="1" x14ac:dyDescent="0.2">
      <c r="A89" s="84" t="s">
        <v>90</v>
      </c>
      <c r="B89" s="84"/>
      <c r="C89" s="84"/>
      <c r="D89" s="84"/>
      <c r="E89" s="84"/>
      <c r="F89" s="45">
        <f>SUM(F85:F88)</f>
        <v>0</v>
      </c>
    </row>
    <row r="90" spans="1:6" x14ac:dyDescent="0.2">
      <c r="E90" s="4"/>
    </row>
    <row r="91" spans="1:6" x14ac:dyDescent="0.2">
      <c r="F91" s="4"/>
    </row>
  </sheetData>
  <mergeCells count="20">
    <mergeCell ref="A89:E89"/>
    <mergeCell ref="A84:F84"/>
    <mergeCell ref="C8:F8"/>
    <mergeCell ref="C9:F9"/>
    <mergeCell ref="A12:F12"/>
    <mergeCell ref="A88:E88"/>
    <mergeCell ref="A87:E87"/>
    <mergeCell ref="A85:E85"/>
    <mergeCell ref="A86:E86"/>
    <mergeCell ref="A7:B7"/>
    <mergeCell ref="C7:F7"/>
    <mergeCell ref="A74:F74"/>
    <mergeCell ref="A2:F2"/>
    <mergeCell ref="A3:F3"/>
    <mergeCell ref="A4:F4"/>
    <mergeCell ref="C5:F5"/>
    <mergeCell ref="C6:F6"/>
    <mergeCell ref="A1:F1"/>
    <mergeCell ref="A44:F44"/>
    <mergeCell ref="A58:F58"/>
  </mergeCells>
  <pageMargins left="0.6" right="0.28999999999999998" top="0.45" bottom="0.37" header="0.31496062992125984" footer="0.31496062992125984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technologia</vt:lpstr>
      <vt:lpstr>ELI a systém riadenia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Dušan Slováček</dc:creator>
  <cp:lastModifiedBy>Ladislav Káčer</cp:lastModifiedBy>
  <cp:lastPrinted>2026-07-20T09:25:21Z</cp:lastPrinted>
  <dcterms:created xsi:type="dcterms:W3CDTF">2022-01-31T13:15:59Z</dcterms:created>
  <dcterms:modified xsi:type="dcterms:W3CDTF">2026-07-30T06:31:11Z</dcterms:modified>
</cp:coreProperties>
</file>