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raca\Progast prieskum\Manipulatory\"/>
    </mc:Choice>
  </mc:AlternateContent>
  <xr:revisionPtr revIDLastSave="0" documentId="13_ncr:1_{728311CF-9A34-416B-9C95-A88BDE5423A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VVVS" sheetId="3" r:id="rId1"/>
  </sheets>
  <definedNames>
    <definedName name="_xlnm.Print_Area" localSheetId="0">VVVS!$A$2:$G$64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3" l="1"/>
  <c r="H23" i="3"/>
  <c r="H24" i="3"/>
  <c r="H22" i="3"/>
  <c r="H26" i="3"/>
  <c r="H18" i="3"/>
  <c r="H45" i="3"/>
  <c r="H46" i="3"/>
  <c r="H47" i="3"/>
  <c r="H48" i="3"/>
  <c r="H49" i="3"/>
  <c r="H44" i="3"/>
  <c r="H28" i="3"/>
  <c r="H16" i="3"/>
  <c r="H20" i="3"/>
  <c r="H21" i="3"/>
  <c r="H19" i="3"/>
  <c r="H17" i="3"/>
  <c r="E28" i="3" l="1"/>
  <c r="G32" i="3" s="1"/>
  <c r="F28" i="3" l="1"/>
  <c r="G33" i="3" s="1"/>
  <c r="G28" i="3" l="1"/>
  <c r="G34" i="3" s="1"/>
</calcChain>
</file>

<file path=xl/sharedStrings.xml><?xml version="1.0" encoding="utf-8"?>
<sst xmlns="http://schemas.openxmlformats.org/spreadsheetml/2006/main" count="61" uniqueCount="55">
  <si>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</si>
  <si>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</si>
  <si>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</si>
  <si>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</si>
  <si>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</si>
  <si>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</si>
  <si>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</si>
  <si>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</si>
  <si>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</si>
  <si>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</si>
  <si>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</si>
  <si>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</si>
  <si>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</si>
  <si>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</si>
  <si>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</si>
  <si>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</si>
  <si>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</si>
  <si>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</si>
  <si>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</si>
  <si>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</si>
  <si>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</si>
  <si>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</si>
  <si>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Uvedte ponúkaný typ zariadenia a názov výrobcu:</t>
  </si>
  <si>
    <t>Počet ks</t>
  </si>
  <si>
    <t>Cena za ks bez DPH</t>
  </si>
  <si>
    <t>Celková cena bez DPH</t>
  </si>
  <si>
    <t>DPH</t>
  </si>
  <si>
    <t>Celková cena s DPH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</si>
  <si>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</si>
  <si>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</si>
  <si>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</si>
  <si>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</si>
  <si>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</si>
  <si>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 xml:space="preserve">   Uchádzač vypĺňa všetky bunky tejto farby</t>
  </si>
  <si>
    <t>Výkaz výmer - ponuka vrátane požadovaných technických parametrov</t>
  </si>
  <si>
    <t>Kontrola</t>
  </si>
  <si>
    <t>PROGAST, spol. s r.o.</t>
  </si>
  <si>
    <t>Krajinská cesta 18, 82107 Bratislava-Ružinov</t>
  </si>
  <si>
    <t>Cena komplet</t>
  </si>
  <si>
    <t>Dodávka troch kusov vákuových manipulátorov.</t>
  </si>
  <si>
    <t>Typ manipulácie: vákuová</t>
  </si>
  <si>
    <t>Druh bremena: papierové vrecia</t>
  </si>
  <si>
    <t>CE</t>
  </si>
  <si>
    <t>Rotácia nástroja 360°</t>
  </si>
  <si>
    <t>Napájanie 400 V</t>
  </si>
  <si>
    <t>Minimálna nosnosť</t>
  </si>
  <si>
    <t>kg</t>
  </si>
  <si>
    <t>Dosah ramena</t>
  </si>
  <si>
    <t>Vertikálny zdvih</t>
  </si>
  <si>
    <t>m</t>
  </si>
  <si>
    <t>mm</t>
  </si>
  <si>
    <t>Dodávka vrátane montáže, skúšok a zaškolenia</t>
  </si>
  <si>
    <t>3 kusy vákuových manipulátorov</t>
  </si>
  <si>
    <t>Minimálna rotácia ramena</t>
  </si>
  <si>
    <t>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</si>
</sst>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"/>
  </numFmts>
  <fonts count="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3" tint="0.59999389629810485"/>
        <bgColor indexed="34"/>
      </patternFill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7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5" fillId="12" borderId="21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left" wrapText="1"/>
    </xf>
    <xf numFmtId="0" fontId="1" fillId="2" borderId="0" xfId="0" applyFont="1" applyFill="1"/>
    <xf numFmtId="1" fontId="1" fillId="10" borderId="12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45" xfId="0" applyFont="1" applyBorder="1" applyAlignment="1">
      <alignment horizontal="center" vertical="center"/>
    </xf>
    <xf numFmtId="3" fontId="7" fillId="0" borderId="46" xfId="0" applyNumberFormat="1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53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4" fontId="8" fillId="3" borderId="23" xfId="0" applyNumberFormat="1" applyFont="1" applyFill="1" applyBorder="1" applyAlignment="1">
      <alignment horizontal="center" vertical="center"/>
    </xf>
    <xf numFmtId="4" fontId="8" fillId="9" borderId="23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3" fillId="10" borderId="24" xfId="0" applyFont="1" applyFill="1" applyBorder="1" applyAlignment="1">
      <alignment horizontal="right"/>
    </xf>
    <xf numFmtId="0" fontId="3" fillId="10" borderId="22" xfId="0" applyFont="1" applyFill="1" applyBorder="1" applyAlignment="1">
      <alignment horizontal="center"/>
    </xf>
    <xf numFmtId="0" fontId="1" fillId="10" borderId="22" xfId="0" applyFont="1" applyFill="1" applyBorder="1" applyAlignment="1">
      <alignment horizontal="center"/>
    </xf>
    <xf numFmtId="0" fontId="1" fillId="10" borderId="30" xfId="0" applyFont="1" applyFill="1" applyBorder="1"/>
    <xf numFmtId="164" fontId="5" fillId="9" borderId="31" xfId="0" applyNumberFormat="1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164" fontId="5" fillId="9" borderId="13" xfId="0" applyNumberFormat="1" applyFont="1" applyFill="1" applyBorder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14" xfId="0" applyNumberFormat="1" applyFont="1" applyFill="1" applyBorder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7" fillId="7" borderId="16" xfId="0" applyFont="1" applyFill="1" applyBorder="1" applyAlignment="1" applyProtection="1">
      <alignment horizontal="center" vertical="center"/>
      <protection locked="0"/>
    </xf>
    <xf numFmtId="3" fontId="7" fillId="7" borderId="16" xfId="0" applyNumberFormat="1" applyFont="1" applyFill="1" applyBorder="1" applyAlignment="1" applyProtection="1">
      <alignment horizontal="center" vertical="center"/>
      <protection locked="0"/>
    </xf>
    <xf numFmtId="0" fontId="7" fillId="7" borderId="48" xfId="0" applyFont="1" applyFill="1" applyBorder="1" applyAlignment="1" applyProtection="1">
      <alignment horizontal="center" vertical="center"/>
      <protection locked="0"/>
    </xf>
    <xf numFmtId="0" fontId="7" fillId="7" borderId="49" xfId="0" applyFont="1" applyFill="1" applyBorder="1" applyAlignment="1" applyProtection="1">
      <alignment horizontal="center" vertical="center"/>
      <protection locked="0"/>
    </xf>
    <xf numFmtId="4" fontId="8" fillId="7" borderId="2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5" fontId="7" fillId="0" borderId="7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 applyProtection="1">
      <alignment horizontal="center" vertical="center"/>
      <protection locked="0"/>
    </xf>
    <xf numFmtId="0" fontId="7" fillId="7" borderId="33" xfId="0" applyFont="1" applyFill="1" applyBorder="1" applyAlignment="1" applyProtection="1">
      <alignment horizontal="center" vertical="center"/>
      <protection locked="0"/>
    </xf>
    <xf numFmtId="0" fontId="3" fillId="5" borderId="26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7" borderId="1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/>
    </xf>
    <xf numFmtId="0" fontId="7" fillId="7" borderId="4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6" borderId="25" xfId="0" applyFont="1" applyFill="1" applyBorder="1" applyAlignment="1">
      <alignment horizontal="left" vertical="center"/>
    </xf>
    <xf numFmtId="0" fontId="5" fillId="6" borderId="26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wrapText="1"/>
    </xf>
    <xf numFmtId="0" fontId="0" fillId="3" borderId="34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35" xfId="0" applyFill="1" applyBorder="1" applyAlignment="1">
      <alignment horizontal="left" vertical="center" wrapText="1"/>
    </xf>
    <xf numFmtId="0" fontId="0" fillId="3" borderId="36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37" xfId="0" applyFill="1" applyBorder="1" applyAlignment="1">
      <alignment horizontal="left" vertical="center" wrapText="1"/>
    </xf>
    <xf numFmtId="0" fontId="5" fillId="3" borderId="34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5" fillId="7" borderId="27" xfId="0" applyFont="1" applyFill="1" applyBorder="1" applyAlignment="1" applyProtection="1">
      <alignment horizontal="center"/>
      <protection locked="0"/>
    </xf>
    <xf numFmtId="0" fontId="5" fillId="7" borderId="28" xfId="0" applyFont="1" applyFill="1" applyBorder="1" applyAlignment="1" applyProtection="1">
      <alignment horizontal="center"/>
      <protection locked="0"/>
    </xf>
    <xf numFmtId="0" fontId="5" fillId="7" borderId="29" xfId="0" applyFont="1" applyFill="1" applyBorder="1" applyAlignment="1" applyProtection="1">
      <alignment horizontal="center"/>
      <protection locked="0"/>
    </xf>
    <xf numFmtId="0" fontId="5" fillId="8" borderId="51" xfId="0" applyFont="1" applyFill="1" applyBorder="1" applyAlignment="1">
      <alignment horizontal="left" wrapText="1"/>
    </xf>
    <xf numFmtId="0" fontId="0" fillId="0" borderId="52" xfId="0" applyBorder="1" applyAlignment="1">
      <alignment wrapText="1"/>
    </xf>
    <xf numFmtId="0" fontId="5" fillId="0" borderId="34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5" fillId="0" borderId="50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36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49" xfId="0" applyBorder="1" applyAlignment="1">
      <alignment horizontal="left"/>
    </xf>
    <xf numFmtId="3" fontId="0" fillId="0" borderId="39" xfId="0" applyNumberFormat="1" applyBorder="1" applyAlignment="1">
      <alignment horizontal="left"/>
    </xf>
    <xf numFmtId="0" fontId="0" fillId="0" borderId="37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O65"/>
  <sheetViews>
    <sheetView tabSelected="1" topLeftCell="A20" zoomScaleNormal="100" workbookViewId="0">
      <selection activeCell="P40" sqref="P40"/>
    </sheetView>
  </sheetViews>
  <sheetFormatPr defaultColWidth="11.44140625" defaultRowHeight="11.4" x14ac:dyDescent="0.2"/>
  <cols>
    <col min="1" max="1" width="3" style="77" customWidth="1"/>
    <col min="2" max="2" width="50.109375" style="4" customWidth="1"/>
    <col min="3" max="3" width="8.33203125" style="66" customWidth="1"/>
    <col min="4" max="4" width="11.109375" style="66" customWidth="1"/>
    <col min="5" max="5" width="10" style="66" customWidth="1"/>
    <col min="6" max="6" width="9.33203125" style="4" customWidth="1"/>
    <col min="7" max="7" width="11.109375" style="4" bestFit="1" customWidth="1"/>
    <col min="8" max="8" width="19.33203125" style="4" customWidth="1"/>
    <col min="9" max="9" width="11.44140625" style="4"/>
    <col min="10" max="12" width="0" style="4" hidden="1" customWidth="1"/>
    <col min="13" max="16384" width="11.44140625" style="4"/>
  </cols>
  <sheetData>
    <row r="1" spans="1:15" ht="6" customHeight="1" x14ac:dyDescent="0.25">
      <c r="A1" s="1"/>
      <c r="B1" s="2"/>
      <c r="C1" s="2"/>
      <c r="D1" s="2"/>
      <c r="E1" s="2"/>
      <c r="F1" s="3"/>
      <c r="G1" s="3"/>
    </row>
    <row r="2" spans="1:15" ht="13.8" x14ac:dyDescent="0.25">
      <c r="A2" s="108" t="s">
        <v>34</v>
      </c>
      <c r="B2" s="108"/>
      <c r="C2" s="108"/>
      <c r="D2" s="108"/>
      <c r="E2" s="108"/>
      <c r="F2" s="108"/>
      <c r="G2" s="108"/>
    </row>
    <row r="3" spans="1:15" ht="14.4" thickBot="1" x14ac:dyDescent="0.3">
      <c r="A3" s="2"/>
      <c r="B3" s="2"/>
      <c r="C3" s="2"/>
      <c r="D3" s="2"/>
      <c r="E3" s="2"/>
      <c r="F3" s="2"/>
      <c r="G3" s="2"/>
    </row>
    <row r="4" spans="1:15" ht="17.55" customHeight="1" x14ac:dyDescent="0.2">
      <c r="A4" s="122" t="s">
        <v>30</v>
      </c>
      <c r="B4" s="118"/>
      <c r="C4" s="116" t="s">
        <v>39</v>
      </c>
      <c r="D4" s="117"/>
      <c r="E4" s="117"/>
      <c r="F4" s="117"/>
      <c r="G4" s="118"/>
    </row>
    <row r="5" spans="1:15" ht="25.8" customHeight="1" thickBot="1" x14ac:dyDescent="0.25">
      <c r="A5" s="119"/>
      <c r="B5" s="121"/>
      <c r="C5" s="119"/>
      <c r="D5" s="120"/>
      <c r="E5" s="120"/>
      <c r="F5" s="120"/>
      <c r="G5" s="121"/>
    </row>
    <row r="6" spans="1:15" ht="14.4" thickBot="1" x14ac:dyDescent="0.3">
      <c r="A6" s="2"/>
      <c r="B6" s="2"/>
      <c r="C6" s="2"/>
      <c r="D6" s="2"/>
      <c r="E6" s="2"/>
      <c r="F6" s="2"/>
      <c r="G6" s="2"/>
    </row>
    <row r="7" spans="1:15" ht="13.8" thickBot="1" x14ac:dyDescent="0.3">
      <c r="A7" s="123" t="s">
        <v>31</v>
      </c>
      <c r="B7" s="124"/>
      <c r="C7" s="124"/>
      <c r="D7" s="124"/>
      <c r="E7" s="124"/>
      <c r="F7" s="124"/>
      <c r="G7" s="125"/>
    </row>
    <row r="8" spans="1:15" ht="13.2" x14ac:dyDescent="0.25">
      <c r="A8" s="131" t="s">
        <v>32</v>
      </c>
      <c r="B8" s="132"/>
      <c r="C8" s="132" t="s">
        <v>36</v>
      </c>
      <c r="D8" s="132"/>
      <c r="E8" s="132"/>
      <c r="F8" s="132"/>
      <c r="G8" s="137"/>
    </row>
    <row r="9" spans="1:15" ht="13.2" x14ac:dyDescent="0.25">
      <c r="A9" s="133" t="s">
        <v>13</v>
      </c>
      <c r="B9" s="134"/>
      <c r="C9" s="138" t="s">
        <v>37</v>
      </c>
      <c r="D9" s="134"/>
      <c r="E9" s="134"/>
      <c r="F9" s="134"/>
      <c r="G9" s="139"/>
    </row>
    <row r="10" spans="1:15" ht="13.8" thickBot="1" x14ac:dyDescent="0.3">
      <c r="A10" s="135" t="s">
        <v>14</v>
      </c>
      <c r="B10" s="136"/>
      <c r="C10" s="140">
        <v>17308429</v>
      </c>
      <c r="D10" s="136"/>
      <c r="E10" s="136"/>
      <c r="F10" s="136"/>
      <c r="G10" s="141"/>
    </row>
    <row r="11" spans="1:15" ht="13.2" x14ac:dyDescent="0.25">
      <c r="A11" s="5"/>
      <c r="B11" s="6"/>
      <c r="C11" s="7"/>
      <c r="D11" s="6"/>
      <c r="E11" s="6"/>
      <c r="F11" s="6"/>
      <c r="G11" s="6"/>
    </row>
    <row r="12" spans="1:15" ht="13.8" x14ac:dyDescent="0.25">
      <c r="A12" s="5"/>
      <c r="B12" s="6"/>
      <c r="C12" s="8"/>
      <c r="D12" s="4" t="s">
        <v>33</v>
      </c>
      <c r="E12" s="6"/>
      <c r="F12" s="6"/>
      <c r="G12" s="6"/>
    </row>
    <row r="13" spans="1:15" ht="12.6" thickBot="1" x14ac:dyDescent="0.3">
      <c r="A13" s="109"/>
      <c r="B13" s="109"/>
      <c r="C13" s="109"/>
      <c r="D13" s="109"/>
      <c r="E13" s="109"/>
      <c r="F13" s="109"/>
      <c r="G13" s="109"/>
    </row>
    <row r="14" spans="1:15" ht="16.2" thickBot="1" x14ac:dyDescent="0.25">
      <c r="A14" s="110" t="s">
        <v>0</v>
      </c>
      <c r="B14" s="111"/>
      <c r="C14" s="10" t="s">
        <v>1</v>
      </c>
      <c r="D14" s="11" t="s">
        <v>2</v>
      </c>
      <c r="E14" s="11" t="s">
        <v>3</v>
      </c>
      <c r="F14" s="12" t="s">
        <v>4</v>
      </c>
      <c r="G14" s="13" t="s">
        <v>16</v>
      </c>
      <c r="H14" s="14" t="s">
        <v>35</v>
      </c>
    </row>
    <row r="15" spans="1:15" ht="15.75" customHeight="1" thickBot="1" x14ac:dyDescent="0.25">
      <c r="A15" s="15">
        <v>1</v>
      </c>
      <c r="B15" s="113" t="s">
        <v>52</v>
      </c>
      <c r="C15" s="113"/>
      <c r="D15" s="113"/>
      <c r="E15" s="113"/>
      <c r="F15" s="113"/>
      <c r="G15" s="114"/>
    </row>
    <row r="16" spans="1:15" s="18" customFormat="1" ht="22.8" customHeight="1" thickBot="1" x14ac:dyDescent="0.3">
      <c r="A16" s="16"/>
      <c r="B16" s="17" t="s">
        <v>22</v>
      </c>
      <c r="C16" s="126"/>
      <c r="D16" s="127"/>
      <c r="E16" s="127"/>
      <c r="F16" s="127"/>
      <c r="G16" s="128"/>
      <c r="H16" s="4" t="str">
        <f>IF(C16="", "Chýba", "")</f>
        <v>Chýba</v>
      </c>
      <c r="I16" s="4"/>
      <c r="J16" s="4"/>
      <c r="K16" s="4"/>
      <c r="L16" s="4"/>
      <c r="M16" s="4"/>
      <c r="N16" s="4"/>
      <c r="O16" s="4"/>
    </row>
    <row r="17" spans="1:8" ht="13.8" x14ac:dyDescent="0.2">
      <c r="A17" s="19"/>
      <c r="B17" s="20" t="s">
        <v>40</v>
      </c>
      <c r="C17" s="21"/>
      <c r="D17" s="22"/>
      <c r="E17" s="23"/>
      <c r="F17" s="24" t="s">
        <v>5</v>
      </c>
      <c r="G17" s="78"/>
      <c r="H17" s="4" t="str">
        <f>IF(G17="áno", "", IF(G17="nie", "Nesplnený parameter", IF(ISBLANK(G17), "Chýba", "Zadajte áno/nie")))</f>
        <v>Chýba</v>
      </c>
    </row>
    <row r="18" spans="1:8" ht="13.8" x14ac:dyDescent="0.2">
      <c r="A18" s="19"/>
      <c r="B18" s="25" t="s">
        <v>41</v>
      </c>
      <c r="C18" s="21"/>
      <c r="D18" s="22"/>
      <c r="E18" s="23"/>
      <c r="F18" s="24" t="s">
        <v>5</v>
      </c>
      <c r="G18" s="79"/>
      <c r="H18" s="4" t="str">
        <f>IF(G18="áno", "", IF(G18="nie", "Nesplnený parameter", IF(ISBLANK(G18), "Chýba", "Zadajte áno/nie")))</f>
        <v>Chýba</v>
      </c>
    </row>
    <row r="19" spans="1:8" ht="13.8" x14ac:dyDescent="0.2">
      <c r="A19" s="19"/>
      <c r="B19" s="25" t="s">
        <v>43</v>
      </c>
      <c r="C19" s="21"/>
      <c r="D19" s="22"/>
      <c r="E19" s="23"/>
      <c r="F19" s="24" t="s">
        <v>5</v>
      </c>
      <c r="G19" s="78"/>
      <c r="H19" s="4" t="str">
        <f>IF(G19="áno", "", IF(G19="nie", "Nesplnený parameter", IF(ISBLANK(G19), "Chýba", "Zadajte áno/nie")))</f>
        <v>Chýba</v>
      </c>
    </row>
    <row r="20" spans="1:8" ht="13.8" x14ac:dyDescent="0.2">
      <c r="A20" s="19"/>
      <c r="B20" s="25" t="s">
        <v>44</v>
      </c>
      <c r="C20" s="26"/>
      <c r="D20" s="27"/>
      <c r="E20" s="28"/>
      <c r="F20" s="29" t="s">
        <v>5</v>
      </c>
      <c r="G20" s="80"/>
      <c r="H20" s="4" t="str">
        <f t="shared" ref="H20:H21" si="0">IF(G20="áno", "", IF(G20="nie", "Nesplnený parameter", IF(ISBLANK(G20), "Chýba", "Zadajte áno/nie")))</f>
        <v>Chýba</v>
      </c>
    </row>
    <row r="21" spans="1:8" ht="13.8" x14ac:dyDescent="0.2">
      <c r="A21" s="19"/>
      <c r="B21" s="25" t="s">
        <v>42</v>
      </c>
      <c r="C21" s="30"/>
      <c r="D21" s="31"/>
      <c r="E21" s="32"/>
      <c r="F21" s="32" t="s">
        <v>5</v>
      </c>
      <c r="G21" s="81"/>
      <c r="H21" s="4" t="str">
        <f t="shared" si="0"/>
        <v>Chýba</v>
      </c>
    </row>
    <row r="22" spans="1:8" ht="13.8" x14ac:dyDescent="0.2">
      <c r="A22" s="19"/>
      <c r="B22" s="25" t="s">
        <v>45</v>
      </c>
      <c r="C22" s="34" t="s">
        <v>46</v>
      </c>
      <c r="D22" s="88">
        <v>35</v>
      </c>
      <c r="E22" s="88"/>
      <c r="F22" s="33"/>
      <c r="G22" s="81"/>
      <c r="H22" s="4" t="str">
        <f>IF(ISNUMBER(G22),IF(G22&lt;D22,"Nesplnený parameter", ""),"Zadajte hodnotu")</f>
        <v>Zadajte hodnotu</v>
      </c>
    </row>
    <row r="23" spans="1:8" ht="16.2" customHeight="1" x14ac:dyDescent="0.2">
      <c r="A23" s="19"/>
      <c r="B23" s="25" t="s">
        <v>47</v>
      </c>
      <c r="C23" s="34" t="s">
        <v>49</v>
      </c>
      <c r="D23" s="88">
        <v>4</v>
      </c>
      <c r="E23" s="88"/>
      <c r="F23" s="33"/>
      <c r="G23" s="81"/>
      <c r="H23" s="4" t="str">
        <f t="shared" ref="H23:H25" si="1">IF(ISNUMBER(G23),IF(G23&lt;D23,"Nesplnený parameter", ""),"Zadajte hodnotu")</f>
        <v>Zadajte hodnotu</v>
      </c>
    </row>
    <row r="24" spans="1:8" ht="13.8" x14ac:dyDescent="0.2">
      <c r="A24" s="19"/>
      <c r="B24" s="25" t="s">
        <v>48</v>
      </c>
      <c r="C24" s="34" t="s">
        <v>50</v>
      </c>
      <c r="D24" s="88">
        <v>1500</v>
      </c>
      <c r="E24" s="33"/>
      <c r="F24" s="33"/>
      <c r="G24" s="81"/>
      <c r="H24" s="4" t="str">
        <f t="shared" si="1"/>
        <v>Zadajte hodnotu</v>
      </c>
    </row>
    <row r="25" spans="1:8" ht="13.8" x14ac:dyDescent="0.2">
      <c r="A25" s="19"/>
      <c r="B25" s="35" t="s">
        <v>53</v>
      </c>
      <c r="C25" s="33" t="s">
        <v>54</v>
      </c>
      <c r="D25" s="88">
        <v>180</v>
      </c>
      <c r="E25" s="33"/>
      <c r="F25" s="33"/>
      <c r="G25" s="92"/>
      <c r="H25" s="4" t="str">
        <f t="shared" si="1"/>
        <v>Zadajte hodnotu</v>
      </c>
    </row>
    <row r="26" spans="1:8" ht="14.4" thickBot="1" x14ac:dyDescent="0.25">
      <c r="A26" s="19"/>
      <c r="B26" s="35" t="s">
        <v>51</v>
      </c>
      <c r="C26" s="89"/>
      <c r="D26" s="89"/>
      <c r="E26" s="89"/>
      <c r="F26" s="89"/>
      <c r="G26" s="93"/>
      <c r="H26" s="4" t="str">
        <f>IF(G26="áno", "", IF(G26="nie", "Nesplnený parameter", IF(ISBLANK(G26), "Chýba", "Zadajte áno/nie")))</f>
        <v>Chýba</v>
      </c>
    </row>
    <row r="27" spans="1:8" ht="36.6" thickBot="1" x14ac:dyDescent="0.25">
      <c r="A27" s="19"/>
      <c r="B27" s="129" t="s">
        <v>38</v>
      </c>
      <c r="C27" s="90" t="s">
        <v>23</v>
      </c>
      <c r="D27" s="11" t="s">
        <v>24</v>
      </c>
      <c r="E27" s="11" t="s">
        <v>25</v>
      </c>
      <c r="F27" s="91" t="s">
        <v>26</v>
      </c>
      <c r="G27" s="94" t="s">
        <v>27</v>
      </c>
    </row>
    <row r="28" spans="1:8" ht="14.4" thickBot="1" x14ac:dyDescent="0.25">
      <c r="A28" s="36"/>
      <c r="B28" s="130"/>
      <c r="C28" s="37">
        <v>3</v>
      </c>
      <c r="D28" s="82"/>
      <c r="E28" s="38">
        <f>C28*D28</f>
        <v>0</v>
      </c>
      <c r="F28" s="38">
        <f>E28*0.23</f>
        <v>0</v>
      </c>
      <c r="G28" s="39">
        <f>E28+F28</f>
        <v>0</v>
      </c>
      <c r="H28" s="4" t="str">
        <f>IF(D28="", "Chýba", "")</f>
        <v>Chýba</v>
      </c>
    </row>
    <row r="29" spans="1:8" ht="13.8" x14ac:dyDescent="0.2">
      <c r="A29" s="40"/>
      <c r="B29" s="41"/>
      <c r="C29" s="42"/>
      <c r="D29" s="43"/>
      <c r="E29" s="42"/>
      <c r="F29" s="42"/>
      <c r="G29" s="42"/>
    </row>
    <row r="30" spans="1:8" ht="13.8" x14ac:dyDescent="0.2">
      <c r="A30" s="40"/>
      <c r="B30" s="41"/>
      <c r="C30" s="42"/>
      <c r="D30" s="43"/>
      <c r="E30" s="42"/>
      <c r="F30" s="42"/>
      <c r="G30" s="42"/>
    </row>
    <row r="31" spans="1:8" ht="14.4" thickBot="1" x14ac:dyDescent="0.3">
      <c r="A31" s="40"/>
      <c r="B31" s="44"/>
      <c r="C31" s="45"/>
      <c r="D31" s="46"/>
      <c r="E31" s="46"/>
      <c r="F31" s="46"/>
      <c r="G31" s="46"/>
    </row>
    <row r="32" spans="1:8" ht="13.8" thickBot="1" x14ac:dyDescent="0.3">
      <c r="A32" s="40"/>
      <c r="B32" s="47" t="s">
        <v>6</v>
      </c>
      <c r="C32" s="48"/>
      <c r="D32" s="48"/>
      <c r="E32" s="49"/>
      <c r="F32" s="50"/>
      <c r="G32" s="51">
        <f>E28</f>
        <v>0</v>
      </c>
    </row>
    <row r="33" spans="1:8" ht="13.8" thickBot="1" x14ac:dyDescent="0.3">
      <c r="A33" s="40"/>
      <c r="B33" s="52" t="s">
        <v>21</v>
      </c>
      <c r="C33" s="53"/>
      <c r="D33" s="53"/>
      <c r="E33" s="54"/>
      <c r="F33" s="55"/>
      <c r="G33" s="56">
        <f>F28</f>
        <v>0</v>
      </c>
    </row>
    <row r="34" spans="1:8" ht="13.8" thickBot="1" x14ac:dyDescent="0.3">
      <c r="A34" s="40"/>
      <c r="B34" s="57" t="s">
        <v>7</v>
      </c>
      <c r="C34" s="58"/>
      <c r="D34" s="58"/>
      <c r="E34" s="59"/>
      <c r="F34" s="60"/>
      <c r="G34" s="61">
        <f>G28</f>
        <v>0</v>
      </c>
    </row>
    <row r="35" spans="1:8" x14ac:dyDescent="0.2">
      <c r="A35" s="40"/>
      <c r="B35" s="112" t="s">
        <v>28</v>
      </c>
      <c r="C35" s="112"/>
      <c r="D35" s="112"/>
      <c r="E35" s="112"/>
      <c r="F35" s="112"/>
      <c r="G35" s="112"/>
    </row>
    <row r="36" spans="1:8" x14ac:dyDescent="0.2">
      <c r="A36" s="40"/>
      <c r="B36" s="112"/>
      <c r="C36" s="112"/>
      <c r="D36" s="112"/>
      <c r="E36" s="112"/>
      <c r="F36" s="112"/>
      <c r="G36" s="112"/>
    </row>
    <row r="37" spans="1:8" ht="13.2" x14ac:dyDescent="0.25">
      <c r="A37" s="40"/>
      <c r="B37" s="62"/>
      <c r="C37" s="9"/>
      <c r="D37" s="9"/>
      <c r="E37" s="63"/>
      <c r="F37" s="64"/>
    </row>
    <row r="38" spans="1:8" x14ac:dyDescent="0.2">
      <c r="A38" s="40"/>
      <c r="B38" s="65"/>
    </row>
    <row r="39" spans="1:8" x14ac:dyDescent="0.2">
      <c r="A39" s="115" t="s">
        <v>8</v>
      </c>
      <c r="B39" s="115"/>
      <c r="C39" s="115"/>
      <c r="D39" s="115"/>
      <c r="E39" s="115"/>
      <c r="F39" s="115"/>
      <c r="G39" s="115"/>
    </row>
    <row r="40" spans="1:8" x14ac:dyDescent="0.2">
      <c r="A40" s="107" t="s">
        <v>17</v>
      </c>
      <c r="B40" s="107"/>
      <c r="C40" s="107"/>
      <c r="D40" s="107"/>
      <c r="E40" s="107"/>
      <c r="F40" s="107"/>
      <c r="G40" s="107"/>
    </row>
    <row r="41" spans="1:8" x14ac:dyDescent="0.2">
      <c r="A41" s="68" t="s">
        <v>9</v>
      </c>
      <c r="B41" s="67"/>
      <c r="C41" s="69"/>
      <c r="D41" s="69"/>
      <c r="E41" s="69"/>
      <c r="F41" s="67"/>
      <c r="G41" s="67"/>
    </row>
    <row r="42" spans="1:8" x14ac:dyDescent="0.2">
      <c r="A42" s="103"/>
      <c r="B42" s="103"/>
      <c r="C42" s="103"/>
      <c r="D42" s="103"/>
      <c r="E42" s="103"/>
      <c r="F42" s="103"/>
      <c r="G42" s="103"/>
    </row>
    <row r="43" spans="1:8" ht="12.6" thickBot="1" x14ac:dyDescent="0.25">
      <c r="A43" s="70" t="s">
        <v>10</v>
      </c>
      <c r="B43" s="71"/>
      <c r="F43" s="71"/>
      <c r="G43" s="71"/>
    </row>
    <row r="44" spans="1:8" ht="16.95" customHeight="1" x14ac:dyDescent="0.25">
      <c r="A44" s="72"/>
      <c r="B44" s="73" t="s">
        <v>11</v>
      </c>
      <c r="C44" s="104"/>
      <c r="D44" s="105"/>
      <c r="E44" s="105"/>
      <c r="F44" s="105"/>
      <c r="G44" s="106"/>
      <c r="H44" s="4" t="str">
        <f>IF(C44="", "Chýba", "")</f>
        <v>Chýba</v>
      </c>
    </row>
    <row r="45" spans="1:8" ht="16.95" customHeight="1" x14ac:dyDescent="0.25">
      <c r="A45" s="72"/>
      <c r="B45" s="74" t="s">
        <v>12</v>
      </c>
      <c r="C45" s="95"/>
      <c r="D45" s="96"/>
      <c r="E45" s="96"/>
      <c r="F45" s="96"/>
      <c r="G45" s="97"/>
      <c r="H45" s="4" t="str">
        <f t="shared" ref="H45:H49" si="2">IF(C45="", "Chýba", "")</f>
        <v>Chýba</v>
      </c>
    </row>
    <row r="46" spans="1:8" ht="16.95" customHeight="1" x14ac:dyDescent="0.25">
      <c r="A46" s="72"/>
      <c r="B46" s="75" t="s">
        <v>13</v>
      </c>
      <c r="C46" s="95"/>
      <c r="D46" s="96"/>
      <c r="E46" s="96"/>
      <c r="F46" s="96"/>
      <c r="G46" s="97"/>
      <c r="H46" s="4" t="str">
        <f t="shared" si="2"/>
        <v>Chýba</v>
      </c>
    </row>
    <row r="47" spans="1:8" ht="16.95" customHeight="1" x14ac:dyDescent="0.25">
      <c r="A47" s="72"/>
      <c r="B47" s="75" t="s">
        <v>14</v>
      </c>
      <c r="C47" s="95"/>
      <c r="D47" s="96"/>
      <c r="E47" s="96"/>
      <c r="F47" s="96"/>
      <c r="G47" s="97"/>
      <c r="H47" s="4" t="str">
        <f t="shared" si="2"/>
        <v>Chýba</v>
      </c>
    </row>
    <row r="48" spans="1:8" ht="16.95" customHeight="1" x14ac:dyDescent="0.25">
      <c r="A48" s="72"/>
      <c r="B48" s="75" t="s">
        <v>15</v>
      </c>
      <c r="C48" s="95"/>
      <c r="D48" s="96"/>
      <c r="E48" s="96"/>
      <c r="F48" s="96"/>
      <c r="G48" s="97"/>
      <c r="H48" s="4" t="str">
        <f t="shared" si="2"/>
        <v>Chýba</v>
      </c>
    </row>
    <row r="49" spans="1:8" ht="16.95" customHeight="1" thickBot="1" x14ac:dyDescent="0.3">
      <c r="A49" s="72"/>
      <c r="B49" s="76" t="s">
        <v>29</v>
      </c>
      <c r="C49" s="100"/>
      <c r="D49" s="101"/>
      <c r="E49" s="101"/>
      <c r="F49" s="101"/>
      <c r="G49" s="102"/>
      <c r="H49" s="4" t="str">
        <f t="shared" si="2"/>
        <v>Chýba</v>
      </c>
    </row>
    <row r="50" spans="1:8" x14ac:dyDescent="0.2">
      <c r="A50" s="72"/>
      <c r="B50" s="71"/>
      <c r="F50" s="71"/>
      <c r="G50" s="71"/>
    </row>
    <row r="51" spans="1:8" x14ac:dyDescent="0.2">
      <c r="A51" s="83"/>
      <c r="B51" s="84"/>
      <c r="C51" s="85"/>
      <c r="D51" s="85"/>
      <c r="E51" s="85"/>
      <c r="F51" s="84"/>
      <c r="G51" s="84"/>
    </row>
    <row r="52" spans="1:8" x14ac:dyDescent="0.2">
      <c r="A52" s="83"/>
      <c r="B52" s="84"/>
      <c r="C52" s="85"/>
      <c r="D52" s="85"/>
      <c r="E52" s="85"/>
      <c r="F52" s="84"/>
      <c r="G52" s="84"/>
    </row>
    <row r="53" spans="1:8" x14ac:dyDescent="0.2">
      <c r="A53" s="83"/>
      <c r="B53" s="84"/>
      <c r="C53" s="85"/>
      <c r="D53" s="85"/>
      <c r="E53" s="85"/>
      <c r="F53" s="84"/>
      <c r="G53" s="84"/>
    </row>
    <row r="54" spans="1:8" x14ac:dyDescent="0.2">
      <c r="A54" s="83"/>
      <c r="B54" s="84"/>
      <c r="C54" s="85"/>
      <c r="D54" s="85"/>
      <c r="E54" s="85"/>
      <c r="F54" s="84"/>
      <c r="G54" s="84"/>
    </row>
    <row r="55" spans="1:8" x14ac:dyDescent="0.2">
      <c r="A55" s="83"/>
      <c r="B55" s="84"/>
      <c r="C55" s="85"/>
      <c r="D55" s="85"/>
      <c r="E55" s="85"/>
      <c r="F55" s="84"/>
      <c r="G55" s="84"/>
    </row>
    <row r="56" spans="1:8" hidden="1" x14ac:dyDescent="0.2">
      <c r="A56" s="86"/>
      <c r="B56" s="87"/>
      <c r="C56" s="85"/>
      <c r="D56" s="85"/>
      <c r="E56" s="85"/>
      <c r="F56" s="87"/>
      <c r="G56" s="87"/>
    </row>
    <row r="57" spans="1:8" hidden="1" x14ac:dyDescent="0.2">
      <c r="A57" s="86"/>
      <c r="B57" s="87"/>
      <c r="C57" s="85"/>
      <c r="D57" s="85"/>
      <c r="E57" s="85"/>
      <c r="F57" s="87"/>
      <c r="G57" s="87"/>
    </row>
    <row r="58" spans="1:8" hidden="1" x14ac:dyDescent="0.2">
      <c r="A58" s="86"/>
      <c r="B58" s="87"/>
      <c r="C58" s="85"/>
      <c r="D58" s="85"/>
      <c r="E58" s="85"/>
      <c r="F58" s="87"/>
      <c r="G58" s="87"/>
    </row>
    <row r="59" spans="1:8" x14ac:dyDescent="0.2">
      <c r="A59" s="86"/>
      <c r="B59" s="87" t="s">
        <v>20</v>
      </c>
      <c r="C59" s="85"/>
      <c r="D59" s="85"/>
      <c r="E59" s="85"/>
      <c r="F59" s="87"/>
      <c r="G59" s="87"/>
    </row>
    <row r="60" spans="1:8" ht="12.75" customHeight="1" x14ac:dyDescent="0.25">
      <c r="A60" s="86"/>
      <c r="B60" s="87"/>
      <c r="C60" s="85"/>
      <c r="D60" s="99" t="s">
        <v>18</v>
      </c>
      <c r="E60" s="99"/>
      <c r="F60" s="99"/>
      <c r="G60" s="99"/>
    </row>
    <row r="61" spans="1:8" x14ac:dyDescent="0.2">
      <c r="A61" s="86"/>
      <c r="B61" s="87"/>
      <c r="C61" s="85"/>
      <c r="D61" s="98" t="s">
        <v>19</v>
      </c>
      <c r="E61" s="98"/>
      <c r="F61" s="98"/>
      <c r="G61" s="98"/>
    </row>
    <row r="62" spans="1:8" x14ac:dyDescent="0.2">
      <c r="A62" s="86"/>
      <c r="B62" s="87"/>
      <c r="C62" s="85"/>
      <c r="D62" s="85"/>
      <c r="E62" s="85"/>
      <c r="F62" s="87"/>
      <c r="G62" s="87"/>
    </row>
    <row r="63" spans="1:8" x14ac:dyDescent="0.2">
      <c r="A63" s="86"/>
      <c r="B63" s="87"/>
      <c r="C63" s="85"/>
      <c r="D63" s="85"/>
      <c r="E63" s="85"/>
      <c r="F63" s="87"/>
      <c r="G63" s="87"/>
    </row>
    <row r="64" spans="1:8" x14ac:dyDescent="0.2">
      <c r="A64" s="86"/>
      <c r="B64" s="87"/>
      <c r="C64" s="85"/>
      <c r="D64" s="85"/>
      <c r="E64" s="85"/>
      <c r="F64" s="87"/>
      <c r="G64" s="87"/>
    </row>
    <row r="65" spans="1:7" x14ac:dyDescent="0.2">
      <c r="A65" s="86"/>
      <c r="B65" s="87"/>
      <c r="C65" s="85"/>
      <c r="D65" s="85"/>
      <c r="E65" s="85"/>
      <c r="F65" s="87"/>
      <c r="G65" s="87"/>
    </row>
  </sheetData>
  <sheetProtection algorithmName="SHA-512" hashValue="d9x9d9YgKF35HOvA1D7013xIl+PHYN+kNLZ95pVuYA8eeTdHePaEv1oMVab9bnDeToTrHZz3K7xoMUB0yL9Ppw==" saltValue="L4n+/CnNFsIm/h+lbqA6UA==" spinCount="100000" sheet="1" objects="1" scenarios="1"/>
  <mergeCells count="27">
    <mergeCell ref="A9:B9"/>
    <mergeCell ref="A10:B10"/>
    <mergeCell ref="C8:G8"/>
    <mergeCell ref="C9:G9"/>
    <mergeCell ref="C10:G10"/>
    <mergeCell ref="A42:G42"/>
    <mergeCell ref="C44:G44"/>
    <mergeCell ref="C45:G45"/>
    <mergeCell ref="A40:G40"/>
    <mergeCell ref="A2:G2"/>
    <mergeCell ref="A13:G13"/>
    <mergeCell ref="A14:B14"/>
    <mergeCell ref="B35:G36"/>
    <mergeCell ref="B15:G15"/>
    <mergeCell ref="A39:G39"/>
    <mergeCell ref="C4:G5"/>
    <mergeCell ref="A4:B5"/>
    <mergeCell ref="A7:G7"/>
    <mergeCell ref="C16:G16"/>
    <mergeCell ref="B27:B28"/>
    <mergeCell ref="A8:B8"/>
    <mergeCell ref="C46:G46"/>
    <mergeCell ref="D61:G61"/>
    <mergeCell ref="D60:G60"/>
    <mergeCell ref="C47:G47"/>
    <mergeCell ref="C48:G48"/>
    <mergeCell ref="C49:G49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VVVS</vt:lpstr>
      <vt:lpstr>VVVS!Oblasť_tlače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2026-07-23T11:11:32Z</cp:lastPrinted>
  <dcterms:created xsi:type="dcterms:W3CDTF">2019-02-05T17:43:51Z</dcterms:created>
  <dcterms:modified xsi:type="dcterms:W3CDTF">2026-07-30T10:34:03Z</dcterms:modified>
</cp:coreProperties>
</file>