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a_pollakova\Desktop\06072020_Supis prac\"/>
    </mc:Choice>
  </mc:AlternateContent>
  <xr:revisionPtr revIDLastSave="0" documentId="13_ncr:1_{9274633A-7C8D-47F2-B88A-B9C76347FD71}" xr6:coauthVersionLast="45" xr6:coauthVersionMax="45" xr10:uidLastSave="{00000000-0000-0000-0000-000000000000}"/>
  <workbookProtection workbookAlgorithmName="SHA-512" workbookHashValue="I4mlNakfi4zyL+qIpa6d5S2U+5bYV3pxGDTZnO/UbIAm5q2hpeMudJq2RAZBHzlNt9IYHO9Ow2xQ/q81XjBb4A==" workbookSaltValue="8QCU013IrtJ2yN6oQh3c+g==" workbookSpinCount="100000" lockStructure="1"/>
  <bookViews>
    <workbookView xWindow="32745" yWindow="2325" windowWidth="20625" windowHeight="12135" activeTab="1" xr2:uid="{F35D0E08-434C-47A4-B1C7-B5250867976F}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9" i="2" l="1"/>
  <c r="I129" i="2" s="1"/>
  <c r="J129" i="2" s="1"/>
  <c r="H128" i="2"/>
  <c r="I128" i="2" s="1"/>
  <c r="J128" i="2" s="1"/>
  <c r="H127" i="2"/>
  <c r="I127" i="2" s="1"/>
  <c r="J127" i="2" s="1"/>
  <c r="H126" i="2"/>
  <c r="I126" i="2" s="1"/>
  <c r="J126" i="2" s="1"/>
  <c r="H125" i="2"/>
  <c r="I125" i="2" s="1"/>
  <c r="J125" i="2" s="1"/>
  <c r="H124" i="2"/>
  <c r="I124" i="2" s="1"/>
  <c r="J124" i="2" s="1"/>
  <c r="H123" i="2"/>
  <c r="I123" i="2" s="1"/>
  <c r="H121" i="2"/>
  <c r="I121" i="2" s="1"/>
  <c r="J121" i="2" s="1"/>
  <c r="H120" i="2"/>
  <c r="I120" i="2" s="1"/>
  <c r="J120" i="2" s="1"/>
  <c r="H119" i="2"/>
  <c r="I119" i="2" s="1"/>
  <c r="J119" i="2" s="1"/>
  <c r="H118" i="2"/>
  <c r="I118" i="2" s="1"/>
  <c r="J118" i="2" s="1"/>
  <c r="H117" i="2"/>
  <c r="I117" i="2" s="1"/>
  <c r="J117" i="2" s="1"/>
  <c r="H116" i="2"/>
  <c r="I116" i="2" s="1"/>
  <c r="J116" i="2" s="1"/>
  <c r="H115" i="2"/>
  <c r="I115" i="2" s="1"/>
  <c r="H113" i="2"/>
  <c r="I113" i="2" s="1"/>
  <c r="J113" i="2" s="1"/>
  <c r="H112" i="2"/>
  <c r="I112" i="2" s="1"/>
  <c r="J112" i="2" s="1"/>
  <c r="H111" i="2"/>
  <c r="I111" i="2" s="1"/>
  <c r="J111" i="2" s="1"/>
  <c r="H110" i="2"/>
  <c r="I110" i="2" s="1"/>
  <c r="J110" i="2" s="1"/>
  <c r="H109" i="2"/>
  <c r="I109" i="2" s="1"/>
  <c r="J109" i="2" s="1"/>
  <c r="H108" i="2"/>
  <c r="I108" i="2" s="1"/>
  <c r="J108" i="2" s="1"/>
  <c r="H107" i="2"/>
  <c r="I107" i="2" s="1"/>
  <c r="J107" i="2" s="1"/>
  <c r="H106" i="2"/>
  <c r="I106" i="2" s="1"/>
  <c r="J106" i="2" s="1"/>
  <c r="H105" i="2"/>
  <c r="I105" i="2" s="1"/>
  <c r="J105" i="2" s="1"/>
  <c r="H104" i="2"/>
  <c r="I104" i="2" s="1"/>
  <c r="H102" i="2"/>
  <c r="I102" i="2" s="1"/>
  <c r="J102" i="2" s="1"/>
  <c r="H101" i="2"/>
  <c r="I101" i="2" s="1"/>
  <c r="J101" i="2" s="1"/>
  <c r="H100" i="2"/>
  <c r="I100" i="2" s="1"/>
  <c r="J100" i="2" s="1"/>
  <c r="H99" i="2"/>
  <c r="I99" i="2" s="1"/>
  <c r="J99" i="2" s="1"/>
  <c r="H98" i="2"/>
  <c r="I98" i="2" s="1"/>
  <c r="J98" i="2" s="1"/>
  <c r="H97" i="2"/>
  <c r="I97" i="2" s="1"/>
  <c r="J97" i="2" s="1"/>
  <c r="H96" i="2"/>
  <c r="I96" i="2" s="1"/>
  <c r="J96" i="2" s="1"/>
  <c r="H95" i="2"/>
  <c r="I95" i="2" s="1"/>
  <c r="J95" i="2" s="1"/>
  <c r="H94" i="2"/>
  <c r="I94" i="2" s="1"/>
  <c r="J94" i="2" s="1"/>
  <c r="H93" i="2"/>
  <c r="I93" i="2" s="1"/>
  <c r="J93" i="2" s="1"/>
  <c r="H92" i="2"/>
  <c r="I92" i="2" s="1"/>
  <c r="J92" i="2" s="1"/>
  <c r="H91" i="2"/>
  <c r="I91" i="2" s="1"/>
  <c r="J91" i="2" s="1"/>
  <c r="H90" i="2"/>
  <c r="I90" i="2" s="1"/>
  <c r="J90" i="2" s="1"/>
  <c r="H89" i="2"/>
  <c r="I89" i="2" s="1"/>
  <c r="J89" i="2" s="1"/>
  <c r="I88" i="2"/>
  <c r="J88" i="2" s="1"/>
  <c r="H88" i="2"/>
  <c r="H87" i="2"/>
  <c r="I87" i="2" s="1"/>
  <c r="J87" i="2" s="1"/>
  <c r="H86" i="2"/>
  <c r="I86" i="2" s="1"/>
  <c r="J86" i="2" s="1"/>
  <c r="H85" i="2"/>
  <c r="I85" i="2" s="1"/>
  <c r="J85" i="2" s="1"/>
  <c r="H84" i="2"/>
  <c r="I84" i="2" s="1"/>
  <c r="J84" i="2" s="1"/>
  <c r="H83" i="2"/>
  <c r="I83" i="2" s="1"/>
  <c r="J83" i="2" s="1"/>
  <c r="H82" i="2"/>
  <c r="I82" i="2" s="1"/>
  <c r="J82" i="2" s="1"/>
  <c r="H81" i="2"/>
  <c r="I81" i="2" s="1"/>
  <c r="J81" i="2" s="1"/>
  <c r="H80" i="2"/>
  <c r="I80" i="2" s="1"/>
  <c r="J80" i="2" s="1"/>
  <c r="H79" i="2"/>
  <c r="I79" i="2" s="1"/>
  <c r="J79" i="2" s="1"/>
  <c r="H78" i="2"/>
  <c r="I78" i="2" s="1"/>
  <c r="J78" i="2" s="1"/>
  <c r="I77" i="2"/>
  <c r="J77" i="2" s="1"/>
  <c r="H77" i="2"/>
  <c r="H76" i="2"/>
  <c r="I76" i="2" s="1"/>
  <c r="J76" i="2" s="1"/>
  <c r="H75" i="2"/>
  <c r="I75" i="2" s="1"/>
  <c r="J75" i="2" s="1"/>
  <c r="H74" i="2"/>
  <c r="I74" i="2" s="1"/>
  <c r="J74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I68" i="2"/>
  <c r="J68" i="2" s="1"/>
  <c r="H68" i="2"/>
  <c r="H67" i="2"/>
  <c r="I67" i="2" s="1"/>
  <c r="J67" i="2" s="1"/>
  <c r="H66" i="2"/>
  <c r="I66" i="2" s="1"/>
  <c r="J66" i="2" s="1"/>
  <c r="H65" i="2"/>
  <c r="I65" i="2" s="1"/>
  <c r="J65" i="2" s="1"/>
  <c r="H64" i="2"/>
  <c r="I64" i="2" s="1"/>
  <c r="J64" i="2" s="1"/>
  <c r="H63" i="2"/>
  <c r="I63" i="2" s="1"/>
  <c r="J63" i="2" s="1"/>
  <c r="H62" i="2"/>
  <c r="I62" i="2" s="1"/>
  <c r="J62" i="2" s="1"/>
  <c r="H61" i="2"/>
  <c r="I61" i="2" s="1"/>
  <c r="J61" i="2" s="1"/>
  <c r="H60" i="2"/>
  <c r="I60" i="2" s="1"/>
  <c r="J60" i="2" s="1"/>
  <c r="I59" i="2"/>
  <c r="J59" i="2" s="1"/>
  <c r="H59" i="2"/>
  <c r="H58" i="2"/>
  <c r="I58" i="2" s="1"/>
  <c r="J58" i="2" s="1"/>
  <c r="H57" i="2"/>
  <c r="I57" i="2" s="1"/>
  <c r="J57" i="2" s="1"/>
  <c r="H56" i="2"/>
  <c r="I56" i="2" s="1"/>
  <c r="J56" i="2" s="1"/>
  <c r="H55" i="2"/>
  <c r="I55" i="2" s="1"/>
  <c r="J55" i="2" s="1"/>
  <c r="H54" i="2"/>
  <c r="I54" i="2" s="1"/>
  <c r="J54" i="2" s="1"/>
  <c r="H53" i="2"/>
  <c r="I53" i="2" s="1"/>
  <c r="J53" i="2" s="1"/>
  <c r="H52" i="2"/>
  <c r="I52" i="2" s="1"/>
  <c r="J52" i="2" s="1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I44" i="2" s="1"/>
  <c r="J44" i="2" s="1"/>
  <c r="H43" i="2"/>
  <c r="I43" i="2" s="1"/>
  <c r="J43" i="2" s="1"/>
  <c r="H42" i="2"/>
  <c r="I42" i="2" s="1"/>
  <c r="J42" i="2" s="1"/>
  <c r="H41" i="2"/>
  <c r="I41" i="2" s="1"/>
  <c r="J41" i="2" s="1"/>
  <c r="H40" i="2"/>
  <c r="I40" i="2" s="1"/>
  <c r="J40" i="2" s="1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I34" i="2"/>
  <c r="J34" i="2" s="1"/>
  <c r="H34" i="2"/>
  <c r="H33" i="2"/>
  <c r="I33" i="2" s="1"/>
  <c r="J33" i="2" s="1"/>
  <c r="I32" i="2"/>
  <c r="J32" i="2" s="1"/>
  <c r="H32" i="2"/>
  <c r="H31" i="2"/>
  <c r="I31" i="2" s="1"/>
  <c r="J31" i="2" s="1"/>
  <c r="H30" i="2"/>
  <c r="I30" i="2" s="1"/>
  <c r="J30" i="2" s="1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H24" i="2"/>
  <c r="I24" i="2" s="1"/>
  <c r="J24" i="2" s="1"/>
  <c r="H23" i="2"/>
  <c r="I23" i="2" s="1"/>
  <c r="J23" i="2" s="1"/>
  <c r="H22" i="2"/>
  <c r="I22" i="2" s="1"/>
  <c r="J22" i="2" s="1"/>
  <c r="H21" i="2"/>
  <c r="I21" i="2" s="1"/>
  <c r="J21" i="2" s="1"/>
  <c r="H20" i="2"/>
  <c r="I20" i="2" s="1"/>
  <c r="J20" i="2" s="1"/>
  <c r="H19" i="2"/>
  <c r="I19" i="2" s="1"/>
  <c r="H17" i="2"/>
  <c r="I17" i="2" s="1"/>
  <c r="J17" i="2" s="1"/>
  <c r="H16" i="2"/>
  <c r="I16" i="2" s="1"/>
  <c r="J16" i="2" s="1"/>
  <c r="H15" i="2"/>
  <c r="I15" i="2" s="1"/>
  <c r="J15" i="2" s="1"/>
  <c r="H14" i="2"/>
  <c r="I14" i="2" s="1"/>
  <c r="J14" i="2" s="1"/>
  <c r="H13" i="2"/>
  <c r="I13" i="2" s="1"/>
  <c r="J13" i="2" s="1"/>
  <c r="H12" i="2"/>
  <c r="I12" i="2" s="1"/>
  <c r="J12" i="2" s="1"/>
  <c r="H11" i="2"/>
  <c r="I11" i="2" s="1"/>
  <c r="J11" i="2" s="1"/>
  <c r="H10" i="2"/>
  <c r="I10" i="2" s="1"/>
  <c r="J10" i="2" s="1"/>
  <c r="H9" i="2"/>
  <c r="I9" i="2" s="1"/>
  <c r="J9" i="2" s="1"/>
  <c r="H8" i="2"/>
  <c r="I8" i="2" s="1"/>
  <c r="J8" i="2" s="1"/>
  <c r="H7" i="2"/>
  <c r="I7" i="2" s="1"/>
  <c r="J7" i="2" s="1"/>
  <c r="H6" i="2"/>
  <c r="I6" i="2" s="1"/>
  <c r="J6" i="2" s="1"/>
  <c r="H5" i="2"/>
  <c r="I5" i="2" s="1"/>
  <c r="J5" i="2" s="1"/>
  <c r="H4" i="2"/>
  <c r="I4" i="2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K106" i="1"/>
  <c r="J106" i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K98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K90" i="1"/>
  <c r="J90" i="1"/>
  <c r="J89" i="1"/>
  <c r="K89" i="1" s="1"/>
  <c r="J88" i="1"/>
  <c r="K88" i="1" s="1"/>
  <c r="J87" i="1"/>
  <c r="K87" i="1" s="1"/>
  <c r="K86" i="1"/>
  <c r="J86" i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K74" i="1"/>
  <c r="J74" i="1"/>
  <c r="J73" i="1"/>
  <c r="K73" i="1" s="1"/>
  <c r="J72" i="1"/>
  <c r="K72" i="1" s="1"/>
  <c r="J71" i="1"/>
  <c r="K71" i="1" s="1"/>
  <c r="K70" i="1"/>
  <c r="J70" i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K58" i="1"/>
  <c r="J58" i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K27" i="1"/>
  <c r="J27" i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I114" i="2" l="1"/>
  <c r="E6" i="3" s="1"/>
  <c r="J104" i="2"/>
  <c r="J114" i="2" s="1"/>
  <c r="F6" i="3" s="1"/>
  <c r="I130" i="2"/>
  <c r="E8" i="3" s="1"/>
  <c r="I122" i="2"/>
  <c r="E7" i="3" s="1"/>
  <c r="G7" i="3" s="1"/>
  <c r="J115" i="2"/>
  <c r="J122" i="2" s="1"/>
  <c r="F7" i="3" s="1"/>
  <c r="J123" i="2"/>
  <c r="J130" i="2" s="1"/>
  <c r="F8" i="3" s="1"/>
  <c r="I103" i="2"/>
  <c r="E5" i="3" s="1"/>
  <c r="J4" i="2"/>
  <c r="J18" i="2" s="1"/>
  <c r="I18" i="2"/>
  <c r="J19" i="2"/>
  <c r="J103" i="2" s="1"/>
  <c r="F5" i="3" s="1"/>
  <c r="H131" i="2"/>
  <c r="G6" i="3" l="1"/>
  <c r="G5" i="3"/>
  <c r="G8" i="3"/>
  <c r="E4" i="3"/>
  <c r="I131" i="2"/>
  <c r="F4" i="3"/>
  <c r="F9" i="3" s="1"/>
  <c r="J131" i="2"/>
  <c r="E9" i="3" l="1"/>
  <c r="G4" i="3"/>
  <c r="G9" i="3" s="1"/>
</calcChain>
</file>

<file path=xl/sharedStrings.xml><?xml version="1.0" encoding="utf-8"?>
<sst xmlns="http://schemas.openxmlformats.org/spreadsheetml/2006/main" count="1024" uniqueCount="436">
  <si>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</si>
  <si>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</si>
  <si>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</si>
  <si>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</si>
  <si>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</si>
  <si>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</si>
  <si>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</si>
  <si>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Jedn. cena s DPH</t>
  </si>
  <si>
    <t>45.00.00 - Všeobecné položky v procese obstarávania</t>
  </si>
  <si>
    <t xml:space="preserve">45.00.00  </t>
  </si>
  <si>
    <t xml:space="preserve">00000101       </t>
  </si>
  <si>
    <t>Zariadenie staveniska - zriadenie</t>
  </si>
  <si>
    <t xml:space="preserve">KPL       </t>
  </si>
  <si>
    <t xml:space="preserve">00000102       </t>
  </si>
  <si>
    <t>Zariadenie staveniska - prevádzka</t>
  </si>
  <si>
    <t xml:space="preserve">mes       </t>
  </si>
  <si>
    <t xml:space="preserve">00000103       </t>
  </si>
  <si>
    <t>Zariadenie staveniska - odstránenie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</si>
  <si>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</si>
  <si>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</si>
  <si>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</si>
  <si>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</si>
  <si>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</si>
  <si>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</si>
  <si>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00010403       </t>
  </si>
  <si>
    <t>Zmluvné požiadavky poplatky za skládky zeminy</t>
  </si>
  <si>
    <t xml:space="preserve">00010404       </t>
  </si>
  <si>
    <t>Zmluvné požiadavky poplatky za skládky travín, krovia, mačiny,lesnej hrabanky</t>
  </si>
  <si>
    <t xml:space="preserve">00020801       </t>
  </si>
  <si>
    <t>Geodetické zabezpečenie</t>
  </si>
  <si>
    <t xml:space="preserve">EUR       </t>
  </si>
  <si>
    <t xml:space="preserve">00030113       </t>
  </si>
  <si>
    <t>Geodetické práce, vykonávané pred výstavbou, určenie priebehu nadzemného alebo podzemného existujúceho aj plánovaného vedenia</t>
  </si>
  <si>
    <t xml:space="preserve">00030221       </t>
  </si>
  <si>
    <t>Geodetické práce, vykonávané v priebehu výstavby, výškové merania</t>
  </si>
  <si>
    <t xml:space="preserve">00040221       </t>
  </si>
  <si>
    <t>Projektové práce, stavebná časť (stavebné objekty vrátane ich technického vybavenia), náklady na vypracovanie realizačnej dokumentácie</t>
  </si>
  <si>
    <t xml:space="preserve">00040222.      </t>
  </si>
  <si>
    <t>Projektové práce, stavebná časť (stavebné objekty vrátane ich technického vybavenia), náklady na dokumentáciu skutočného zhotovenia stavby</t>
  </si>
  <si>
    <t xml:space="preserve">00060124       </t>
  </si>
  <si>
    <t>Zariadenie staveniska, prevádzkové, dop. značenie po stavenisku,vrátane zmeny a aktualizácie DZ (vrátane aktualizácie projektu DZ), v zmysle platných TP</t>
  </si>
  <si>
    <t xml:space="preserve">00100334.      </t>
  </si>
  <si>
    <t>Inžinierska činnosť, skúšky a revízie, ostatné skúšky</t>
  </si>
  <si>
    <t>45.11.11 - Demolačné práce</t>
  </si>
  <si>
    <t xml:space="preserve">45.11.11  </t>
  </si>
  <si>
    <t xml:space="preserve">05010105       </t>
  </si>
  <si>
    <t>Búranie konštrukcií základov, železobetónových</t>
  </si>
  <si>
    <t xml:space="preserve">05010401       </t>
  </si>
  <si>
    <t>Búranie konštrukcií trámov, nosníkov, prievlakov, konzolových prvkov z dielcov prefabrikovaných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</si>
  <si>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</si>
  <si>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</si>
  <si>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</si>
  <si>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</si>
  <si>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M2        </t>
  </si>
  <si>
    <t xml:space="preserve">05020131       </t>
  </si>
  <si>
    <t>Vybúranie, odstránenie konštrukcií - izolácie povlakovej</t>
  </si>
  <si>
    <t xml:space="preserve">05020343       </t>
  </si>
  <si>
    <t>Vybúranie konštrukcií a demontáže, inštalačného vedenia a príslušenstva vodovodného</t>
  </si>
  <si>
    <t xml:space="preserve">M         </t>
  </si>
  <si>
    <t xml:space="preserve">05020907       </t>
  </si>
  <si>
    <t>Vybúranie, odstránenie konštrukcií, rôznych predmetov kovových</t>
  </si>
  <si>
    <t xml:space="preserve">KS        </t>
  </si>
  <si>
    <t xml:space="preserve">05030261       </t>
  </si>
  <si>
    <t>Odstránenie spevnených plôch a vozoviek, podkladov z betónu prostého</t>
  </si>
  <si>
    <t xml:space="preserve">05030304       </t>
  </si>
  <si>
    <t>Odstránenie spevnených plôch a vozoviek, obrubníkov a krajníkov betónových</t>
  </si>
  <si>
    <t xml:space="preserve">05030407       </t>
  </si>
  <si>
    <t>Odstránenie spevnených plôch a vozoviek, zvodidiel, zábradlia,stien, oplotení kovových</t>
  </si>
  <si>
    <t xml:space="preserve">05080200       </t>
  </si>
  <si>
    <t>Doprava vybúraných hmôt vodorovná</t>
  </si>
  <si>
    <t xml:space="preserve">05090205       </t>
  </si>
  <si>
    <t>Doplňujúce práce, úprava stavebných konštrukcií vysokotlakým vodným lúčom železobetónových</t>
  </si>
  <si>
    <t xml:space="preserve">05090362       </t>
  </si>
  <si>
    <t>Doplňujúce práce, frézovanie bitúmenového krytu, podkladu</t>
  </si>
  <si>
    <t xml:space="preserve">05090503       </t>
  </si>
  <si>
    <t>Doplňujúce práce, vŕtanie do železobetónu</t>
  </si>
  <si>
    <t xml:space="preserve">CM        </t>
  </si>
  <si>
    <t>45.11.12 - Úprava staveniska a vyčisťovacie práce</t>
  </si>
  <si>
    <t xml:space="preserve">45.11.12  </t>
  </si>
  <si>
    <t xml:space="preserve">01010103       </t>
  </si>
  <si>
    <t>Pripravné práce, odstránenie porastov krovín</t>
  </si>
  <si>
    <t xml:space="preserve">01060204       </t>
  </si>
  <si>
    <t>Premiestnenie  vodorovné nad 5 000 m</t>
  </si>
  <si>
    <t>45.11.20 - Výkopové zemné práce a presun zemín</t>
  </si>
  <si>
    <t xml:space="preserve">45.11.20  </t>
  </si>
  <si>
    <t xml:space="preserve">01010104       </t>
  </si>
  <si>
    <t>Pripravné práce, odstránenie porastov mačiny</t>
  </si>
  <si>
    <t xml:space="preserve">01020300       </t>
  </si>
  <si>
    <t>Odkopávky a prekopávky v zemníkoch</t>
  </si>
  <si>
    <t xml:space="preserve">01030102       </t>
  </si>
  <si>
    <t>Hĺbené vykopávky jám nezapažených</t>
  </si>
  <si>
    <t xml:space="preserve">01040100       </t>
  </si>
  <si>
    <t>Konštrukcie z hornín - skládky</t>
  </si>
  <si>
    <t xml:space="preserve">01040402       </t>
  </si>
  <si>
    <t>Konštrukcie z hornín - zásypy so zhutnením</t>
  </si>
  <si>
    <t>Premiestnenie  vodorovné nad 3 000 m</t>
  </si>
  <si>
    <t>45.11.23 - Vyplňovanie a rekultivačné práce</t>
  </si>
  <si>
    <t xml:space="preserve">45.11.23  </t>
  </si>
  <si>
    <t xml:space="preserve">01060700       </t>
  </si>
  <si>
    <t>Premiestnenie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</si>
  <si>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</si>
  <si>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</si>
  <si>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</si>
  <si>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</si>
  <si>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</si>
  <si>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</si>
  <si>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45.22.11 - Stavebné práce na mostoch</t>
  </si>
  <si>
    <t xml:space="preserve">45.22.11  </t>
  </si>
  <si>
    <t xml:space="preserve">11010201       </t>
  </si>
  <si>
    <t>Základy, pätky z betónu prostého</t>
  </si>
  <si>
    <t xml:space="preserve">11010211       </t>
  </si>
  <si>
    <t>Základy, pätky, debnenie tradičné</t>
  </si>
  <si>
    <t xml:space="preserve">11050202       </t>
  </si>
  <si>
    <t>Zvislé konštrukcie inžinierskych stavieb, opory z betónu železového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</si>
  <si>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</si>
  <si>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</si>
  <si>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</si>
  <si>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</si>
  <si>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11050302       </t>
  </si>
  <si>
    <t>Zvislé konštrukcie inžinierskych stavieb, krídla, steny z betónu železového</t>
  </si>
  <si>
    <t xml:space="preserve">11050311       </t>
  </si>
  <si>
    <t>Zvislé konštrukcie inžinierskych stavieb, krídla, steny debnenie tradičné</t>
  </si>
  <si>
    <t xml:space="preserve">11050502       </t>
  </si>
  <si>
    <t>Zvislé konštrukcie inžinierskych stavieb, úložné prahy z betónu železového</t>
  </si>
  <si>
    <t xml:space="preserve">11050511       </t>
  </si>
  <si>
    <t>Zvislé konštrukcie inžinierskych stavieb, úložné prahy, debnenie tradičné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</si>
  <si>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</si>
  <si>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</si>
  <si>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</si>
  <si>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</si>
  <si>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11050621.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</si>
  <si>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</si>
  <si>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</si>
  <si>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</si>
  <si>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</si>
  <si>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</si>
  <si>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</si>
  <si>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</si>
  <si>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11080202       </t>
  </si>
  <si>
    <t>Vodorovné nosné konštrukcie inžinierskych stavieb, mostné dosky, klenby z betónu železového</t>
  </si>
  <si>
    <t xml:space="preserve">11080211       </t>
  </si>
  <si>
    <t>Vodorovné nosné konštrukcie inžinierskych stavieb, mostné dosky, klenby, debnenie tradičné</t>
  </si>
  <si>
    <t xml:space="preserve">11080221.      </t>
  </si>
  <si>
    <t>Vodorovné nosné konštrukcie inžinierskych stavieb, mostné dosky, výstuž z betonárskej ocele</t>
  </si>
  <si>
    <t xml:space="preserve">11200101       </t>
  </si>
  <si>
    <t>Podkladné konštrukcie, podkladné vrstvy, z betónu prostého</t>
  </si>
  <si>
    <t xml:space="preserve">11200111.      </t>
  </si>
  <si>
    <t>Podkladné konštrukcie, podkladné vrstvy, debnenie tradičné</t>
  </si>
  <si>
    <t xml:space="preserve">21080407.      </t>
  </si>
  <si>
    <t>Vodorovné nosné konštrukcie, kĺby a ložiská elastomerové a gumené</t>
  </si>
  <si>
    <t xml:space="preserve">21200117       </t>
  </si>
  <si>
    <t>Podkladné a vedľajšie konštrukcie, výplň za oporami a protimrazové kliny z ílu</t>
  </si>
  <si>
    <t xml:space="preserve">21200241.      </t>
  </si>
  <si>
    <t>Podkladné a vedľajšie konštrukcie pod mostnými ložiskami, plastbetón</t>
  </si>
  <si>
    <t xml:space="preserve">21250106       </t>
  </si>
  <si>
    <t>Doplňujúce konštrukcie, zvodidlá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</si>
  <si>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</si>
  <si>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</si>
  <si>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</si>
  <si>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</si>
  <si>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21250422.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</si>
  <si>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</si>
  <si>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</si>
  <si>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</si>
  <si>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21250425.      </t>
  </si>
  <si>
    <t>Doplňujúce konštrukcie dilatačné zariadenia mostné závery podpovrchové</t>
  </si>
  <si>
    <t xml:space="preserve">21250426       </t>
  </si>
  <si>
    <t>Doplňujúce konštrukcie, dilatačné zariadenia, mostné závery povrchové posun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</si>
  <si>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</si>
  <si>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</si>
  <si>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</si>
  <si>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</si>
  <si>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>45.22.38 - Kompletovanie a montáž prefabrikovaných konštrukcií</t>
  </si>
  <si>
    <t xml:space="preserve">45.22.38  </t>
  </si>
  <si>
    <t xml:space="preserve">15020402       </t>
  </si>
  <si>
    <t>Múry, rímsy z dielcov železobetónových</t>
  </si>
  <si>
    <t>45.23.13 - Práce na stavbe miestnych vedení vody a kanalizácie</t>
  </si>
  <si>
    <t xml:space="preserve">45.23.13  </t>
  </si>
  <si>
    <t xml:space="preserve">27070101.      </t>
  </si>
  <si>
    <t>Chráničky z rúr oceľových, nedelená</t>
  </si>
  <si>
    <t xml:space="preserve">27070401.      </t>
  </si>
  <si>
    <t>Chráničky z rúr plastových, nedelená</t>
  </si>
  <si>
    <t>45.23.14 - Stavebné práce na stavbe elektrických vedení</t>
  </si>
  <si>
    <t xml:space="preserve">45.23.14  </t>
  </si>
  <si>
    <t xml:space="preserve">01030201       </t>
  </si>
  <si>
    <t>Hĺbené vykopávky rýh š. do 600 mm</t>
  </si>
  <si>
    <t xml:space="preserve">01060202       </t>
  </si>
  <si>
    <t>Premiestnenie  , vodorovné do 1 000 m</t>
  </si>
  <si>
    <t xml:space="preserve">01080300       </t>
  </si>
  <si>
    <t>Povrchové úpravy terénu, úprava podložia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</si>
  <si>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</si>
  <si>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</si>
  <si>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</si>
  <si>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</si>
  <si>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</si>
  <si>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</si>
  <si>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</si>
  <si>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</si>
  <si>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</si>
  <si>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</si>
  <si>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22250362       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</si>
  <si>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</si>
  <si>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</si>
  <si>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</si>
  <si>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</si>
  <si>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22250674.      </t>
  </si>
  <si>
    <t>Doplňujúce konštrukcie,  zvislé dopravné značky, stĺpiky</t>
  </si>
  <si>
    <t xml:space="preserve">22250776.      </t>
  </si>
  <si>
    <t>Doplňujúce konštrukcie,  vodorovné dopravné značenie striekané a náterové</t>
  </si>
  <si>
    <t xml:space="preserve">22250980       </t>
  </si>
  <si>
    <t>Doplňujúce konštrukcie,  obrubníky chodníkové</t>
  </si>
  <si>
    <t>45.23.33 - Práce na spodnej stavbe diaľníc , ciest, ulíc a chodníkov</t>
  </si>
  <si>
    <t xml:space="preserve">45.23.33  </t>
  </si>
  <si>
    <t xml:space="preserve">22010104       </t>
  </si>
  <si>
    <t>Podkladné a krycie vrstvy bez spojiva nestmelené,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</si>
  <si>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</si>
  <si>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</si>
  <si>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</si>
  <si>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</si>
  <si>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 xml:space="preserve">22030539       </t>
  </si>
  <si>
    <t>Podkladné a krycie vrstvy z asfaltových zmesí s bitúmenovým spojivom, kamenivo obaľované asfaltom</t>
  </si>
  <si>
    <t>45.23.41 - Stavebné práce na stavbe železníc</t>
  </si>
  <si>
    <t xml:space="preserve">45.23.41  </t>
  </si>
  <si>
    <t xml:space="preserve">91250902       </t>
  </si>
  <si>
    <t>Elektrizácia železníc - trakčné vedenie, vodiče TV, funkčný súbor 2 zostavy TV (závesy)</t>
  </si>
  <si>
    <t xml:space="preserve">91250903       </t>
  </si>
  <si>
    <t>Elektrizácia železníc - trakčné vedenie, vodiče TV, funkčný súbor 3 zostavy TV (pozdĺžne polia)</t>
  </si>
  <si>
    <t xml:space="preserve">91250904       </t>
  </si>
  <si>
    <t>Elektrizácia železníc - trakčné vedenie, vodiče TV, funkčný súbor 4 zostavy TV (priečne polia)</t>
  </si>
  <si>
    <t xml:space="preserve">91250909       </t>
  </si>
  <si>
    <t>Elektrizácia železníc - trakčné vedenie, vodiče TV, trolejové drôty</t>
  </si>
  <si>
    <t xml:space="preserve">91250910       </t>
  </si>
  <si>
    <t>Elektrizácia železníc - trakčné vedenie, vodiče TV, nosné laná</t>
  </si>
  <si>
    <t xml:space="preserve">91251002       </t>
  </si>
  <si>
    <t>Elektrizácia železníc - trakčné vedenie, doplňujúce konštrukcie a činnosti, káble</t>
  </si>
  <si>
    <t xml:space="preserve">91251008       </t>
  </si>
  <si>
    <t>Elektrizácia železníc - trakčné vedenie, doplňujúce konštrukcie a činnosti, nátery</t>
  </si>
  <si>
    <t xml:space="preserve">91251302       </t>
  </si>
  <si>
    <t>Elektrizácia železníc - trakčné vedenie, demontáž TV, závesy</t>
  </si>
  <si>
    <t xml:space="preserve">91251303       </t>
  </si>
  <si>
    <t>Elektrizácia železníc - trakčné vedenie, demontáž TV, pozdĺžne polia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</si>
  <si>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</si>
  <si>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</si>
  <si>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</si>
  <si>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</si>
  <si>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61010502       </t>
  </si>
  <si>
    <t>Izolácie proti vode a zemnej vlhkosti, mostoviek pásmi</t>
  </si>
  <si>
    <t xml:space="preserve">61010505       </t>
  </si>
  <si>
    <t>Izolácie proti vode a zemnej vlhkosti, mostoviek ochrannými a podkladnými textíliami</t>
  </si>
  <si>
    <t>45.26.21 - Lešenárske práce</t>
  </si>
  <si>
    <t xml:space="preserve">45.26.21  </t>
  </si>
  <si>
    <t xml:space="preserve">03060106       </t>
  </si>
  <si>
    <t>Závesné lešenie, závesná klietka  (pohyblivá plošina-lávka), zdvih do výšky 50 m</t>
  </si>
  <si>
    <t xml:space="preserve">DEN       </t>
  </si>
  <si>
    <t>45.26.22 - Základové práce a vŕtanie vodných studní</t>
  </si>
  <si>
    <t xml:space="preserve">45.26.22  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</si>
  <si>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</si>
  <si>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</si>
  <si>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</si>
  <si>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</si>
  <si>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>45.31.12 - Elektroinštalačné práce v neobytných budovách</t>
  </si>
  <si>
    <t xml:space="preserve">45.31.12  </t>
  </si>
  <si>
    <t xml:space="preserve">91220301       </t>
  </si>
  <si>
    <t>Uzemňovacie a bleskozvodné vedenia - vodiče nadzemné, na povrchu FeZn</t>
  </si>
  <si>
    <t>45.31.61 - Inštalovanie vonkajších osvetľovacích zariadení a osvetlenia ciest</t>
  </si>
  <si>
    <t xml:space="preserve">45.31.61  </t>
  </si>
  <si>
    <t xml:space="preserve">91010602       </t>
  </si>
  <si>
    <t>Úložný materiál - rúrky ochranné, ulož. voľne, tuhé</t>
  </si>
  <si>
    <t xml:space="preserve">91090101       </t>
  </si>
  <si>
    <t>Káble Al - NN káble silové</t>
  </si>
  <si>
    <t xml:space="preserve">91220701       </t>
  </si>
  <si>
    <t>Uzemňovacie a bleskozvodné vedenia - svorky pre vedenia nadzemné</t>
  </si>
  <si>
    <t xml:space="preserve">91220702.      </t>
  </si>
  <si>
    <t>Uzemňovacie a bleskozvodné vedenia - svorky pre vedenia v zemi</t>
  </si>
  <si>
    <t xml:space="preserve">91221001       </t>
  </si>
  <si>
    <t>Uzemňovacie a bleskozvodné vedenia - vedenia v zemi FeZn</t>
  </si>
  <si>
    <t>45.41.00 - Omietkarské práce</t>
  </si>
  <si>
    <t xml:space="preserve">45.41.00  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</si>
  <si>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</si>
  <si>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</si>
  <si>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</si>
  <si>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</si>
  <si>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</si>
  <si>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</si>
  <si>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>Časť stavby</t>
  </si>
  <si>
    <t>Cena bez DPH</t>
  </si>
  <si>
    <t>SO 000-00 - Všeobecné položky v procese obstarávania</t>
  </si>
  <si>
    <t>00000101</t>
  </si>
  <si>
    <t>KPL</t>
  </si>
  <si>
    <t>00000102</t>
  </si>
  <si>
    <t>mes</t>
  </si>
  <si>
    <t>00000103</t>
  </si>
  <si>
    <t>00010401</t>
  </si>
  <si>
    <t>T</t>
  </si>
  <si>
    <t>00010402</t>
  </si>
  <si>
    <t>M3</t>
  </si>
  <si>
    <t>00010403</t>
  </si>
  <si>
    <t>00010404</t>
  </si>
  <si>
    <t>00020801</t>
  </si>
  <si>
    <t>EUR</t>
  </si>
  <si>
    <t>00030113</t>
  </si>
  <si>
    <t>00030221</t>
  </si>
  <si>
    <t>00040221</t>
  </si>
  <si>
    <t>00040222.</t>
  </si>
  <si>
    <t>00060124</t>
  </si>
  <si>
    <t>00100334.</t>
  </si>
  <si>
    <t>Celkom za SO 000-00 - Všeobecné položky v procese obstarávania</t>
  </si>
  <si>
    <t>SO 201-00 - Rekonštrukcia mosta ev.č. 547-003 A</t>
  </si>
  <si>
    <t>05010105</t>
  </si>
  <si>
    <t>05010401</t>
  </si>
  <si>
    <t>05010405</t>
  </si>
  <si>
    <t>05010504</t>
  </si>
  <si>
    <t>M2</t>
  </si>
  <si>
    <t>05020131</t>
  </si>
  <si>
    <t>05020343</t>
  </si>
  <si>
    <t>M</t>
  </si>
  <si>
    <t>05020907</t>
  </si>
  <si>
    <t>KS</t>
  </si>
  <si>
    <t>05030261</t>
  </si>
  <si>
    <t>05030304</t>
  </si>
  <si>
    <t>05030407</t>
  </si>
  <si>
    <t>05080200</t>
  </si>
  <si>
    <t>05090205</t>
  </si>
  <si>
    <t>05090362</t>
  </si>
  <si>
    <t>05090503</t>
  </si>
  <si>
    <t>CM</t>
  </si>
  <si>
    <t>01010103</t>
  </si>
  <si>
    <t>01060204</t>
  </si>
  <si>
    <t>01010104</t>
  </si>
  <si>
    <t>01020300</t>
  </si>
  <si>
    <t>01030102</t>
  </si>
  <si>
    <t>01040100</t>
  </si>
  <si>
    <t>01040402</t>
  </si>
  <si>
    <t>01060700</t>
  </si>
  <si>
    <t>01080501</t>
  </si>
  <si>
    <t>01080503</t>
  </si>
  <si>
    <t>01080811</t>
  </si>
  <si>
    <t>11010201</t>
  </si>
  <si>
    <t>11010211</t>
  </si>
  <si>
    <t>11050202</t>
  </si>
  <si>
    <t>11050212</t>
  </si>
  <si>
    <t>11050221</t>
  </si>
  <si>
    <t>11050302</t>
  </si>
  <si>
    <t>11050311</t>
  </si>
  <si>
    <t>11050502</t>
  </si>
  <si>
    <t>11050511</t>
  </si>
  <si>
    <t>11050602</t>
  </si>
  <si>
    <t>11050611</t>
  </si>
  <si>
    <t>11050621.</t>
  </si>
  <si>
    <t>11080102</t>
  </si>
  <si>
    <t>11080111</t>
  </si>
  <si>
    <t>11080121</t>
  </si>
  <si>
    <t>11080202</t>
  </si>
  <si>
    <t>11080211</t>
  </si>
  <si>
    <t>11080221.</t>
  </si>
  <si>
    <t>11200101</t>
  </si>
  <si>
    <t>11200111.</t>
  </si>
  <si>
    <t>21080407.</t>
  </si>
  <si>
    <t>21200117</t>
  </si>
  <si>
    <t>21200241.</t>
  </si>
  <si>
    <t>21250106</t>
  </si>
  <si>
    <t>21250320</t>
  </si>
  <si>
    <t>21250321</t>
  </si>
  <si>
    <t>21250422.</t>
  </si>
  <si>
    <t>21250424</t>
  </si>
  <si>
    <t>21250425.</t>
  </si>
  <si>
    <t>21250426</t>
  </si>
  <si>
    <t>21250906</t>
  </si>
  <si>
    <t>21251006</t>
  </si>
  <si>
    <t>15020402</t>
  </si>
  <si>
    <t>27070101.</t>
  </si>
  <si>
    <t>27070401.</t>
  </si>
  <si>
    <t>22030330</t>
  </si>
  <si>
    <t>22030640</t>
  </si>
  <si>
    <t>22030641</t>
  </si>
  <si>
    <t>22030643</t>
  </si>
  <si>
    <t>22250362</t>
  </si>
  <si>
    <t>22250570</t>
  </si>
  <si>
    <t>22250671</t>
  </si>
  <si>
    <t>22250674.</t>
  </si>
  <si>
    <t>22250776.</t>
  </si>
  <si>
    <t>22250980</t>
  </si>
  <si>
    <t>22010104</t>
  </si>
  <si>
    <t>22020210</t>
  </si>
  <si>
    <t>22030329</t>
  </si>
  <si>
    <t>22030539</t>
  </si>
  <si>
    <t>61010101</t>
  </si>
  <si>
    <t>61010502</t>
  </si>
  <si>
    <t>61010505</t>
  </si>
  <si>
    <t>02010309</t>
  </si>
  <si>
    <t>02010521</t>
  </si>
  <si>
    <t>91220301</t>
  </si>
  <si>
    <t>13091513</t>
  </si>
  <si>
    <t>84010807</t>
  </si>
  <si>
    <t>Celkom za SO 201-00 - Rekonštrukcia mosta ev.č. 547-003 A</t>
  </si>
  <si>
    <t>SO 600-00 - Dočasné ukotvenie trolejového vedenia</t>
  </si>
  <si>
    <t>91250902</t>
  </si>
  <si>
    <t>91250903</t>
  </si>
  <si>
    <t>91250904</t>
  </si>
  <si>
    <t>91250909</t>
  </si>
  <si>
    <t>91250910</t>
  </si>
  <si>
    <t>91251002</t>
  </si>
  <si>
    <t>91251008</t>
  </si>
  <si>
    <t>91251302</t>
  </si>
  <si>
    <t>91251303</t>
  </si>
  <si>
    <t>03060106</t>
  </si>
  <si>
    <t>DEN</t>
  </si>
  <si>
    <t>Celkom za SO 600-00 - Dočasné ukotvenie trolejového vedenia</t>
  </si>
  <si>
    <t>SO 601-00 - Preložka verejného osvetlenia</t>
  </si>
  <si>
    <t>01030201</t>
  </si>
  <si>
    <t>01060202</t>
  </si>
  <si>
    <t>01080300</t>
  </si>
  <si>
    <t>91010602</t>
  </si>
  <si>
    <t>91090101</t>
  </si>
  <si>
    <t>91220701</t>
  </si>
  <si>
    <t>Celkom za SO 601-00 - Preložka verejného osvetlenia</t>
  </si>
  <si>
    <t>SO 602-00 - Opatrenia v zóne trolejového vedenia</t>
  </si>
  <si>
    <t>91220702.</t>
  </si>
  <si>
    <t>91221001</t>
  </si>
  <si>
    <t>Celkom za SO 602-00 -  Opatrenia v zóne trolejového vedenia</t>
  </si>
  <si>
    <t>Celkový súčet</t>
  </si>
  <si>
    <t>Číslo časti stavby</t>
  </si>
  <si>
    <t>Klasifikácia stavieb</t>
  </si>
  <si>
    <t>Názov časti stavby</t>
  </si>
  <si>
    <t>Cena s DPH</t>
  </si>
  <si>
    <t xml:space="preserve">SO 000-00    </t>
  </si>
  <si>
    <t xml:space="preserve">    </t>
  </si>
  <si>
    <t xml:space="preserve">Všeobecné položky v procese obstarávania    </t>
  </si>
  <si>
    <t xml:space="preserve">SO 201-00    </t>
  </si>
  <si>
    <t xml:space="preserve">Rekonštrukcia mosta ev.č. 547-003 A    </t>
  </si>
  <si>
    <t xml:space="preserve">SO 600-00    </t>
  </si>
  <si>
    <t xml:space="preserve">Dočasné ukotvenie trolejového vedenia    </t>
  </si>
  <si>
    <t xml:space="preserve">SO 601-00    </t>
  </si>
  <si>
    <t xml:space="preserve">Preložka verejného osvetlenia    </t>
  </si>
  <si>
    <t xml:space="preserve">SO 602-00    </t>
  </si>
  <si>
    <t xml:space="preserve">Opatrenia v zóne trolejového vedenia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</si>
</sst>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\ ###\ ###\ ##0.00"/>
  </numFmts>
  <fonts count="6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</cellStyleXfs>
  <cellXfs count="30">
    <xf numFmtId="0" fontId="0" fillId="0" borderId="0" xfId="0"/>
    <xf numFmtId="0" fontId="5" fillId="3" borderId="1" xfId="6" applyBorder="1"/>
    <xf numFmtId="0" fontId="5" fillId="3" borderId="1" xfId="6" applyBorder="1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5" fontId="1" fillId="0" borderId="1" xfId="2" applyNumberFormat="1" applyBorder="1"/>
    <xf numFmtId="165" fontId="0" fillId="0" borderId="0" xfId="0" applyNumberFormat="1"/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5" xfId="2" applyBorder="1"/>
    <xf numFmtId="0" fontId="1" fillId="0" borderId="6" xfId="2" applyBorder="1"/>
    <xf numFmtId="0" fontId="1" fillId="0" borderId="4" xfId="2" applyBorder="1" applyAlignment="1">
      <alignment wrapText="1"/>
    </xf>
    <xf numFmtId="0" fontId="3" fillId="0" borderId="5" xfId="4" applyBorder="1"/>
    <xf numFmtId="0" fontId="3" fillId="0" borderId="6" xfId="4" applyBorder="1"/>
    <xf numFmtId="165" fontId="1" fillId="0" borderId="6" xfId="2" applyNumberFormat="1" applyBorder="1"/>
    <xf numFmtId="165" fontId="1" fillId="0" borderId="7" xfId="2" applyNumberFormat="1" applyBorder="1"/>
    <xf numFmtId="165" fontId="3" fillId="0" borderId="7" xfId="4" applyNumberFormat="1" applyBorder="1"/>
    <xf numFmtId="165" fontId="3" fillId="0" borderId="1" xfId="4" applyNumberFormat="1" applyBorder="1"/>
    <xf numFmtId="0" fontId="4" fillId="3" borderId="1" xfId="5" applyBorder="1"/>
    <xf numFmtId="0" fontId="4" fillId="3" borderId="1" xfId="5" applyBorder="1" applyAlignment="1">
      <alignment horizontal="center"/>
    </xf>
    <xf numFmtId="0" fontId="4" fillId="0" borderId="5" xfId="7" applyBorder="1"/>
    <xf numFmtId="0" fontId="4" fillId="0" borderId="6" xfId="7" applyBorder="1"/>
    <xf numFmtId="0" fontId="4" fillId="0" borderId="7" xfId="7" applyBorder="1"/>
    <xf numFmtId="0" fontId="2" fillId="0" borderId="1" xfId="3" quotePrefix="1" applyBorder="1"/>
    <xf numFmtId="0" fontId="2" fillId="0" borderId="1" xfId="3" applyBorder="1"/>
    <xf numFmtId="165" fontId="2" fillId="0" borderId="1" xfId="3" applyNumberFormat="1" applyBorder="1"/>
    <xf numFmtId="165" fontId="4" fillId="0" borderId="1" xfId="7" applyNumberFormat="1" applyBorder="1"/>
    <xf numFmtId="165" fontId="1" fillId="2" borderId="1" xfId="1" applyNumberFormat="1" applyBorder="1" applyProtection="1">
      <protection locked="0"/>
    </xf>
  </cellXfs>
  <cellStyles count="8">
    <cellStyle name="Background_Yellow" xfId="1" xr:uid="{CF26135F-18C4-4E6A-8AB3-5963415CFF13}"/>
    <cellStyle name="Font_Ariel_Normal" xfId="3" xr:uid="{3B53EDB3-1F78-4930-ABB0-A5DEEACEB998}"/>
    <cellStyle name="Font_Ariel_Normal_Bold" xfId="7" xr:uid="{E75ADFB6-C6F7-4136-B3DD-0EB16E9A0D3B}"/>
    <cellStyle name="Font_Ariel_Normal_Bold_BG_Gray" xfId="5" xr:uid="{FA494A42-C9BE-488A-8765-A845A20F9961}"/>
    <cellStyle name="Font_Ariel_Small" xfId="2" xr:uid="{EFE8CFBB-CE44-43E9-9701-2BA429FDEC02}"/>
    <cellStyle name="Font_Ariel_Small_Bold" xfId="4" xr:uid="{77B100B2-98F3-48F9-88DB-927DFF7FE3EB}"/>
    <cellStyle name="Font_Ariel_Small_Bold_BG_Gray" xfId="6" xr:uid="{3F0E1E16-A93E-4329-B35D-DB84380C43D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9385-3492-42C3-80C0-DEFED5B9C2E1}">
  <sheetPr>
    <pageSetUpPr fitToPage="1"/>
  </sheetPr>
  <dimension ref="B3:H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defaultRowHeight="15"/>
  <cols>
    <col min="1" max="1" width="2.28515625" customWidth="1"/>
    <col min="2" max="2" width="15.28515625" bestFit="1" customWidth="1"/>
    <col min="3" max="3" width="16.85546875" bestFit="1" customWidth="1"/>
    <col min="4" max="4" width="37.140625" bestFit="1" customWidth="1"/>
    <col min="5" max="7" width="17.28515625" customWidth="1"/>
    <col min="8" max="8" width="0" hidden="1" customWidth="1"/>
  </cols>
  <sheetData>
    <row r="3" spans="2:8">
      <c r="B3" s="20" t="s">
        <v>421</v>
      </c>
      <c r="C3" s="20" t="s">
        <v>422</v>
      </c>
      <c r="D3" s="20" t="s">
        <v>423</v>
      </c>
      <c r="E3" s="21" t="s">
        <v>285</v>
      </c>
      <c r="F3" s="21" t="s">
        <v>6</v>
      </c>
      <c r="G3" s="21" t="s">
        <v>424</v>
      </c>
    </row>
    <row r="4" spans="2:8">
      <c r="B4" s="25" t="s">
        <v>425</v>
      </c>
      <c r="C4" s="26" t="s">
        <v>426</v>
      </c>
      <c r="D4" s="26" t="s">
        <v>427</v>
      </c>
      <c r="E4" s="27">
        <f>'Časti stavby'!I18</f>
        <v>0</v>
      </c>
      <c r="F4" s="27">
        <f>'Časti stavby'!J18</f>
        <v>0</v>
      </c>
      <c r="G4" s="27">
        <f>E4+F4</f>
        <v>0</v>
      </c>
      <c r="H4">
        <v>1</v>
      </c>
    </row>
    <row r="5" spans="2:8">
      <c r="B5" s="25" t="s">
        <v>428</v>
      </c>
      <c r="C5" s="26" t="s">
        <v>426</v>
      </c>
      <c r="D5" s="26" t="s">
        <v>429</v>
      </c>
      <c r="E5" s="27">
        <f>'Časti stavby'!I103</f>
        <v>0</v>
      </c>
      <c r="F5" s="27">
        <f>'Časti stavby'!J103</f>
        <v>0</v>
      </c>
      <c r="G5" s="27">
        <f>E5+F5</f>
        <v>0</v>
      </c>
      <c r="H5">
        <v>1</v>
      </c>
    </row>
    <row r="6" spans="2:8">
      <c r="B6" s="25" t="s">
        <v>430</v>
      </c>
      <c r="C6" s="26" t="s">
        <v>426</v>
      </c>
      <c r="D6" s="26" t="s">
        <v>431</v>
      </c>
      <c r="E6" s="27">
        <f>'Časti stavby'!I114</f>
        <v>0</v>
      </c>
      <c r="F6" s="27">
        <f>'Časti stavby'!J114</f>
        <v>0</v>
      </c>
      <c r="G6" s="27">
        <f>E6+F6</f>
        <v>0</v>
      </c>
      <c r="H6">
        <v>1</v>
      </c>
    </row>
    <row r="7" spans="2:8">
      <c r="B7" s="25" t="s">
        <v>432</v>
      </c>
      <c r="C7" s="26" t="s">
        <v>426</v>
      </c>
      <c r="D7" s="26" t="s">
        <v>433</v>
      </c>
      <c r="E7" s="27">
        <f>'Časti stavby'!I122</f>
        <v>0</v>
      </c>
      <c r="F7" s="27">
        <f>'Časti stavby'!J122</f>
        <v>0</v>
      </c>
      <c r="G7" s="27">
        <f>E7+F7</f>
        <v>0</v>
      </c>
      <c r="H7">
        <v>1</v>
      </c>
    </row>
    <row r="8" spans="2:8">
      <c r="B8" s="25" t="s">
        <v>434</v>
      </c>
      <c r="C8" s="26" t="s">
        <v>426</v>
      </c>
      <c r="D8" s="26" t="s">
        <v>435</v>
      </c>
      <c r="E8" s="27">
        <f>'Časti stavby'!I130</f>
        <v>0</v>
      </c>
      <c r="F8" s="27">
        <f>'Časti stavby'!J130</f>
        <v>0</v>
      </c>
      <c r="G8" s="27">
        <f>E8+F8</f>
        <v>0</v>
      </c>
      <c r="H8">
        <v>1</v>
      </c>
    </row>
    <row r="9" spans="2:8">
      <c r="B9" s="22" t="s">
        <v>420</v>
      </c>
      <c r="C9" s="23"/>
      <c r="D9" s="24"/>
      <c r="E9" s="28">
        <f>SUMIF(H4:H8,1,E4:E8)</f>
        <v>0</v>
      </c>
      <c r="F9" s="28">
        <f>SUMIF(H4:H8,1,F4:F8)</f>
        <v>0</v>
      </c>
      <c r="G9" s="28">
        <f>SUMIF(H4:H8,1,G4:G8)</f>
        <v>0</v>
      </c>
    </row>
  </sheetData>
  <sheetProtection algorithmName="SHA-512" hashValue="VK/+0pDMIqdbv6sqKrqXvMt4uucwvKBBtSbK18NF8O1nrS6FXSQVA3UqkCXtFKEsaOWS77n7MlT2HBEWwJBM6g==" saltValue="ytKDnyelKD/GVUqK/ocv/Q==" spinCount="100000" sheet="1" objects="1" scenarios="1"/>
  <mergeCells count="1">
    <mergeCell ref="B9:D9"/>
  </mergeCells>
  <printOptions horizontalCentered="1"/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&amp;C19BK21011 - Most na ceste II_547 nad Mlynským náhonom - rekonštrukcia&amp;RRekapitulácia stavby</oddHeader>
    <oddFooter>&amp;LPopis ............................&amp;RStrana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51B-AF26-4C05-AF0E-985ECD181196}">
  <sheetPr>
    <pageSetUpPr fitToPage="1"/>
  </sheetPr>
  <dimension ref="B3:K120"/>
  <sheetViews>
    <sheetView showGridLines="0" tabSelected="1" workbookViewId="0">
      <pane xSplit="1" ySplit="3" topLeftCell="B112" activePane="bottomRight" state="frozen"/>
      <selection pane="topRight" activeCell="B1" sqref="B1"/>
      <selection pane="bottomLeft" activeCell="A4" sqref="A4"/>
      <selection pane="bottomRight" activeCell="G126" sqref="G126"/>
    </sheetView>
  </sheetViews>
  <sheetFormatPr defaultRowHeight="15"/>
  <cols>
    <col min="1" max="1" width="2.28515625" customWidth="1"/>
    <col min="2" max="2" width="30.7109375" customWidth="1"/>
    <col min="3" max="3" width="7.85546875" bestFit="1" customWidth="1"/>
    <col min="4" max="4" width="10.85546875" bestFit="1" customWidth="1"/>
    <col min="5" max="5" width="50.7109375" customWidth="1"/>
    <col min="6" max="6" width="6.85546875" bestFit="1" customWidth="1"/>
    <col min="7" max="7" width="8.7109375" bestFit="1" customWidth="1"/>
    <col min="8" max="8" width="0.85546875" customWidth="1"/>
    <col min="9" max="11" width="17.28515625" customWidth="1"/>
  </cols>
  <sheetData>
    <row r="3" spans="2:11">
      <c r="B3" s="1" t="s">
        <v>0</v>
      </c>
      <c r="C3" s="2" t="s">
        <v>1</v>
      </c>
      <c r="D3" s="2"/>
      <c r="E3" s="1" t="s">
        <v>2</v>
      </c>
      <c r="F3" s="1" t="s">
        <v>3</v>
      </c>
      <c r="G3" s="1" t="s">
        <v>4</v>
      </c>
      <c r="I3" s="3" t="s">
        <v>5</v>
      </c>
      <c r="J3" s="3" t="s">
        <v>6</v>
      </c>
      <c r="K3" s="3" t="s">
        <v>7</v>
      </c>
    </row>
    <row r="4" spans="2:11" ht="23.25">
      <c r="B4" s="8" t="s">
        <v>8</v>
      </c>
      <c r="C4" s="4" t="s">
        <v>9</v>
      </c>
      <c r="D4" s="4" t="s">
        <v>10</v>
      </c>
      <c r="E4" s="10" t="s">
        <v>11</v>
      </c>
      <c r="F4" s="5" t="s">
        <v>12</v>
      </c>
      <c r="G4" s="6">
        <v>1</v>
      </c>
      <c r="H4" s="7"/>
      <c r="I4" s="29">
        <v>0</v>
      </c>
      <c r="J4" s="6">
        <f>ROUNDDOWN(I4*0.2,2)</f>
        <v>0</v>
      </c>
      <c r="K4" s="6">
        <f>I4+J4</f>
        <v>0</v>
      </c>
    </row>
    <row r="5" spans="2:11">
      <c r="B5" s="9"/>
      <c r="C5" s="4" t="s">
        <v>9</v>
      </c>
      <c r="D5" s="4" t="s">
        <v>13</v>
      </c>
      <c r="E5" s="10" t="s">
        <v>14</v>
      </c>
      <c r="F5" s="5" t="s">
        <v>15</v>
      </c>
      <c r="G5" s="6">
        <v>6</v>
      </c>
      <c r="H5" s="7"/>
      <c r="I5" s="29">
        <v>0</v>
      </c>
      <c r="J5" s="6">
        <f>ROUNDDOWN(I5*0.2,2)</f>
        <v>0</v>
      </c>
      <c r="K5" s="6">
        <f>I5+J5</f>
        <v>0</v>
      </c>
    </row>
    <row r="6" spans="2:11">
      <c r="B6" s="9"/>
      <c r="C6" s="4" t="s">
        <v>9</v>
      </c>
      <c r="D6" s="4" t="s">
        <v>16</v>
      </c>
      <c r="E6" s="10" t="s">
        <v>17</v>
      </c>
      <c r="F6" s="5" t="s">
        <v>12</v>
      </c>
      <c r="G6" s="6">
        <v>1</v>
      </c>
      <c r="H6" s="7"/>
      <c r="I6" s="29">
        <v>0</v>
      </c>
      <c r="J6" s="6">
        <f>ROUNDDOWN(I6*0.2,2)</f>
        <v>0</v>
      </c>
      <c r="K6" s="6">
        <f>I6+J6</f>
        <v>0</v>
      </c>
    </row>
    <row r="7" spans="2:11">
      <c r="B7" s="9"/>
      <c r="C7" s="4" t="s">
        <v>9</v>
      </c>
      <c r="D7" s="4" t="s">
        <v>18</v>
      </c>
      <c r="E7" s="10" t="s">
        <v>19</v>
      </c>
      <c r="F7" s="5" t="s">
        <v>20</v>
      </c>
      <c r="G7" s="6">
        <v>1875.3989999999999</v>
      </c>
      <c r="H7" s="7"/>
      <c r="I7" s="29">
        <v>0</v>
      </c>
      <c r="J7" s="6">
        <f>ROUNDDOWN(I7*0.2,2)</f>
        <v>0</v>
      </c>
      <c r="K7" s="6">
        <f>I7+J7</f>
        <v>0</v>
      </c>
    </row>
    <row r="8" spans="2:11">
      <c r="B8" s="9"/>
      <c r="C8" s="4" t="s">
        <v>9</v>
      </c>
      <c r="D8" s="4" t="s">
        <v>21</v>
      </c>
      <c r="E8" s="10" t="s">
        <v>22</v>
      </c>
      <c r="F8" s="5" t="s">
        <v>23</v>
      </c>
      <c r="G8" s="6">
        <v>172.56800000000001</v>
      </c>
      <c r="H8" s="7"/>
      <c r="I8" s="29">
        <v>0</v>
      </c>
      <c r="J8" s="6">
        <f>ROUNDDOWN(I8*0.2,2)</f>
        <v>0</v>
      </c>
      <c r="K8" s="6">
        <f>I8+J8</f>
        <v>0</v>
      </c>
    </row>
    <row r="9" spans="2:11">
      <c r="B9" s="9"/>
      <c r="C9" s="4" t="s">
        <v>9</v>
      </c>
      <c r="D9" s="4" t="s">
        <v>24</v>
      </c>
      <c r="E9" s="10" t="s">
        <v>25</v>
      </c>
      <c r="F9" s="5" t="s">
        <v>23</v>
      </c>
      <c r="G9" s="6">
        <v>326.61</v>
      </c>
      <c r="H9" s="7"/>
      <c r="I9" s="29">
        <v>0</v>
      </c>
      <c r="J9" s="6">
        <f>ROUNDDOWN(I9*0.2,2)</f>
        <v>0</v>
      </c>
      <c r="K9" s="6">
        <f>I9+J9</f>
        <v>0</v>
      </c>
    </row>
    <row r="10" spans="2:11" ht="23.25">
      <c r="B10" s="9"/>
      <c r="C10" s="4" t="s">
        <v>9</v>
      </c>
      <c r="D10" s="4" t="s">
        <v>26</v>
      </c>
      <c r="E10" s="10" t="s">
        <v>27</v>
      </c>
      <c r="F10" s="5" t="s">
        <v>23</v>
      </c>
      <c r="G10" s="6">
        <v>43.561999999999998</v>
      </c>
      <c r="H10" s="7"/>
      <c r="I10" s="29">
        <v>0</v>
      </c>
      <c r="J10" s="6">
        <f>ROUNDDOWN(I10*0.2,2)</f>
        <v>0</v>
      </c>
      <c r="K10" s="6">
        <f>I10+J10</f>
        <v>0</v>
      </c>
    </row>
    <row r="11" spans="2:11">
      <c r="B11" s="9"/>
      <c r="C11" s="4" t="s">
        <v>9</v>
      </c>
      <c r="D11" s="4" t="s">
        <v>28</v>
      </c>
      <c r="E11" s="10" t="s">
        <v>29</v>
      </c>
      <c r="F11" s="5" t="s">
        <v>30</v>
      </c>
      <c r="G11" s="6">
        <v>1</v>
      </c>
      <c r="H11" s="7"/>
      <c r="I11" s="29">
        <v>0</v>
      </c>
      <c r="J11" s="6">
        <f>ROUNDDOWN(I11*0.2,2)</f>
        <v>0</v>
      </c>
      <c r="K11" s="6">
        <f>I11+J11</f>
        <v>0</v>
      </c>
    </row>
    <row r="12" spans="2:11" ht="23.25">
      <c r="B12" s="9"/>
      <c r="C12" s="4" t="s">
        <v>9</v>
      </c>
      <c r="D12" s="4" t="s">
        <v>31</v>
      </c>
      <c r="E12" s="10" t="s">
        <v>32</v>
      </c>
      <c r="F12" s="5" t="s">
        <v>30</v>
      </c>
      <c r="G12" s="6">
        <v>1</v>
      </c>
      <c r="H12" s="7"/>
      <c r="I12" s="29">
        <v>0</v>
      </c>
      <c r="J12" s="6">
        <f>ROUNDDOWN(I12*0.2,2)</f>
        <v>0</v>
      </c>
      <c r="K12" s="6">
        <f>I12+J12</f>
        <v>0</v>
      </c>
    </row>
    <row r="13" spans="2:11" ht="23.25">
      <c r="B13" s="9"/>
      <c r="C13" s="4" t="s">
        <v>9</v>
      </c>
      <c r="D13" s="4" t="s">
        <v>33</v>
      </c>
      <c r="E13" s="10" t="s">
        <v>34</v>
      </c>
      <c r="F13" s="5" t="s">
        <v>30</v>
      </c>
      <c r="G13" s="6">
        <v>1</v>
      </c>
      <c r="H13" s="7"/>
      <c r="I13" s="29">
        <v>0</v>
      </c>
      <c r="J13" s="6">
        <f>ROUNDDOWN(I13*0.2,2)</f>
        <v>0</v>
      </c>
      <c r="K13" s="6">
        <f>I13+J13</f>
        <v>0</v>
      </c>
    </row>
    <row r="14" spans="2:11" ht="34.5">
      <c r="B14" s="9"/>
      <c r="C14" s="4" t="s">
        <v>9</v>
      </c>
      <c r="D14" s="4" t="s">
        <v>35</v>
      </c>
      <c r="E14" s="10" t="s">
        <v>36</v>
      </c>
      <c r="F14" s="5" t="s">
        <v>30</v>
      </c>
      <c r="G14" s="6">
        <v>1</v>
      </c>
      <c r="H14" s="7"/>
      <c r="I14" s="29">
        <v>0</v>
      </c>
      <c r="J14" s="6">
        <f>ROUNDDOWN(I14*0.2,2)</f>
        <v>0</v>
      </c>
      <c r="K14" s="6">
        <f>I14+J14</f>
        <v>0</v>
      </c>
    </row>
    <row r="15" spans="2:11" ht="34.5">
      <c r="B15" s="9"/>
      <c r="C15" s="4" t="s">
        <v>9</v>
      </c>
      <c r="D15" s="4" t="s">
        <v>37</v>
      </c>
      <c r="E15" s="10" t="s">
        <v>38</v>
      </c>
      <c r="F15" s="5" t="s">
        <v>30</v>
      </c>
      <c r="G15" s="6">
        <v>1</v>
      </c>
      <c r="H15" s="7"/>
      <c r="I15" s="29">
        <v>0</v>
      </c>
      <c r="J15" s="6">
        <f>ROUNDDOWN(I15*0.2,2)</f>
        <v>0</v>
      </c>
      <c r="K15" s="6">
        <f>I15+J15</f>
        <v>0</v>
      </c>
    </row>
    <row r="16" spans="2:11" ht="34.5">
      <c r="B16" s="9"/>
      <c r="C16" s="4" t="s">
        <v>9</v>
      </c>
      <c r="D16" s="4" t="s">
        <v>39</v>
      </c>
      <c r="E16" s="10" t="s">
        <v>40</v>
      </c>
      <c r="F16" s="5" t="s">
        <v>30</v>
      </c>
      <c r="G16" s="6">
        <v>1</v>
      </c>
      <c r="H16" s="7"/>
      <c r="I16" s="29">
        <v>0</v>
      </c>
      <c r="J16" s="6">
        <f>ROUNDDOWN(I16*0.2,2)</f>
        <v>0</v>
      </c>
      <c r="K16" s="6">
        <f>I16+J16</f>
        <v>0</v>
      </c>
    </row>
    <row r="17" spans="2:11">
      <c r="B17" s="9"/>
      <c r="C17" s="4" t="s">
        <v>9</v>
      </c>
      <c r="D17" s="4" t="s">
        <v>41</v>
      </c>
      <c r="E17" s="10" t="s">
        <v>42</v>
      </c>
      <c r="F17" s="5" t="s">
        <v>30</v>
      </c>
      <c r="G17" s="6">
        <v>1</v>
      </c>
      <c r="H17" s="7"/>
      <c r="I17" s="29">
        <v>0</v>
      </c>
      <c r="J17" s="6">
        <f>ROUNDDOWN(I17*0.2,2)</f>
        <v>0</v>
      </c>
      <c r="K17" s="6">
        <f>I17+J17</f>
        <v>0</v>
      </c>
    </row>
    <row r="18" spans="2:11">
      <c r="B18" s="8" t="s">
        <v>43</v>
      </c>
      <c r="C18" s="4" t="s">
        <v>44</v>
      </c>
      <c r="D18" s="4" t="s">
        <v>45</v>
      </c>
      <c r="E18" s="10" t="s">
        <v>46</v>
      </c>
      <c r="F18" s="5" t="s">
        <v>23</v>
      </c>
      <c r="G18" s="6">
        <v>82.78</v>
      </c>
      <c r="H18" s="7"/>
      <c r="I18" s="29">
        <v>0</v>
      </c>
      <c r="J18" s="6">
        <f>ROUNDDOWN(I18*0.2,2)</f>
        <v>0</v>
      </c>
      <c r="K18" s="6">
        <f>I18+J18</f>
        <v>0</v>
      </c>
    </row>
    <row r="19" spans="2:11" ht="23.25">
      <c r="B19" s="9"/>
      <c r="C19" s="4" t="s">
        <v>44</v>
      </c>
      <c r="D19" s="4" t="s">
        <v>47</v>
      </c>
      <c r="E19" s="10" t="s">
        <v>48</v>
      </c>
      <c r="F19" s="5" t="s">
        <v>23</v>
      </c>
      <c r="G19" s="6">
        <v>104.5</v>
      </c>
      <c r="H19" s="7"/>
      <c r="I19" s="29">
        <v>0</v>
      </c>
      <c r="J19" s="6">
        <f>ROUNDDOWN(I19*0.2,2)</f>
        <v>0</v>
      </c>
      <c r="K19" s="6">
        <f>I19+J19</f>
        <v>0</v>
      </c>
    </row>
    <row r="20" spans="2:11" ht="23.25">
      <c r="B20" s="9"/>
      <c r="C20" s="4" t="s">
        <v>44</v>
      </c>
      <c r="D20" s="4" t="s">
        <v>49</v>
      </c>
      <c r="E20" s="10" t="s">
        <v>50</v>
      </c>
      <c r="F20" s="5" t="s">
        <v>23</v>
      </c>
      <c r="G20" s="6">
        <v>30.74</v>
      </c>
      <c r="H20" s="7"/>
      <c r="I20" s="29">
        <v>0</v>
      </c>
      <c r="J20" s="6">
        <f>ROUNDDOWN(I20*0.2,2)</f>
        <v>0</v>
      </c>
      <c r="K20" s="6">
        <f>I20+J20</f>
        <v>0</v>
      </c>
    </row>
    <row r="21" spans="2:11">
      <c r="B21" s="9"/>
      <c r="C21" s="4" t="s">
        <v>44</v>
      </c>
      <c r="D21" s="4" t="s">
        <v>51</v>
      </c>
      <c r="E21" s="10" t="s">
        <v>52</v>
      </c>
      <c r="F21" s="5" t="s">
        <v>53</v>
      </c>
      <c r="G21" s="6">
        <v>241</v>
      </c>
      <c r="H21" s="7"/>
      <c r="I21" s="29">
        <v>0</v>
      </c>
      <c r="J21" s="6">
        <f>ROUNDDOWN(I21*0.2,2)</f>
        <v>0</v>
      </c>
      <c r="K21" s="6">
        <f>I21+J21</f>
        <v>0</v>
      </c>
    </row>
    <row r="22" spans="2:11">
      <c r="B22" s="9"/>
      <c r="C22" s="4" t="s">
        <v>44</v>
      </c>
      <c r="D22" s="4" t="s">
        <v>54</v>
      </c>
      <c r="E22" s="10" t="s">
        <v>55</v>
      </c>
      <c r="F22" s="5" t="s">
        <v>53</v>
      </c>
      <c r="G22" s="6">
        <v>336.8</v>
      </c>
      <c r="H22" s="7"/>
      <c r="I22" s="29">
        <v>0</v>
      </c>
      <c r="J22" s="6">
        <f>ROUNDDOWN(I22*0.2,2)</f>
        <v>0</v>
      </c>
      <c r="K22" s="6">
        <f>I22+J22</f>
        <v>0</v>
      </c>
    </row>
    <row r="23" spans="2:11" ht="23.25">
      <c r="B23" s="9"/>
      <c r="C23" s="4" t="s">
        <v>44</v>
      </c>
      <c r="D23" s="4" t="s">
        <v>56</v>
      </c>
      <c r="E23" s="10" t="s">
        <v>57</v>
      </c>
      <c r="F23" s="5" t="s">
        <v>58</v>
      </c>
      <c r="G23" s="6">
        <v>120</v>
      </c>
      <c r="H23" s="7"/>
      <c r="I23" s="29">
        <v>0</v>
      </c>
      <c r="J23" s="6">
        <f>ROUNDDOWN(I23*0.2,2)</f>
        <v>0</v>
      </c>
      <c r="K23" s="6">
        <f>I23+J23</f>
        <v>0</v>
      </c>
    </row>
    <row r="24" spans="2:11">
      <c r="B24" s="9"/>
      <c r="C24" s="4" t="s">
        <v>44</v>
      </c>
      <c r="D24" s="4" t="s">
        <v>59</v>
      </c>
      <c r="E24" s="10" t="s">
        <v>60</v>
      </c>
      <c r="F24" s="5" t="s">
        <v>61</v>
      </c>
      <c r="G24" s="6">
        <v>6</v>
      </c>
      <c r="H24" s="7"/>
      <c r="I24" s="29">
        <v>0</v>
      </c>
      <c r="J24" s="6">
        <f>ROUNDDOWN(I24*0.2,2)</f>
        <v>0</v>
      </c>
      <c r="K24" s="6">
        <f>I24+J24</f>
        <v>0</v>
      </c>
    </row>
    <row r="25" spans="2:11" ht="23.25">
      <c r="B25" s="9"/>
      <c r="C25" s="4" t="s">
        <v>44</v>
      </c>
      <c r="D25" s="4" t="s">
        <v>62</v>
      </c>
      <c r="E25" s="10" t="s">
        <v>63</v>
      </c>
      <c r="F25" s="5" t="s">
        <v>53</v>
      </c>
      <c r="G25" s="6">
        <v>227.43</v>
      </c>
      <c r="H25" s="7"/>
      <c r="I25" s="29">
        <v>0</v>
      </c>
      <c r="J25" s="6">
        <f>ROUNDDOWN(I25*0.2,2)</f>
        <v>0</v>
      </c>
      <c r="K25" s="6">
        <f>I25+J25</f>
        <v>0</v>
      </c>
    </row>
    <row r="26" spans="2:11" ht="23.25">
      <c r="B26" s="9"/>
      <c r="C26" s="4" t="s">
        <v>44</v>
      </c>
      <c r="D26" s="4" t="s">
        <v>64</v>
      </c>
      <c r="E26" s="10" t="s">
        <v>65</v>
      </c>
      <c r="F26" s="5" t="s">
        <v>58</v>
      </c>
      <c r="G26" s="6">
        <v>43</v>
      </c>
      <c r="H26" s="7"/>
      <c r="I26" s="29">
        <v>0</v>
      </c>
      <c r="J26" s="6">
        <f>ROUNDDOWN(I26*0.2,2)</f>
        <v>0</v>
      </c>
      <c r="K26" s="6">
        <f>I26+J26</f>
        <v>0</v>
      </c>
    </row>
    <row r="27" spans="2:11" ht="23.25">
      <c r="B27" s="9"/>
      <c r="C27" s="4" t="s">
        <v>44</v>
      </c>
      <c r="D27" s="4" t="s">
        <v>66</v>
      </c>
      <c r="E27" s="10" t="s">
        <v>67</v>
      </c>
      <c r="F27" s="5" t="s">
        <v>58</v>
      </c>
      <c r="G27" s="6">
        <v>86.51</v>
      </c>
      <c r="H27" s="7"/>
      <c r="I27" s="29">
        <v>0</v>
      </c>
      <c r="J27" s="6">
        <f>ROUNDDOWN(I27*0.2,2)</f>
        <v>0</v>
      </c>
      <c r="K27" s="6">
        <f>I27+J27</f>
        <v>0</v>
      </c>
    </row>
    <row r="28" spans="2:11">
      <c r="B28" s="9"/>
      <c r="C28" s="4" t="s">
        <v>44</v>
      </c>
      <c r="D28" s="4" t="s">
        <v>68</v>
      </c>
      <c r="E28" s="10" t="s">
        <v>69</v>
      </c>
      <c r="F28" s="5" t="s">
        <v>20</v>
      </c>
      <c r="G28" s="6">
        <v>745.399</v>
      </c>
      <c r="H28" s="7"/>
      <c r="I28" s="29">
        <v>0</v>
      </c>
      <c r="J28" s="6">
        <f>ROUNDDOWN(I28*0.2,2)</f>
        <v>0</v>
      </c>
      <c r="K28" s="6">
        <f>I28+J28</f>
        <v>0</v>
      </c>
    </row>
    <row r="29" spans="2:11" ht="23.25">
      <c r="B29" s="9"/>
      <c r="C29" s="4" t="s">
        <v>44</v>
      </c>
      <c r="D29" s="4" t="s">
        <v>70</v>
      </c>
      <c r="E29" s="10" t="s">
        <v>71</v>
      </c>
      <c r="F29" s="5" t="s">
        <v>53</v>
      </c>
      <c r="G29" s="6">
        <v>155.19999999999999</v>
      </c>
      <c r="H29" s="7"/>
      <c r="I29" s="29">
        <v>0</v>
      </c>
      <c r="J29" s="6">
        <f>ROUNDDOWN(I29*0.2,2)</f>
        <v>0</v>
      </c>
      <c r="K29" s="6">
        <f>I29+J29</f>
        <v>0</v>
      </c>
    </row>
    <row r="30" spans="2:11">
      <c r="B30" s="9"/>
      <c r="C30" s="4" t="s">
        <v>44</v>
      </c>
      <c r="D30" s="4" t="s">
        <v>72</v>
      </c>
      <c r="E30" s="10" t="s">
        <v>73</v>
      </c>
      <c r="F30" s="5" t="s">
        <v>53</v>
      </c>
      <c r="G30" s="6">
        <v>1644.66</v>
      </c>
      <c r="H30" s="7"/>
      <c r="I30" s="29">
        <v>0</v>
      </c>
      <c r="J30" s="6">
        <f>ROUNDDOWN(I30*0.2,2)</f>
        <v>0</v>
      </c>
      <c r="K30" s="6">
        <f>I30+J30</f>
        <v>0</v>
      </c>
    </row>
    <row r="31" spans="2:11">
      <c r="B31" s="9"/>
      <c r="C31" s="4" t="s">
        <v>44</v>
      </c>
      <c r="D31" s="4" t="s">
        <v>74</v>
      </c>
      <c r="E31" s="10" t="s">
        <v>75</v>
      </c>
      <c r="F31" s="5" t="s">
        <v>76</v>
      </c>
      <c r="G31" s="6">
        <v>8920</v>
      </c>
      <c r="H31" s="7"/>
      <c r="I31" s="29">
        <v>0</v>
      </c>
      <c r="J31" s="6">
        <f>ROUNDDOWN(I31*0.2,2)</f>
        <v>0</v>
      </c>
      <c r="K31" s="6">
        <f>I31+J31</f>
        <v>0</v>
      </c>
    </row>
    <row r="32" spans="2:11" ht="23.25">
      <c r="B32" s="8" t="s">
        <v>77</v>
      </c>
      <c r="C32" s="4" t="s">
        <v>78</v>
      </c>
      <c r="D32" s="4" t="s">
        <v>79</v>
      </c>
      <c r="E32" s="10" t="s">
        <v>80</v>
      </c>
      <c r="F32" s="5" t="s">
        <v>53</v>
      </c>
      <c r="G32" s="6">
        <v>174.36</v>
      </c>
      <c r="H32" s="7"/>
      <c r="I32" s="29">
        <v>0</v>
      </c>
      <c r="J32" s="6">
        <f>ROUNDDOWN(I32*0.2,2)</f>
        <v>0</v>
      </c>
      <c r="K32" s="6">
        <f>I32+J32</f>
        <v>0</v>
      </c>
    </row>
    <row r="33" spans="2:11">
      <c r="B33" s="9"/>
      <c r="C33" s="4" t="s">
        <v>78</v>
      </c>
      <c r="D33" s="4" t="s">
        <v>81</v>
      </c>
      <c r="E33" s="10" t="s">
        <v>82</v>
      </c>
      <c r="F33" s="5" t="s">
        <v>23</v>
      </c>
      <c r="G33" s="6">
        <v>174.36</v>
      </c>
      <c r="H33" s="7"/>
      <c r="I33" s="29">
        <v>0</v>
      </c>
      <c r="J33" s="6">
        <f>ROUNDDOWN(I33*0.2,2)</f>
        <v>0</v>
      </c>
      <c r="K33" s="6">
        <f>I33+J33</f>
        <v>0</v>
      </c>
    </row>
    <row r="34" spans="2:11" ht="23.25">
      <c r="B34" s="8" t="s">
        <v>83</v>
      </c>
      <c r="C34" s="4" t="s">
        <v>84</v>
      </c>
      <c r="D34" s="4" t="s">
        <v>85</v>
      </c>
      <c r="E34" s="10" t="s">
        <v>86</v>
      </c>
      <c r="F34" s="5" t="s">
        <v>53</v>
      </c>
      <c r="G34" s="6">
        <v>86.614999999999995</v>
      </c>
      <c r="H34" s="7"/>
      <c r="I34" s="29">
        <v>0</v>
      </c>
      <c r="J34" s="6">
        <f>ROUNDDOWN(I34*0.2,2)</f>
        <v>0</v>
      </c>
      <c r="K34" s="6">
        <f>I34+J34</f>
        <v>0</v>
      </c>
    </row>
    <row r="35" spans="2:11">
      <c r="B35" s="9"/>
      <c r="C35" s="4" t="s">
        <v>84</v>
      </c>
      <c r="D35" s="4" t="s">
        <v>87</v>
      </c>
      <c r="E35" s="10" t="s">
        <v>88</v>
      </c>
      <c r="F35" s="5" t="s">
        <v>23</v>
      </c>
      <c r="G35" s="6">
        <v>172.56800000000001</v>
      </c>
      <c r="H35" s="7"/>
      <c r="I35" s="29">
        <v>0</v>
      </c>
      <c r="J35" s="6">
        <f>ROUNDDOWN(I35*0.2,2)</f>
        <v>0</v>
      </c>
      <c r="K35" s="6">
        <f>I35+J35</f>
        <v>0</v>
      </c>
    </row>
    <row r="36" spans="2:11">
      <c r="B36" s="9"/>
      <c r="C36" s="4" t="s">
        <v>84</v>
      </c>
      <c r="D36" s="4" t="s">
        <v>89</v>
      </c>
      <c r="E36" s="10" t="s">
        <v>90</v>
      </c>
      <c r="F36" s="5" t="s">
        <v>23</v>
      </c>
      <c r="G36" s="6">
        <v>326.61</v>
      </c>
      <c r="H36" s="7"/>
      <c r="I36" s="29">
        <v>0</v>
      </c>
      <c r="J36" s="6">
        <f>ROUNDDOWN(I36*0.2,2)</f>
        <v>0</v>
      </c>
      <c r="K36" s="6">
        <f>I36+J36</f>
        <v>0</v>
      </c>
    </row>
    <row r="37" spans="2:11">
      <c r="B37" s="9"/>
      <c r="C37" s="4" t="s">
        <v>84</v>
      </c>
      <c r="D37" s="4" t="s">
        <v>91</v>
      </c>
      <c r="E37" s="10" t="s">
        <v>92</v>
      </c>
      <c r="F37" s="5" t="s">
        <v>23</v>
      </c>
      <c r="G37" s="6">
        <v>326.61</v>
      </c>
      <c r="H37" s="7"/>
      <c r="I37" s="29">
        <v>0</v>
      </c>
      <c r="J37" s="6">
        <f>ROUNDDOWN(I37*0.2,2)</f>
        <v>0</v>
      </c>
      <c r="K37" s="6">
        <f>I37+J37</f>
        <v>0</v>
      </c>
    </row>
    <row r="38" spans="2:11">
      <c r="B38" s="9"/>
      <c r="C38" s="4" t="s">
        <v>84</v>
      </c>
      <c r="D38" s="4" t="s">
        <v>93</v>
      </c>
      <c r="E38" s="10" t="s">
        <v>94</v>
      </c>
      <c r="F38" s="5" t="s">
        <v>23</v>
      </c>
      <c r="G38" s="6">
        <v>187.68299999999999</v>
      </c>
      <c r="H38" s="7"/>
      <c r="I38" s="29">
        <v>0</v>
      </c>
      <c r="J38" s="6">
        <f>ROUNDDOWN(I38*0.2,2)</f>
        <v>0</v>
      </c>
      <c r="K38" s="6">
        <f>I38+J38</f>
        <v>0</v>
      </c>
    </row>
    <row r="39" spans="2:11">
      <c r="B39" s="9"/>
      <c r="C39" s="4" t="s">
        <v>84</v>
      </c>
      <c r="D39" s="4" t="s">
        <v>81</v>
      </c>
      <c r="E39" s="10" t="s">
        <v>95</v>
      </c>
      <c r="F39" s="5" t="s">
        <v>23</v>
      </c>
      <c r="G39" s="6">
        <v>507.84</v>
      </c>
      <c r="H39" s="7"/>
      <c r="I39" s="29">
        <v>0</v>
      </c>
      <c r="J39" s="6">
        <f>ROUNDDOWN(I39*0.2,2)</f>
        <v>0</v>
      </c>
      <c r="K39" s="6">
        <f>I39+J39</f>
        <v>0</v>
      </c>
    </row>
    <row r="40" spans="2:11" ht="23.25">
      <c r="B40" s="8" t="s">
        <v>96</v>
      </c>
      <c r="C40" s="4" t="s">
        <v>97</v>
      </c>
      <c r="D40" s="4" t="s">
        <v>81</v>
      </c>
      <c r="E40" s="10" t="s">
        <v>95</v>
      </c>
      <c r="F40" s="5" t="s">
        <v>23</v>
      </c>
      <c r="G40" s="6">
        <v>17.323</v>
      </c>
      <c r="H40" s="7"/>
      <c r="I40" s="29">
        <v>0</v>
      </c>
      <c r="J40" s="6">
        <f>ROUNDDOWN(I40*0.2,2)</f>
        <v>0</v>
      </c>
      <c r="K40" s="6">
        <f>I40+J40</f>
        <v>0</v>
      </c>
    </row>
    <row r="41" spans="2:11">
      <c r="B41" s="9"/>
      <c r="C41" s="4" t="s">
        <v>97</v>
      </c>
      <c r="D41" s="4" t="s">
        <v>98</v>
      </c>
      <c r="E41" s="10" t="s">
        <v>99</v>
      </c>
      <c r="F41" s="5" t="s">
        <v>23</v>
      </c>
      <c r="G41" s="6">
        <v>17.323</v>
      </c>
      <c r="H41" s="7"/>
      <c r="I41" s="29">
        <v>0</v>
      </c>
      <c r="J41" s="6">
        <f>ROUNDDOWN(I41*0.2,2)</f>
        <v>0</v>
      </c>
      <c r="K41" s="6">
        <f>I41+J41</f>
        <v>0</v>
      </c>
    </row>
    <row r="42" spans="2:11">
      <c r="B42" s="9"/>
      <c r="C42" s="4" t="s">
        <v>97</v>
      </c>
      <c r="D42" s="4" t="s">
        <v>100</v>
      </c>
      <c r="E42" s="10" t="s">
        <v>101</v>
      </c>
      <c r="F42" s="5" t="s">
        <v>53</v>
      </c>
      <c r="G42" s="6">
        <v>86.614999999999995</v>
      </c>
      <c r="H42" s="7"/>
      <c r="I42" s="29">
        <v>0</v>
      </c>
      <c r="J42" s="6">
        <f>ROUNDDOWN(I42*0.2,2)</f>
        <v>0</v>
      </c>
      <c r="K42" s="6">
        <f>I42+J42</f>
        <v>0</v>
      </c>
    </row>
    <row r="43" spans="2:11" ht="23.25">
      <c r="B43" s="9"/>
      <c r="C43" s="4" t="s">
        <v>97</v>
      </c>
      <c r="D43" s="4" t="s">
        <v>102</v>
      </c>
      <c r="E43" s="10" t="s">
        <v>103</v>
      </c>
      <c r="F43" s="5" t="s">
        <v>53</v>
      </c>
      <c r="G43" s="6">
        <v>86.614999999999995</v>
      </c>
      <c r="H43" s="7"/>
      <c r="I43" s="29">
        <v>0</v>
      </c>
      <c r="J43" s="6">
        <f>ROUNDDOWN(I43*0.2,2)</f>
        <v>0</v>
      </c>
      <c r="K43" s="6">
        <f>I43+J43</f>
        <v>0</v>
      </c>
    </row>
    <row r="44" spans="2:11" ht="23.25">
      <c r="B44" s="9"/>
      <c r="C44" s="4" t="s">
        <v>97</v>
      </c>
      <c r="D44" s="4" t="s">
        <v>104</v>
      </c>
      <c r="E44" s="10" t="s">
        <v>105</v>
      </c>
      <c r="F44" s="5" t="s">
        <v>53</v>
      </c>
      <c r="G44" s="6">
        <v>86.614999999999995</v>
      </c>
      <c r="H44" s="7"/>
      <c r="I44" s="29">
        <v>0</v>
      </c>
      <c r="J44" s="6">
        <f>ROUNDDOWN(I44*0.2,2)</f>
        <v>0</v>
      </c>
      <c r="K44" s="6">
        <f>I44+J44</f>
        <v>0</v>
      </c>
    </row>
    <row r="45" spans="2:11">
      <c r="B45" s="8" t="s">
        <v>106</v>
      </c>
      <c r="C45" s="4" t="s">
        <v>107</v>
      </c>
      <c r="D45" s="4" t="s">
        <v>108</v>
      </c>
      <c r="E45" s="10" t="s">
        <v>109</v>
      </c>
      <c r="F45" s="5" t="s">
        <v>23</v>
      </c>
      <c r="G45" s="6">
        <v>3.1320000000000001</v>
      </c>
      <c r="H45" s="7"/>
      <c r="I45" s="29">
        <v>0</v>
      </c>
      <c r="J45" s="6">
        <f>ROUNDDOWN(I45*0.2,2)</f>
        <v>0</v>
      </c>
      <c r="K45" s="6">
        <f>I45+J45</f>
        <v>0</v>
      </c>
    </row>
    <row r="46" spans="2:11">
      <c r="B46" s="9"/>
      <c r="C46" s="4" t="s">
        <v>107</v>
      </c>
      <c r="D46" s="4" t="s">
        <v>110</v>
      </c>
      <c r="E46" s="10" t="s">
        <v>111</v>
      </c>
      <c r="F46" s="5" t="s">
        <v>53</v>
      </c>
      <c r="G46" s="6">
        <v>9.3480000000000008</v>
      </c>
      <c r="H46" s="7"/>
      <c r="I46" s="29">
        <v>0</v>
      </c>
      <c r="J46" s="6">
        <f>ROUNDDOWN(I46*0.2,2)</f>
        <v>0</v>
      </c>
      <c r="K46" s="6">
        <f>I46+J46</f>
        <v>0</v>
      </c>
    </row>
    <row r="47" spans="2:11">
      <c r="B47" s="9"/>
      <c r="C47" s="4" t="s">
        <v>107</v>
      </c>
      <c r="D47" s="4" t="s">
        <v>112</v>
      </c>
      <c r="E47" s="10" t="s">
        <v>113</v>
      </c>
      <c r="F47" s="5" t="s">
        <v>23</v>
      </c>
      <c r="G47" s="6">
        <v>15.295</v>
      </c>
      <c r="H47" s="7"/>
      <c r="I47" s="29">
        <v>0</v>
      </c>
      <c r="J47" s="6">
        <f>ROUNDDOWN(I47*0.2,2)</f>
        <v>0</v>
      </c>
      <c r="K47" s="6">
        <f>I47+J47</f>
        <v>0</v>
      </c>
    </row>
    <row r="48" spans="2:11">
      <c r="B48" s="9"/>
      <c r="C48" s="4" t="s">
        <v>107</v>
      </c>
      <c r="D48" s="4" t="s">
        <v>114</v>
      </c>
      <c r="E48" s="10" t="s">
        <v>115</v>
      </c>
      <c r="F48" s="5" t="s">
        <v>53</v>
      </c>
      <c r="G48" s="6">
        <v>83.498999999999995</v>
      </c>
      <c r="H48" s="7"/>
      <c r="I48" s="29">
        <v>0</v>
      </c>
      <c r="J48" s="6">
        <f>ROUNDDOWN(I48*0.2,2)</f>
        <v>0</v>
      </c>
      <c r="K48" s="6">
        <f>I48+J48</f>
        <v>0</v>
      </c>
    </row>
    <row r="49" spans="2:11" ht="23.25">
      <c r="B49" s="9"/>
      <c r="C49" s="4" t="s">
        <v>107</v>
      </c>
      <c r="D49" s="4" t="s">
        <v>116</v>
      </c>
      <c r="E49" s="10" t="s">
        <v>117</v>
      </c>
      <c r="F49" s="5" t="s">
        <v>20</v>
      </c>
      <c r="G49" s="6">
        <v>8.83</v>
      </c>
      <c r="H49" s="7"/>
      <c r="I49" s="29">
        <v>0</v>
      </c>
      <c r="J49" s="6">
        <f>ROUNDDOWN(I49*0.2,2)</f>
        <v>0</v>
      </c>
      <c r="K49" s="6">
        <f>I49+J49</f>
        <v>0</v>
      </c>
    </row>
    <row r="50" spans="2:11" ht="23.25">
      <c r="B50" s="9"/>
      <c r="C50" s="4" t="s">
        <v>107</v>
      </c>
      <c r="D50" s="4" t="s">
        <v>118</v>
      </c>
      <c r="E50" s="10" t="s">
        <v>119</v>
      </c>
      <c r="F50" s="5" t="s">
        <v>23</v>
      </c>
      <c r="G50" s="6">
        <v>5.125</v>
      </c>
      <c r="H50" s="7"/>
      <c r="I50" s="29">
        <v>0</v>
      </c>
      <c r="J50" s="6">
        <f>ROUNDDOWN(I50*0.2,2)</f>
        <v>0</v>
      </c>
      <c r="K50" s="6">
        <f>I50+J50</f>
        <v>0</v>
      </c>
    </row>
    <row r="51" spans="2:11" ht="23.25">
      <c r="B51" s="9"/>
      <c r="C51" s="4" t="s">
        <v>107</v>
      </c>
      <c r="D51" s="4" t="s">
        <v>120</v>
      </c>
      <c r="E51" s="10" t="s">
        <v>121</v>
      </c>
      <c r="F51" s="5" t="s">
        <v>53</v>
      </c>
      <c r="G51" s="6">
        <v>34.590000000000003</v>
      </c>
      <c r="H51" s="7"/>
      <c r="I51" s="29">
        <v>0</v>
      </c>
      <c r="J51" s="6">
        <f>ROUNDDOWN(I51*0.2,2)</f>
        <v>0</v>
      </c>
      <c r="K51" s="6">
        <f>I51+J51</f>
        <v>0</v>
      </c>
    </row>
    <row r="52" spans="2:11" ht="23.25">
      <c r="B52" s="9"/>
      <c r="C52" s="4" t="s">
        <v>107</v>
      </c>
      <c r="D52" s="4" t="s">
        <v>122</v>
      </c>
      <c r="E52" s="10" t="s">
        <v>123</v>
      </c>
      <c r="F52" s="5" t="s">
        <v>23</v>
      </c>
      <c r="G52" s="6">
        <v>45.332999999999998</v>
      </c>
      <c r="H52" s="7"/>
      <c r="I52" s="29">
        <v>0</v>
      </c>
      <c r="J52" s="6">
        <f>ROUNDDOWN(I52*0.2,2)</f>
        <v>0</v>
      </c>
      <c r="K52" s="6">
        <f>I52+J52</f>
        <v>0</v>
      </c>
    </row>
    <row r="53" spans="2:11" ht="23.25">
      <c r="B53" s="9"/>
      <c r="C53" s="4" t="s">
        <v>107</v>
      </c>
      <c r="D53" s="4" t="s">
        <v>124</v>
      </c>
      <c r="E53" s="10" t="s">
        <v>125</v>
      </c>
      <c r="F53" s="5" t="s">
        <v>53</v>
      </c>
      <c r="G53" s="6">
        <v>53.561</v>
      </c>
      <c r="H53" s="7"/>
      <c r="I53" s="29">
        <v>0</v>
      </c>
      <c r="J53" s="6">
        <f>ROUNDDOWN(I53*0.2,2)</f>
        <v>0</v>
      </c>
      <c r="K53" s="6">
        <f>I53+J53</f>
        <v>0</v>
      </c>
    </row>
    <row r="54" spans="2:11">
      <c r="B54" s="9"/>
      <c r="C54" s="4" t="s">
        <v>107</v>
      </c>
      <c r="D54" s="4" t="s">
        <v>126</v>
      </c>
      <c r="E54" s="10" t="s">
        <v>127</v>
      </c>
      <c r="F54" s="5" t="s">
        <v>23</v>
      </c>
      <c r="G54" s="6">
        <v>9.2959999999999994</v>
      </c>
      <c r="H54" s="7"/>
      <c r="I54" s="29">
        <v>0</v>
      </c>
      <c r="J54" s="6">
        <f>ROUNDDOWN(I54*0.2,2)</f>
        <v>0</v>
      </c>
      <c r="K54" s="6">
        <f>I54+J54</f>
        <v>0</v>
      </c>
    </row>
    <row r="55" spans="2:11">
      <c r="B55" s="9"/>
      <c r="C55" s="4" t="s">
        <v>107</v>
      </c>
      <c r="D55" s="4" t="s">
        <v>128</v>
      </c>
      <c r="E55" s="10" t="s">
        <v>129</v>
      </c>
      <c r="F55" s="5" t="s">
        <v>53</v>
      </c>
      <c r="G55" s="6">
        <v>22.649000000000001</v>
      </c>
      <c r="H55" s="7"/>
      <c r="I55" s="29">
        <v>0</v>
      </c>
      <c r="J55" s="6">
        <f>ROUNDDOWN(I55*0.2,2)</f>
        <v>0</v>
      </c>
      <c r="K55" s="6">
        <f>I55+J55</f>
        <v>0</v>
      </c>
    </row>
    <row r="56" spans="2:11" ht="23.25">
      <c r="B56" s="9"/>
      <c r="C56" s="4" t="s">
        <v>107</v>
      </c>
      <c r="D56" s="4" t="s">
        <v>130</v>
      </c>
      <c r="E56" s="10" t="s">
        <v>131</v>
      </c>
      <c r="F56" s="5" t="s">
        <v>20</v>
      </c>
      <c r="G56" s="6">
        <v>1.7170000000000001</v>
      </c>
      <c r="H56" s="7"/>
      <c r="I56" s="29">
        <v>0</v>
      </c>
      <c r="J56" s="6">
        <f>ROUNDDOWN(I56*0.2,2)</f>
        <v>0</v>
      </c>
      <c r="K56" s="6">
        <f>I56+J56</f>
        <v>0</v>
      </c>
    </row>
    <row r="57" spans="2:11" ht="23.25">
      <c r="B57" s="9"/>
      <c r="C57" s="4" t="s">
        <v>107</v>
      </c>
      <c r="D57" s="4" t="s">
        <v>132</v>
      </c>
      <c r="E57" s="10" t="s">
        <v>133</v>
      </c>
      <c r="F57" s="5" t="s">
        <v>23</v>
      </c>
      <c r="G57" s="6">
        <v>39.76</v>
      </c>
      <c r="H57" s="7"/>
      <c r="I57" s="29">
        <v>0</v>
      </c>
      <c r="J57" s="6">
        <f>ROUNDDOWN(I57*0.2,2)</f>
        <v>0</v>
      </c>
      <c r="K57" s="6">
        <f>I57+J57</f>
        <v>0</v>
      </c>
    </row>
    <row r="58" spans="2:11" ht="23.25">
      <c r="B58" s="9"/>
      <c r="C58" s="4" t="s">
        <v>107</v>
      </c>
      <c r="D58" s="4" t="s">
        <v>134</v>
      </c>
      <c r="E58" s="10" t="s">
        <v>135</v>
      </c>
      <c r="F58" s="5" t="s">
        <v>53</v>
      </c>
      <c r="G58" s="6">
        <v>26.28</v>
      </c>
      <c r="H58" s="7"/>
      <c r="I58" s="29">
        <v>0</v>
      </c>
      <c r="J58" s="6">
        <f>ROUNDDOWN(I58*0.2,2)</f>
        <v>0</v>
      </c>
      <c r="K58" s="6">
        <f>I58+J58</f>
        <v>0</v>
      </c>
    </row>
    <row r="59" spans="2:11" ht="23.25">
      <c r="B59" s="9"/>
      <c r="C59" s="4" t="s">
        <v>107</v>
      </c>
      <c r="D59" s="4" t="s">
        <v>136</v>
      </c>
      <c r="E59" s="10" t="s">
        <v>137</v>
      </c>
      <c r="F59" s="5" t="s">
        <v>20</v>
      </c>
      <c r="G59" s="6">
        <v>7.2729999999999997</v>
      </c>
      <c r="H59" s="7"/>
      <c r="I59" s="29">
        <v>0</v>
      </c>
      <c r="J59" s="6">
        <f>ROUNDDOWN(I59*0.2,2)</f>
        <v>0</v>
      </c>
      <c r="K59" s="6">
        <f>I59+J59</f>
        <v>0</v>
      </c>
    </row>
    <row r="60" spans="2:11" ht="23.25">
      <c r="B60" s="9"/>
      <c r="C60" s="4" t="s">
        <v>107</v>
      </c>
      <c r="D60" s="4" t="s">
        <v>138</v>
      </c>
      <c r="E60" s="10" t="s">
        <v>139</v>
      </c>
      <c r="F60" s="5" t="s">
        <v>23</v>
      </c>
      <c r="G60" s="6">
        <v>186.3</v>
      </c>
      <c r="H60" s="7"/>
      <c r="I60" s="29">
        <v>0</v>
      </c>
      <c r="J60" s="6">
        <f>ROUNDDOWN(I60*0.2,2)</f>
        <v>0</v>
      </c>
      <c r="K60" s="6">
        <f>I60+J60</f>
        <v>0</v>
      </c>
    </row>
    <row r="61" spans="2:11" ht="23.25">
      <c r="B61" s="9"/>
      <c r="C61" s="4" t="s">
        <v>107</v>
      </c>
      <c r="D61" s="4" t="s">
        <v>140</v>
      </c>
      <c r="E61" s="10" t="s">
        <v>141</v>
      </c>
      <c r="F61" s="5" t="s">
        <v>53</v>
      </c>
      <c r="G61" s="6">
        <v>302.75</v>
      </c>
      <c r="H61" s="7"/>
      <c r="I61" s="29">
        <v>0</v>
      </c>
      <c r="J61" s="6">
        <f>ROUNDDOWN(I61*0.2,2)</f>
        <v>0</v>
      </c>
      <c r="K61" s="6">
        <f>I61+J61</f>
        <v>0</v>
      </c>
    </row>
    <row r="62" spans="2:11" ht="23.25">
      <c r="B62" s="9"/>
      <c r="C62" s="4" t="s">
        <v>107</v>
      </c>
      <c r="D62" s="4" t="s">
        <v>142</v>
      </c>
      <c r="E62" s="10" t="s">
        <v>143</v>
      </c>
      <c r="F62" s="5" t="s">
        <v>20</v>
      </c>
      <c r="G62" s="6">
        <v>53.954000000000001</v>
      </c>
      <c r="H62" s="7"/>
      <c r="I62" s="29">
        <v>0</v>
      </c>
      <c r="J62" s="6">
        <f>ROUNDDOWN(I62*0.2,2)</f>
        <v>0</v>
      </c>
      <c r="K62" s="6">
        <f>I62+J62</f>
        <v>0</v>
      </c>
    </row>
    <row r="63" spans="2:11">
      <c r="B63" s="9"/>
      <c r="C63" s="4" t="s">
        <v>107</v>
      </c>
      <c r="D63" s="4" t="s">
        <v>144</v>
      </c>
      <c r="E63" s="10" t="s">
        <v>145</v>
      </c>
      <c r="F63" s="5" t="s">
        <v>23</v>
      </c>
      <c r="G63" s="6">
        <v>16.48</v>
      </c>
      <c r="H63" s="7"/>
      <c r="I63" s="29">
        <v>0</v>
      </c>
      <c r="J63" s="6">
        <f>ROUNDDOWN(I63*0.2,2)</f>
        <v>0</v>
      </c>
      <c r="K63" s="6">
        <f>I63+J63</f>
        <v>0</v>
      </c>
    </row>
    <row r="64" spans="2:11">
      <c r="B64" s="9"/>
      <c r="C64" s="4" t="s">
        <v>107</v>
      </c>
      <c r="D64" s="4" t="s">
        <v>146</v>
      </c>
      <c r="E64" s="10" t="s">
        <v>147</v>
      </c>
      <c r="F64" s="5" t="s">
        <v>53</v>
      </c>
      <c r="G64" s="6">
        <v>8.92</v>
      </c>
      <c r="H64" s="7"/>
      <c r="I64" s="29">
        <v>0</v>
      </c>
      <c r="J64" s="6">
        <f>ROUNDDOWN(I64*0.2,2)</f>
        <v>0</v>
      </c>
      <c r="K64" s="6">
        <f>I64+J64</f>
        <v>0</v>
      </c>
    </row>
    <row r="65" spans="2:11">
      <c r="B65" s="9"/>
      <c r="C65" s="4" t="s">
        <v>107</v>
      </c>
      <c r="D65" s="4" t="s">
        <v>148</v>
      </c>
      <c r="E65" s="10" t="s">
        <v>149</v>
      </c>
      <c r="F65" s="5" t="s">
        <v>61</v>
      </c>
      <c r="G65" s="6">
        <v>12</v>
      </c>
      <c r="H65" s="7"/>
      <c r="I65" s="29">
        <v>0</v>
      </c>
      <c r="J65" s="6">
        <f>ROUNDDOWN(I65*0.2,2)</f>
        <v>0</v>
      </c>
      <c r="K65" s="6">
        <f>I65+J65</f>
        <v>0</v>
      </c>
    </row>
    <row r="66" spans="2:11" ht="23.25">
      <c r="B66" s="9"/>
      <c r="C66" s="4" t="s">
        <v>107</v>
      </c>
      <c r="D66" s="4" t="s">
        <v>150</v>
      </c>
      <c r="E66" s="10" t="s">
        <v>151</v>
      </c>
      <c r="F66" s="5" t="s">
        <v>23</v>
      </c>
      <c r="G66" s="6">
        <v>22.8</v>
      </c>
      <c r="H66" s="7"/>
      <c r="I66" s="29">
        <v>0</v>
      </c>
      <c r="J66" s="6">
        <f>ROUNDDOWN(I66*0.2,2)</f>
        <v>0</v>
      </c>
      <c r="K66" s="6">
        <f>I66+J66</f>
        <v>0</v>
      </c>
    </row>
    <row r="67" spans="2:11">
      <c r="B67" s="9"/>
      <c r="C67" s="4" t="s">
        <v>107</v>
      </c>
      <c r="D67" s="4" t="s">
        <v>152</v>
      </c>
      <c r="E67" s="10" t="s">
        <v>153</v>
      </c>
      <c r="F67" s="5" t="s">
        <v>53</v>
      </c>
      <c r="G67" s="6">
        <v>6.0190000000000001</v>
      </c>
      <c r="H67" s="7"/>
      <c r="I67" s="29">
        <v>0</v>
      </c>
      <c r="J67" s="6">
        <f>ROUNDDOWN(I67*0.2,2)</f>
        <v>0</v>
      </c>
      <c r="K67" s="6">
        <f>I67+J67</f>
        <v>0</v>
      </c>
    </row>
    <row r="68" spans="2:11">
      <c r="B68" s="9"/>
      <c r="C68" s="4" t="s">
        <v>107</v>
      </c>
      <c r="D68" s="4" t="s">
        <v>154</v>
      </c>
      <c r="E68" s="10" t="s">
        <v>155</v>
      </c>
      <c r="F68" s="5" t="s">
        <v>58</v>
      </c>
      <c r="G68" s="6">
        <v>63.795000000000002</v>
      </c>
      <c r="H68" s="7"/>
      <c r="I68" s="29">
        <v>0</v>
      </c>
      <c r="J68" s="6">
        <f>ROUNDDOWN(I68*0.2,2)</f>
        <v>0</v>
      </c>
      <c r="K68" s="6">
        <f>I68+J68</f>
        <v>0</v>
      </c>
    </row>
    <row r="69" spans="2:11">
      <c r="B69" s="9"/>
      <c r="C69" s="4" t="s">
        <v>107</v>
      </c>
      <c r="D69" s="4" t="s">
        <v>156</v>
      </c>
      <c r="E69" s="10" t="s">
        <v>157</v>
      </c>
      <c r="F69" s="5" t="s">
        <v>61</v>
      </c>
      <c r="G69" s="6">
        <v>4</v>
      </c>
      <c r="H69" s="7"/>
      <c r="I69" s="29">
        <v>0</v>
      </c>
      <c r="J69" s="6">
        <f>ROUNDDOWN(I69*0.2,2)</f>
        <v>0</v>
      </c>
      <c r="K69" s="6">
        <f>I69+J69</f>
        <v>0</v>
      </c>
    </row>
    <row r="70" spans="2:11">
      <c r="B70" s="9"/>
      <c r="C70" s="4" t="s">
        <v>107</v>
      </c>
      <c r="D70" s="4" t="s">
        <v>158</v>
      </c>
      <c r="E70" s="10" t="s">
        <v>159</v>
      </c>
      <c r="F70" s="5" t="s">
        <v>58</v>
      </c>
      <c r="G70" s="6">
        <v>10.9</v>
      </c>
      <c r="H70" s="7"/>
      <c r="I70" s="29">
        <v>0</v>
      </c>
      <c r="J70" s="6">
        <f>ROUNDDOWN(I70*0.2,2)</f>
        <v>0</v>
      </c>
      <c r="K70" s="6">
        <f>I70+J70</f>
        <v>0</v>
      </c>
    </row>
    <row r="71" spans="2:11">
      <c r="B71" s="9"/>
      <c r="C71" s="4" t="s">
        <v>107</v>
      </c>
      <c r="D71" s="4" t="s">
        <v>160</v>
      </c>
      <c r="E71" s="10" t="s">
        <v>161</v>
      </c>
      <c r="F71" s="5" t="s">
        <v>53</v>
      </c>
      <c r="G71" s="6">
        <v>23.7</v>
      </c>
      <c r="H71" s="7"/>
      <c r="I71" s="29">
        <v>0</v>
      </c>
      <c r="J71" s="6">
        <f>ROUNDDOWN(I71*0.2,2)</f>
        <v>0</v>
      </c>
      <c r="K71" s="6">
        <f>I71+J71</f>
        <v>0</v>
      </c>
    </row>
    <row r="72" spans="2:11" ht="23.25">
      <c r="B72" s="9"/>
      <c r="C72" s="4" t="s">
        <v>107</v>
      </c>
      <c r="D72" s="4" t="s">
        <v>162</v>
      </c>
      <c r="E72" s="10" t="s">
        <v>163</v>
      </c>
      <c r="F72" s="5" t="s">
        <v>58</v>
      </c>
      <c r="G72" s="6">
        <v>533.24800000000005</v>
      </c>
      <c r="H72" s="7"/>
      <c r="I72" s="29">
        <v>0</v>
      </c>
      <c r="J72" s="6">
        <f>ROUNDDOWN(I72*0.2,2)</f>
        <v>0</v>
      </c>
      <c r="K72" s="6">
        <f>I72+J72</f>
        <v>0</v>
      </c>
    </row>
    <row r="73" spans="2:11" ht="23.25">
      <c r="B73" s="9"/>
      <c r="C73" s="4" t="s">
        <v>107</v>
      </c>
      <c r="D73" s="4" t="s">
        <v>164</v>
      </c>
      <c r="E73" s="10" t="s">
        <v>165</v>
      </c>
      <c r="F73" s="5" t="s">
        <v>58</v>
      </c>
      <c r="G73" s="6">
        <v>18.2</v>
      </c>
      <c r="H73" s="7"/>
      <c r="I73" s="29">
        <v>0</v>
      </c>
      <c r="J73" s="6">
        <f>ROUNDDOWN(I73*0.2,2)</f>
        <v>0</v>
      </c>
      <c r="K73" s="6">
        <f>I73+J73</f>
        <v>0</v>
      </c>
    </row>
    <row r="74" spans="2:11" ht="23.25">
      <c r="B74" s="9"/>
      <c r="C74" s="4" t="s">
        <v>107</v>
      </c>
      <c r="D74" s="4" t="s">
        <v>166</v>
      </c>
      <c r="E74" s="10" t="s">
        <v>167</v>
      </c>
      <c r="F74" s="5" t="s">
        <v>58</v>
      </c>
      <c r="G74" s="6">
        <v>18.2</v>
      </c>
      <c r="H74" s="7"/>
      <c r="I74" s="29">
        <v>0</v>
      </c>
      <c r="J74" s="6">
        <f>ROUNDDOWN(I74*0.2,2)</f>
        <v>0</v>
      </c>
      <c r="K74" s="6">
        <f>I74+J74</f>
        <v>0</v>
      </c>
    </row>
    <row r="75" spans="2:11">
      <c r="B75" s="9"/>
      <c r="C75" s="4" t="s">
        <v>107</v>
      </c>
      <c r="D75" s="4" t="s">
        <v>168</v>
      </c>
      <c r="E75" s="10" t="s">
        <v>169</v>
      </c>
      <c r="F75" s="5" t="s">
        <v>61</v>
      </c>
      <c r="G75" s="6">
        <v>41</v>
      </c>
      <c r="H75" s="7"/>
      <c r="I75" s="29">
        <v>0</v>
      </c>
      <c r="J75" s="6">
        <f>ROUNDDOWN(I75*0.2,2)</f>
        <v>0</v>
      </c>
      <c r="K75" s="6">
        <f>I75+J75</f>
        <v>0</v>
      </c>
    </row>
    <row r="76" spans="2:11">
      <c r="B76" s="9"/>
      <c r="C76" s="4" t="s">
        <v>107</v>
      </c>
      <c r="D76" s="4" t="s">
        <v>170</v>
      </c>
      <c r="E76" s="10" t="s">
        <v>171</v>
      </c>
      <c r="F76" s="5" t="s">
        <v>23</v>
      </c>
      <c r="G76" s="6">
        <v>558.45000000000005</v>
      </c>
      <c r="H76" s="7"/>
      <c r="I76" s="29">
        <v>0</v>
      </c>
      <c r="J76" s="6">
        <f>ROUNDDOWN(I76*0.2,2)</f>
        <v>0</v>
      </c>
      <c r="K76" s="6">
        <f>I76+J76</f>
        <v>0</v>
      </c>
    </row>
    <row r="77" spans="2:11" ht="23.25">
      <c r="B77" s="8" t="s">
        <v>172</v>
      </c>
      <c r="C77" s="4" t="s">
        <v>173</v>
      </c>
      <c r="D77" s="4" t="s">
        <v>174</v>
      </c>
      <c r="E77" s="10" t="s">
        <v>175</v>
      </c>
      <c r="F77" s="5" t="s">
        <v>23</v>
      </c>
      <c r="G77" s="6">
        <v>3.6</v>
      </c>
      <c r="H77" s="7"/>
      <c r="I77" s="29">
        <v>0</v>
      </c>
      <c r="J77" s="6">
        <f>ROUNDDOWN(I77*0.2,2)</f>
        <v>0</v>
      </c>
      <c r="K77" s="6">
        <f>I77+J77</f>
        <v>0</v>
      </c>
    </row>
    <row r="78" spans="2:11" ht="23.25">
      <c r="B78" s="8" t="s">
        <v>176</v>
      </c>
      <c r="C78" s="4" t="s">
        <v>177</v>
      </c>
      <c r="D78" s="4" t="s">
        <v>178</v>
      </c>
      <c r="E78" s="10" t="s">
        <v>179</v>
      </c>
      <c r="F78" s="5" t="s">
        <v>58</v>
      </c>
      <c r="G78" s="6">
        <v>90</v>
      </c>
      <c r="H78" s="7"/>
      <c r="I78" s="29">
        <v>0</v>
      </c>
      <c r="J78" s="6">
        <f>ROUNDDOWN(I78*0.2,2)</f>
        <v>0</v>
      </c>
      <c r="K78" s="6">
        <f>I78+J78</f>
        <v>0</v>
      </c>
    </row>
    <row r="79" spans="2:11">
      <c r="B79" s="9"/>
      <c r="C79" s="4" t="s">
        <v>177</v>
      </c>
      <c r="D79" s="4" t="s">
        <v>180</v>
      </c>
      <c r="E79" s="10" t="s">
        <v>181</v>
      </c>
      <c r="F79" s="5" t="s">
        <v>58</v>
      </c>
      <c r="G79" s="6">
        <v>36</v>
      </c>
      <c r="H79" s="7"/>
      <c r="I79" s="29">
        <v>0</v>
      </c>
      <c r="J79" s="6">
        <f>ROUNDDOWN(I79*0.2,2)</f>
        <v>0</v>
      </c>
      <c r="K79" s="6">
        <f>I79+J79</f>
        <v>0</v>
      </c>
    </row>
    <row r="80" spans="2:11" ht="23.25">
      <c r="B80" s="8" t="s">
        <v>182</v>
      </c>
      <c r="C80" s="4" t="s">
        <v>183</v>
      </c>
      <c r="D80" s="4" t="s">
        <v>184</v>
      </c>
      <c r="E80" s="10" t="s">
        <v>185</v>
      </c>
      <c r="F80" s="5" t="s">
        <v>23</v>
      </c>
      <c r="G80" s="6">
        <v>17.027999999999999</v>
      </c>
      <c r="H80" s="7"/>
      <c r="I80" s="29">
        <v>0</v>
      </c>
      <c r="J80" s="6">
        <f>ROUNDDOWN(I80*0.2,2)</f>
        <v>0</v>
      </c>
      <c r="K80" s="6">
        <f>I80+J80</f>
        <v>0</v>
      </c>
    </row>
    <row r="81" spans="2:11">
      <c r="B81" s="9"/>
      <c r="C81" s="4" t="s">
        <v>183</v>
      </c>
      <c r="D81" s="4" t="s">
        <v>93</v>
      </c>
      <c r="E81" s="10" t="s">
        <v>94</v>
      </c>
      <c r="F81" s="5" t="s">
        <v>23</v>
      </c>
      <c r="G81" s="6">
        <v>17.027999999999999</v>
      </c>
      <c r="H81" s="7"/>
      <c r="I81" s="29">
        <v>0</v>
      </c>
      <c r="J81" s="6">
        <f>ROUNDDOWN(I81*0.2,2)</f>
        <v>0</v>
      </c>
      <c r="K81" s="6">
        <f>I81+J81</f>
        <v>0</v>
      </c>
    </row>
    <row r="82" spans="2:11">
      <c r="B82" s="9"/>
      <c r="C82" s="4" t="s">
        <v>183</v>
      </c>
      <c r="D82" s="4" t="s">
        <v>186</v>
      </c>
      <c r="E82" s="10" t="s">
        <v>187</v>
      </c>
      <c r="F82" s="5" t="s">
        <v>23</v>
      </c>
      <c r="G82" s="6">
        <v>17.027999999999999</v>
      </c>
      <c r="H82" s="7"/>
      <c r="I82" s="29">
        <v>0</v>
      </c>
      <c r="J82" s="6">
        <f>ROUNDDOWN(I82*0.2,2)</f>
        <v>0</v>
      </c>
      <c r="K82" s="6">
        <f>I82+J82</f>
        <v>0</v>
      </c>
    </row>
    <row r="83" spans="2:11">
      <c r="B83" s="9"/>
      <c r="C83" s="4" t="s">
        <v>183</v>
      </c>
      <c r="D83" s="4" t="s">
        <v>188</v>
      </c>
      <c r="E83" s="10" t="s">
        <v>189</v>
      </c>
      <c r="F83" s="5" t="s">
        <v>53</v>
      </c>
      <c r="G83" s="6">
        <v>24.33</v>
      </c>
      <c r="H83" s="7"/>
      <c r="I83" s="29">
        <v>0</v>
      </c>
      <c r="J83" s="6">
        <f>ROUNDDOWN(I83*0.2,2)</f>
        <v>0</v>
      </c>
      <c r="K83" s="6">
        <f>I83+J83</f>
        <v>0</v>
      </c>
    </row>
    <row r="84" spans="2:11" ht="34.5">
      <c r="B84" s="8" t="s">
        <v>190</v>
      </c>
      <c r="C84" s="4" t="s">
        <v>191</v>
      </c>
      <c r="D84" s="4" t="s">
        <v>192</v>
      </c>
      <c r="E84" s="10" t="s">
        <v>193</v>
      </c>
      <c r="F84" s="5" t="s">
        <v>53</v>
      </c>
      <c r="G84" s="6">
        <v>2046.04</v>
      </c>
      <c r="H84" s="7"/>
      <c r="I84" s="29">
        <v>0</v>
      </c>
      <c r="J84" s="6">
        <f>ROUNDDOWN(I84*0.2,2)</f>
        <v>0</v>
      </c>
      <c r="K84" s="6">
        <f>I84+J84</f>
        <v>0</v>
      </c>
    </row>
    <row r="85" spans="2:11" ht="23.25">
      <c r="B85" s="9"/>
      <c r="C85" s="4" t="s">
        <v>191</v>
      </c>
      <c r="D85" s="4" t="s">
        <v>194</v>
      </c>
      <c r="E85" s="10" t="s">
        <v>195</v>
      </c>
      <c r="F85" s="5" t="s">
        <v>23</v>
      </c>
      <c r="G85" s="6">
        <v>44.241999999999997</v>
      </c>
      <c r="H85" s="7"/>
      <c r="I85" s="29">
        <v>0</v>
      </c>
      <c r="J85" s="6">
        <f>ROUNDDOWN(I85*0.2,2)</f>
        <v>0</v>
      </c>
      <c r="K85" s="6">
        <f>I85+J85</f>
        <v>0</v>
      </c>
    </row>
    <row r="86" spans="2:11" ht="23.25">
      <c r="B86" s="9"/>
      <c r="C86" s="4" t="s">
        <v>191</v>
      </c>
      <c r="D86" s="4" t="s">
        <v>196</v>
      </c>
      <c r="E86" s="10" t="s">
        <v>197</v>
      </c>
      <c r="F86" s="5" t="s">
        <v>23</v>
      </c>
      <c r="G86" s="6">
        <v>37.744</v>
      </c>
      <c r="H86" s="7"/>
      <c r="I86" s="29">
        <v>0</v>
      </c>
      <c r="J86" s="6">
        <f>ROUNDDOWN(I86*0.2,2)</f>
        <v>0</v>
      </c>
      <c r="K86" s="6">
        <f>I86+J86</f>
        <v>0</v>
      </c>
    </row>
    <row r="87" spans="2:11" ht="23.25">
      <c r="B87" s="9"/>
      <c r="C87" s="4" t="s">
        <v>191</v>
      </c>
      <c r="D87" s="4" t="s">
        <v>198</v>
      </c>
      <c r="E87" s="10" t="s">
        <v>199</v>
      </c>
      <c r="F87" s="5" t="s">
        <v>53</v>
      </c>
      <c r="G87" s="6">
        <v>0.24299999999999999</v>
      </c>
      <c r="H87" s="7"/>
      <c r="I87" s="29">
        <v>0</v>
      </c>
      <c r="J87" s="6">
        <f>ROUNDDOWN(I87*0.2,2)</f>
        <v>0</v>
      </c>
      <c r="K87" s="6">
        <f>I87+J87</f>
        <v>0</v>
      </c>
    </row>
    <row r="88" spans="2:11">
      <c r="B88" s="9"/>
      <c r="C88" s="4" t="s">
        <v>191</v>
      </c>
      <c r="D88" s="4" t="s">
        <v>200</v>
      </c>
      <c r="E88" s="10" t="s">
        <v>155</v>
      </c>
      <c r="F88" s="5" t="s">
        <v>58</v>
      </c>
      <c r="G88" s="6">
        <v>42.58</v>
      </c>
      <c r="H88" s="7"/>
      <c r="I88" s="29">
        <v>0</v>
      </c>
      <c r="J88" s="6">
        <f>ROUNDDOWN(I88*0.2,2)</f>
        <v>0</v>
      </c>
      <c r="K88" s="6">
        <f>I88+J88</f>
        <v>0</v>
      </c>
    </row>
    <row r="89" spans="2:11" ht="23.25">
      <c r="B89" s="9"/>
      <c r="C89" s="4" t="s">
        <v>191</v>
      </c>
      <c r="D89" s="4" t="s">
        <v>201</v>
      </c>
      <c r="E89" s="10" t="s">
        <v>202</v>
      </c>
      <c r="F89" s="5" t="s">
        <v>61</v>
      </c>
      <c r="G89" s="6">
        <v>14</v>
      </c>
      <c r="H89" s="7"/>
      <c r="I89" s="29">
        <v>0</v>
      </c>
      <c r="J89" s="6">
        <f>ROUNDDOWN(I89*0.2,2)</f>
        <v>0</v>
      </c>
      <c r="K89" s="6">
        <f>I89+J89</f>
        <v>0</v>
      </c>
    </row>
    <row r="90" spans="2:11" ht="23.25">
      <c r="B90" s="9"/>
      <c r="C90" s="4" t="s">
        <v>191</v>
      </c>
      <c r="D90" s="4" t="s">
        <v>203</v>
      </c>
      <c r="E90" s="10" t="s">
        <v>204</v>
      </c>
      <c r="F90" s="5" t="s">
        <v>61</v>
      </c>
      <c r="G90" s="6">
        <v>6</v>
      </c>
      <c r="H90" s="7"/>
      <c r="I90" s="29">
        <v>0</v>
      </c>
      <c r="J90" s="6">
        <f>ROUNDDOWN(I90*0.2,2)</f>
        <v>0</v>
      </c>
      <c r="K90" s="6">
        <f>I90+J90</f>
        <v>0</v>
      </c>
    </row>
    <row r="91" spans="2:11">
      <c r="B91" s="9"/>
      <c r="C91" s="4" t="s">
        <v>191</v>
      </c>
      <c r="D91" s="4" t="s">
        <v>205</v>
      </c>
      <c r="E91" s="10" t="s">
        <v>206</v>
      </c>
      <c r="F91" s="5" t="s">
        <v>61</v>
      </c>
      <c r="G91" s="6">
        <v>5</v>
      </c>
      <c r="H91" s="7"/>
      <c r="I91" s="29">
        <v>0</v>
      </c>
      <c r="J91" s="6">
        <f>ROUNDDOWN(I91*0.2,2)</f>
        <v>0</v>
      </c>
      <c r="K91" s="6">
        <f>I91+J91</f>
        <v>0</v>
      </c>
    </row>
    <row r="92" spans="2:11" ht="23.25">
      <c r="B92" s="9"/>
      <c r="C92" s="4" t="s">
        <v>191</v>
      </c>
      <c r="D92" s="4" t="s">
        <v>207</v>
      </c>
      <c r="E92" s="10" t="s">
        <v>208</v>
      </c>
      <c r="F92" s="5" t="s">
        <v>53</v>
      </c>
      <c r="G92" s="6">
        <v>21.562999999999999</v>
      </c>
      <c r="H92" s="7"/>
      <c r="I92" s="29">
        <v>0</v>
      </c>
      <c r="J92" s="6">
        <f>ROUNDDOWN(I92*0.2,2)</f>
        <v>0</v>
      </c>
      <c r="K92" s="6">
        <f>I92+J92</f>
        <v>0</v>
      </c>
    </row>
    <row r="93" spans="2:11">
      <c r="B93" s="9"/>
      <c r="C93" s="4" t="s">
        <v>191</v>
      </c>
      <c r="D93" s="4" t="s">
        <v>209</v>
      </c>
      <c r="E93" s="10" t="s">
        <v>210</v>
      </c>
      <c r="F93" s="5" t="s">
        <v>58</v>
      </c>
      <c r="G93" s="6">
        <v>43</v>
      </c>
      <c r="H93" s="7"/>
      <c r="I93" s="29">
        <v>0</v>
      </c>
      <c r="J93" s="6">
        <f>ROUNDDOWN(I93*0.2,2)</f>
        <v>0</v>
      </c>
      <c r="K93" s="6">
        <f>I93+J93</f>
        <v>0</v>
      </c>
    </row>
    <row r="94" spans="2:11" ht="23.25">
      <c r="B94" s="8" t="s">
        <v>211</v>
      </c>
      <c r="C94" s="4" t="s">
        <v>212</v>
      </c>
      <c r="D94" s="4" t="s">
        <v>213</v>
      </c>
      <c r="E94" s="10" t="s">
        <v>214</v>
      </c>
      <c r="F94" s="5" t="s">
        <v>23</v>
      </c>
      <c r="G94" s="6">
        <v>106.917</v>
      </c>
      <c r="H94" s="7"/>
      <c r="I94" s="29">
        <v>0</v>
      </c>
      <c r="J94" s="6">
        <f>ROUNDDOWN(I94*0.2,2)</f>
        <v>0</v>
      </c>
      <c r="K94" s="6">
        <f>I94+J94</f>
        <v>0</v>
      </c>
    </row>
    <row r="95" spans="2:11" ht="23.25">
      <c r="B95" s="9"/>
      <c r="C95" s="4" t="s">
        <v>212</v>
      </c>
      <c r="D95" s="4" t="s">
        <v>215</v>
      </c>
      <c r="E95" s="10" t="s">
        <v>216</v>
      </c>
      <c r="F95" s="5" t="s">
        <v>23</v>
      </c>
      <c r="G95" s="6">
        <v>106.917</v>
      </c>
      <c r="H95" s="7"/>
      <c r="I95" s="29">
        <v>0</v>
      </c>
      <c r="J95" s="6">
        <f>ROUNDDOWN(I95*0.2,2)</f>
        <v>0</v>
      </c>
      <c r="K95" s="6">
        <f>I95+J95</f>
        <v>0</v>
      </c>
    </row>
    <row r="96" spans="2:11" ht="23.25">
      <c r="B96" s="9"/>
      <c r="C96" s="4" t="s">
        <v>212</v>
      </c>
      <c r="D96" s="4" t="s">
        <v>217</v>
      </c>
      <c r="E96" s="10" t="s">
        <v>218</v>
      </c>
      <c r="F96" s="5" t="s">
        <v>53</v>
      </c>
      <c r="G96" s="6">
        <v>534.58699999999999</v>
      </c>
      <c r="H96" s="7"/>
      <c r="I96" s="29">
        <v>0</v>
      </c>
      <c r="J96" s="6">
        <f>ROUNDDOWN(I96*0.2,2)</f>
        <v>0</v>
      </c>
      <c r="K96" s="6">
        <f>I96+J96</f>
        <v>0</v>
      </c>
    </row>
    <row r="97" spans="2:11" ht="23.25">
      <c r="B97" s="9"/>
      <c r="C97" s="4" t="s">
        <v>212</v>
      </c>
      <c r="D97" s="4" t="s">
        <v>219</v>
      </c>
      <c r="E97" s="10" t="s">
        <v>220</v>
      </c>
      <c r="F97" s="5" t="s">
        <v>23</v>
      </c>
      <c r="G97" s="6">
        <v>37.420999999999999</v>
      </c>
      <c r="H97" s="7"/>
      <c r="I97" s="29">
        <v>0</v>
      </c>
      <c r="J97" s="6">
        <f>ROUNDDOWN(I97*0.2,2)</f>
        <v>0</v>
      </c>
      <c r="K97" s="6">
        <f>I97+J97</f>
        <v>0</v>
      </c>
    </row>
    <row r="98" spans="2:11" ht="23.25">
      <c r="B98" s="8" t="s">
        <v>221</v>
      </c>
      <c r="C98" s="4" t="s">
        <v>222</v>
      </c>
      <c r="D98" s="4" t="s">
        <v>223</v>
      </c>
      <c r="E98" s="10" t="s">
        <v>224</v>
      </c>
      <c r="F98" s="5" t="s">
        <v>61</v>
      </c>
      <c r="G98" s="6">
        <v>20</v>
      </c>
      <c r="H98" s="7"/>
      <c r="I98" s="29">
        <v>0</v>
      </c>
      <c r="J98" s="6">
        <f>ROUNDDOWN(I98*0.2,2)</f>
        <v>0</v>
      </c>
      <c r="K98" s="6">
        <f>I98+J98</f>
        <v>0</v>
      </c>
    </row>
    <row r="99" spans="2:11" ht="23.25">
      <c r="B99" s="9"/>
      <c r="C99" s="4" t="s">
        <v>222</v>
      </c>
      <c r="D99" s="4" t="s">
        <v>225</v>
      </c>
      <c r="E99" s="10" t="s">
        <v>226</v>
      </c>
      <c r="F99" s="5" t="s">
        <v>61</v>
      </c>
      <c r="G99" s="6">
        <v>16</v>
      </c>
      <c r="H99" s="7"/>
      <c r="I99" s="29">
        <v>0</v>
      </c>
      <c r="J99" s="6">
        <f>ROUNDDOWN(I99*0.2,2)</f>
        <v>0</v>
      </c>
      <c r="K99" s="6">
        <f>I99+J99</f>
        <v>0</v>
      </c>
    </row>
    <row r="100" spans="2:11" ht="23.25">
      <c r="B100" s="9"/>
      <c r="C100" s="4" t="s">
        <v>222</v>
      </c>
      <c r="D100" s="4" t="s">
        <v>227</v>
      </c>
      <c r="E100" s="10" t="s">
        <v>228</v>
      </c>
      <c r="F100" s="5" t="s">
        <v>61</v>
      </c>
      <c r="G100" s="6">
        <v>29</v>
      </c>
      <c r="H100" s="7"/>
      <c r="I100" s="29">
        <v>0</v>
      </c>
      <c r="J100" s="6">
        <f>ROUNDDOWN(I100*0.2,2)</f>
        <v>0</v>
      </c>
      <c r="K100" s="6">
        <f>I100+J100</f>
        <v>0</v>
      </c>
    </row>
    <row r="101" spans="2:11">
      <c r="B101" s="9"/>
      <c r="C101" s="4" t="s">
        <v>222</v>
      </c>
      <c r="D101" s="4" t="s">
        <v>229</v>
      </c>
      <c r="E101" s="10" t="s">
        <v>230</v>
      </c>
      <c r="F101" s="5" t="s">
        <v>58</v>
      </c>
      <c r="G101" s="6">
        <v>910</v>
      </c>
      <c r="H101" s="7"/>
      <c r="I101" s="29">
        <v>0</v>
      </c>
      <c r="J101" s="6">
        <f>ROUNDDOWN(I101*0.2,2)</f>
        <v>0</v>
      </c>
      <c r="K101" s="6">
        <f>I101+J101</f>
        <v>0</v>
      </c>
    </row>
    <row r="102" spans="2:11">
      <c r="B102" s="9"/>
      <c r="C102" s="4" t="s">
        <v>222</v>
      </c>
      <c r="D102" s="4" t="s">
        <v>231</v>
      </c>
      <c r="E102" s="10" t="s">
        <v>232</v>
      </c>
      <c r="F102" s="5" t="s">
        <v>58</v>
      </c>
      <c r="G102" s="6">
        <v>527</v>
      </c>
      <c r="H102" s="7"/>
      <c r="I102" s="29">
        <v>0</v>
      </c>
      <c r="J102" s="6">
        <f>ROUNDDOWN(I102*0.2,2)</f>
        <v>0</v>
      </c>
      <c r="K102" s="6">
        <f>I102+J102</f>
        <v>0</v>
      </c>
    </row>
    <row r="103" spans="2:11" ht="23.25">
      <c r="B103" s="9"/>
      <c r="C103" s="4" t="s">
        <v>222</v>
      </c>
      <c r="D103" s="4" t="s">
        <v>233</v>
      </c>
      <c r="E103" s="10" t="s">
        <v>234</v>
      </c>
      <c r="F103" s="5" t="s">
        <v>58</v>
      </c>
      <c r="G103" s="6">
        <v>32</v>
      </c>
      <c r="H103" s="7"/>
      <c r="I103" s="29">
        <v>0</v>
      </c>
      <c r="J103" s="6">
        <f>ROUNDDOWN(I103*0.2,2)</f>
        <v>0</v>
      </c>
      <c r="K103" s="6">
        <f>I103+J103</f>
        <v>0</v>
      </c>
    </row>
    <row r="104" spans="2:11" ht="23.25">
      <c r="B104" s="9"/>
      <c r="C104" s="4" t="s">
        <v>222</v>
      </c>
      <c r="D104" s="4" t="s">
        <v>235</v>
      </c>
      <c r="E104" s="10" t="s">
        <v>236</v>
      </c>
      <c r="F104" s="5" t="s">
        <v>61</v>
      </c>
      <c r="G104" s="6">
        <v>12</v>
      </c>
      <c r="H104" s="7"/>
      <c r="I104" s="29">
        <v>0</v>
      </c>
      <c r="J104" s="6">
        <f>ROUNDDOWN(I104*0.2,2)</f>
        <v>0</v>
      </c>
      <c r="K104" s="6">
        <f>I104+J104</f>
        <v>0</v>
      </c>
    </row>
    <row r="105" spans="2:11">
      <c r="B105" s="9"/>
      <c r="C105" s="4" t="s">
        <v>222</v>
      </c>
      <c r="D105" s="4" t="s">
        <v>237</v>
      </c>
      <c r="E105" s="10" t="s">
        <v>238</v>
      </c>
      <c r="F105" s="5" t="s">
        <v>61</v>
      </c>
      <c r="G105" s="6">
        <v>320</v>
      </c>
      <c r="H105" s="7"/>
      <c r="I105" s="29">
        <v>0</v>
      </c>
      <c r="J105" s="6">
        <f>ROUNDDOWN(I105*0.2,2)</f>
        <v>0</v>
      </c>
      <c r="K105" s="6">
        <f>I105+J105</f>
        <v>0</v>
      </c>
    </row>
    <row r="106" spans="2:11">
      <c r="B106" s="9"/>
      <c r="C106" s="4" t="s">
        <v>222</v>
      </c>
      <c r="D106" s="4" t="s">
        <v>239</v>
      </c>
      <c r="E106" s="10" t="s">
        <v>240</v>
      </c>
      <c r="F106" s="5" t="s">
        <v>61</v>
      </c>
      <c r="G106" s="6">
        <v>810</v>
      </c>
      <c r="H106" s="7"/>
      <c r="I106" s="29">
        <v>0</v>
      </c>
      <c r="J106" s="6">
        <f>ROUNDDOWN(I106*0.2,2)</f>
        <v>0</v>
      </c>
      <c r="K106" s="6">
        <f>I106+J106</f>
        <v>0</v>
      </c>
    </row>
    <row r="107" spans="2:11" ht="23.25">
      <c r="B107" s="8" t="s">
        <v>241</v>
      </c>
      <c r="C107" s="4" t="s">
        <v>242</v>
      </c>
      <c r="D107" s="4" t="s">
        <v>243</v>
      </c>
      <c r="E107" s="10" t="s">
        <v>244</v>
      </c>
      <c r="F107" s="5" t="s">
        <v>53</v>
      </c>
      <c r="G107" s="6">
        <v>72.564999999999998</v>
      </c>
      <c r="H107" s="7"/>
      <c r="I107" s="29">
        <v>0</v>
      </c>
      <c r="J107" s="6">
        <f>ROUNDDOWN(I107*0.2,2)</f>
        <v>0</v>
      </c>
      <c r="K107" s="6">
        <f>I107+J107</f>
        <v>0</v>
      </c>
    </row>
    <row r="108" spans="2:11">
      <c r="B108" s="9"/>
      <c r="C108" s="4" t="s">
        <v>242</v>
      </c>
      <c r="D108" s="4" t="s">
        <v>245</v>
      </c>
      <c r="E108" s="10" t="s">
        <v>246</v>
      </c>
      <c r="F108" s="5" t="s">
        <v>53</v>
      </c>
      <c r="G108" s="6">
        <v>263.3</v>
      </c>
      <c r="H108" s="7"/>
      <c r="I108" s="29">
        <v>0</v>
      </c>
      <c r="J108" s="6">
        <f>ROUNDDOWN(I108*0.2,2)</f>
        <v>0</v>
      </c>
      <c r="K108" s="6">
        <f>I108+J108</f>
        <v>0</v>
      </c>
    </row>
    <row r="109" spans="2:11" ht="23.25">
      <c r="B109" s="9"/>
      <c r="C109" s="4" t="s">
        <v>242</v>
      </c>
      <c r="D109" s="4" t="s">
        <v>247</v>
      </c>
      <c r="E109" s="10" t="s">
        <v>248</v>
      </c>
      <c r="F109" s="5" t="s">
        <v>53</v>
      </c>
      <c r="G109" s="6">
        <v>57.5</v>
      </c>
      <c r="H109" s="7"/>
      <c r="I109" s="29">
        <v>0</v>
      </c>
      <c r="J109" s="6">
        <f>ROUNDDOWN(I109*0.2,2)</f>
        <v>0</v>
      </c>
      <c r="K109" s="6">
        <f>I109+J109</f>
        <v>0</v>
      </c>
    </row>
    <row r="110" spans="2:11" ht="23.25">
      <c r="B110" s="8" t="s">
        <v>249</v>
      </c>
      <c r="C110" s="4" t="s">
        <v>250</v>
      </c>
      <c r="D110" s="4" t="s">
        <v>251</v>
      </c>
      <c r="E110" s="10" t="s">
        <v>252</v>
      </c>
      <c r="F110" s="5" t="s">
        <v>253</v>
      </c>
      <c r="G110" s="6">
        <v>10</v>
      </c>
      <c r="H110" s="7"/>
      <c r="I110" s="29">
        <v>0</v>
      </c>
      <c r="J110" s="6">
        <f>ROUNDDOWN(I110*0.2,2)</f>
        <v>0</v>
      </c>
      <c r="K110" s="6">
        <f>I110+J110</f>
        <v>0</v>
      </c>
    </row>
    <row r="111" spans="2:11" ht="23.25">
      <c r="B111" s="8" t="s">
        <v>254</v>
      </c>
      <c r="C111" s="4" t="s">
        <v>255</v>
      </c>
      <c r="D111" s="4" t="s">
        <v>256</v>
      </c>
      <c r="E111" s="10" t="s">
        <v>257</v>
      </c>
      <c r="F111" s="5" t="s">
        <v>58</v>
      </c>
      <c r="G111" s="6">
        <v>36.75</v>
      </c>
      <c r="H111" s="7"/>
      <c r="I111" s="29">
        <v>0</v>
      </c>
      <c r="J111" s="6">
        <f>ROUNDDOWN(I111*0.2,2)</f>
        <v>0</v>
      </c>
      <c r="K111" s="6">
        <f>I111+J111</f>
        <v>0</v>
      </c>
    </row>
    <row r="112" spans="2:11">
      <c r="B112" s="9"/>
      <c r="C112" s="4" t="s">
        <v>255</v>
      </c>
      <c r="D112" s="4" t="s">
        <v>258</v>
      </c>
      <c r="E112" s="10" t="s">
        <v>259</v>
      </c>
      <c r="F112" s="5" t="s">
        <v>23</v>
      </c>
      <c r="G112" s="6">
        <v>1.27</v>
      </c>
      <c r="H112" s="7"/>
      <c r="I112" s="29">
        <v>0</v>
      </c>
      <c r="J112" s="6">
        <f>ROUNDDOWN(I112*0.2,2)</f>
        <v>0</v>
      </c>
      <c r="K112" s="6">
        <f>I112+J112</f>
        <v>0</v>
      </c>
    </row>
    <row r="113" spans="2:11" ht="23.25">
      <c r="B113" s="8" t="s">
        <v>260</v>
      </c>
      <c r="C113" s="4" t="s">
        <v>261</v>
      </c>
      <c r="D113" s="4" t="s">
        <v>262</v>
      </c>
      <c r="E113" s="10" t="s">
        <v>263</v>
      </c>
      <c r="F113" s="5" t="s">
        <v>12</v>
      </c>
      <c r="G113" s="6">
        <v>1</v>
      </c>
      <c r="H113" s="7"/>
      <c r="I113" s="29">
        <v>0</v>
      </c>
      <c r="J113" s="6">
        <f>ROUNDDOWN(I113*0.2,2)</f>
        <v>0</v>
      </c>
      <c r="K113" s="6">
        <f>I113+J113</f>
        <v>0</v>
      </c>
    </row>
    <row r="114" spans="2:11" ht="23.25">
      <c r="B114" s="8" t="s">
        <v>264</v>
      </c>
      <c r="C114" s="4" t="s">
        <v>265</v>
      </c>
      <c r="D114" s="4" t="s">
        <v>266</v>
      </c>
      <c r="E114" s="10" t="s">
        <v>267</v>
      </c>
      <c r="F114" s="5" t="s">
        <v>58</v>
      </c>
      <c r="G114" s="6">
        <v>99</v>
      </c>
      <c r="H114" s="7"/>
      <c r="I114" s="29">
        <v>0</v>
      </c>
      <c r="J114" s="6">
        <f>ROUNDDOWN(I114*0.2,2)</f>
        <v>0</v>
      </c>
      <c r="K114" s="6">
        <f>I114+J114</f>
        <v>0</v>
      </c>
    </row>
    <row r="115" spans="2:11">
      <c r="B115" s="9"/>
      <c r="C115" s="4" t="s">
        <v>265</v>
      </c>
      <c r="D115" s="4" t="s">
        <v>268</v>
      </c>
      <c r="E115" s="10" t="s">
        <v>269</v>
      </c>
      <c r="F115" s="5" t="s">
        <v>58</v>
      </c>
      <c r="G115" s="6">
        <v>201</v>
      </c>
      <c r="H115" s="7"/>
      <c r="I115" s="29">
        <v>0</v>
      </c>
      <c r="J115" s="6">
        <f>ROUNDDOWN(I115*0.2,2)</f>
        <v>0</v>
      </c>
      <c r="K115" s="6">
        <f>I115+J115</f>
        <v>0</v>
      </c>
    </row>
    <row r="116" spans="2:11" ht="23.25">
      <c r="B116" s="9"/>
      <c r="C116" s="4" t="s">
        <v>265</v>
      </c>
      <c r="D116" s="4" t="s">
        <v>270</v>
      </c>
      <c r="E116" s="10" t="s">
        <v>271</v>
      </c>
      <c r="F116" s="5" t="s">
        <v>61</v>
      </c>
      <c r="G116" s="6">
        <v>8</v>
      </c>
      <c r="H116" s="7"/>
      <c r="I116" s="29">
        <v>0</v>
      </c>
      <c r="J116" s="6">
        <f>ROUNDDOWN(I116*0.2,2)</f>
        <v>0</v>
      </c>
      <c r="K116" s="6">
        <f>I116+J116</f>
        <v>0</v>
      </c>
    </row>
    <row r="117" spans="2:11">
      <c r="B117" s="9"/>
      <c r="C117" s="4" t="s">
        <v>265</v>
      </c>
      <c r="D117" s="4" t="s">
        <v>272</v>
      </c>
      <c r="E117" s="10" t="s">
        <v>273</v>
      </c>
      <c r="F117" s="5" t="s">
        <v>61</v>
      </c>
      <c r="G117" s="6">
        <v>8</v>
      </c>
      <c r="H117" s="7"/>
      <c r="I117" s="29">
        <v>0</v>
      </c>
      <c r="J117" s="6">
        <f>ROUNDDOWN(I117*0.2,2)</f>
        <v>0</v>
      </c>
      <c r="K117" s="6">
        <f>I117+J117</f>
        <v>0</v>
      </c>
    </row>
    <row r="118" spans="2:11">
      <c r="B118" s="9"/>
      <c r="C118" s="4" t="s">
        <v>265</v>
      </c>
      <c r="D118" s="4" t="s">
        <v>274</v>
      </c>
      <c r="E118" s="10" t="s">
        <v>275</v>
      </c>
      <c r="F118" s="5" t="s">
        <v>58</v>
      </c>
      <c r="G118" s="6">
        <v>30</v>
      </c>
      <c r="H118" s="7"/>
      <c r="I118" s="29">
        <v>0</v>
      </c>
      <c r="J118" s="6">
        <f>ROUNDDOWN(I118*0.2,2)</f>
        <v>0</v>
      </c>
      <c r="K118" s="6">
        <f>I118+J118</f>
        <v>0</v>
      </c>
    </row>
    <row r="119" spans="2:11" ht="23.25">
      <c r="B119" s="8" t="s">
        <v>276</v>
      </c>
      <c r="C119" s="4" t="s">
        <v>277</v>
      </c>
      <c r="D119" s="4" t="s">
        <v>278</v>
      </c>
      <c r="E119" s="10" t="s">
        <v>279</v>
      </c>
      <c r="F119" s="5" t="s">
        <v>53</v>
      </c>
      <c r="G119" s="6">
        <v>46.56</v>
      </c>
      <c r="H119" s="7"/>
      <c r="I119" s="29">
        <v>0</v>
      </c>
      <c r="J119" s="6">
        <f>ROUNDDOWN(I119*0.2,2)</f>
        <v>0</v>
      </c>
      <c r="K119" s="6">
        <f>I119+J119</f>
        <v>0</v>
      </c>
    </row>
    <row r="120" spans="2:11" ht="23.25">
      <c r="B120" s="10" t="s">
        <v>280</v>
      </c>
      <c r="C120" s="4" t="s">
        <v>281</v>
      </c>
      <c r="D120" s="4" t="s">
        <v>282</v>
      </c>
      <c r="E120" s="10" t="s">
        <v>283</v>
      </c>
      <c r="F120" s="5" t="s">
        <v>53</v>
      </c>
      <c r="G120" s="6">
        <v>230.28</v>
      </c>
      <c r="H120" s="7"/>
      <c r="I120" s="29">
        <v>0</v>
      </c>
      <c r="J120" s="6">
        <f>ROUNDDOWN(I120*0.2,2)</f>
        <v>0</v>
      </c>
      <c r="K120" s="6">
        <f>I120+J120</f>
        <v>0</v>
      </c>
    </row>
  </sheetData>
  <sheetProtection algorithmName="SHA-512" hashValue="w8wabQPcmVzsnQfUkFPgIGlVvwxydxm+cykj6HpjIVX+i+60ni4me9244L4ZywpddOcYhkma97HtulhH85UgXg==" saltValue="ae7gQFKX+NTm7X4a1C3y4w==" spinCount="100000" sheet="1" objects="1" scenarios="1"/>
  <mergeCells count="1">
    <mergeCell ref="C3:D3"/>
  </mergeCells>
  <pageMargins left="0.41666666666666669" right="0.41666666666666669" top="0.41666666666666669" bottom="0.625" header="0.27777777777777779" footer="0.27777777777777779"/>
  <pageSetup paperSize="9" scale="81" fitToHeight="0" orientation="landscape" r:id="rId1"/>
  <headerFooter>
    <oddHeader>&amp;C19BK21011 - Most na ceste II_547 nad Mlynským náhonom - rekonštrukcia&amp;RSúpis prác</oddHeader>
    <oddFooter>&amp;LPopis ............................&amp;RStrana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1BA7-BBB9-4E84-82AF-0C28315D8347}">
  <sheetPr>
    <pageSetUpPr fitToPage="1"/>
  </sheetPr>
  <dimension ref="B3:K13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.28515625" customWidth="1"/>
    <col min="2" max="2" width="30.7109375" customWidth="1"/>
    <col min="3" max="3" width="7.85546875" bestFit="1" customWidth="1"/>
    <col min="4" max="4" width="8.28515625" bestFit="1" customWidth="1"/>
    <col min="5" max="5" width="50.7109375" customWidth="1"/>
    <col min="6" max="6" width="3.85546875" bestFit="1" customWidth="1"/>
    <col min="7" max="7" width="8.85546875" bestFit="1" customWidth="1"/>
    <col min="8" max="10" width="17.28515625" customWidth="1"/>
    <col min="11" max="11" width="0" hidden="1" customWidth="1"/>
  </cols>
  <sheetData>
    <row r="3" spans="2:11">
      <c r="B3" s="1" t="s">
        <v>284</v>
      </c>
      <c r="C3" s="2" t="s">
        <v>1</v>
      </c>
      <c r="D3" s="2"/>
      <c r="E3" s="1" t="s">
        <v>2</v>
      </c>
      <c r="F3" s="1" t="s">
        <v>3</v>
      </c>
      <c r="G3" s="1" t="s">
        <v>4</v>
      </c>
      <c r="H3" s="3" t="s">
        <v>5</v>
      </c>
      <c r="I3" s="3" t="s">
        <v>285</v>
      </c>
      <c r="J3" s="3" t="s">
        <v>6</v>
      </c>
    </row>
    <row r="4" spans="2:11" ht="23.25">
      <c r="B4" s="8" t="s">
        <v>286</v>
      </c>
      <c r="C4" s="4" t="s">
        <v>9</v>
      </c>
      <c r="D4" s="4" t="s">
        <v>287</v>
      </c>
      <c r="E4" s="10" t="s">
        <v>11</v>
      </c>
      <c r="F4" s="5" t="s">
        <v>288</v>
      </c>
      <c r="G4" s="6">
        <v>1</v>
      </c>
      <c r="H4" s="6">
        <f>'Súpis prác'!I4</f>
        <v>0</v>
      </c>
      <c r="I4" s="6">
        <f>G4*H4</f>
        <v>0</v>
      </c>
      <c r="J4" s="6">
        <f>ROUNDDOWN(I4*0.2,2)</f>
        <v>0</v>
      </c>
      <c r="K4">
        <v>1</v>
      </c>
    </row>
    <row r="5" spans="2:11">
      <c r="B5" s="9"/>
      <c r="C5" s="4" t="s">
        <v>9</v>
      </c>
      <c r="D5" s="4" t="s">
        <v>289</v>
      </c>
      <c r="E5" s="10" t="s">
        <v>14</v>
      </c>
      <c r="F5" s="5" t="s">
        <v>290</v>
      </c>
      <c r="G5" s="6">
        <v>6</v>
      </c>
      <c r="H5" s="6">
        <f>'Súpis prác'!I5</f>
        <v>0</v>
      </c>
      <c r="I5" s="6">
        <f>G5*H5</f>
        <v>0</v>
      </c>
      <c r="J5" s="6">
        <f>ROUNDDOWN(I5*0.2,2)</f>
        <v>0</v>
      </c>
      <c r="K5">
        <v>1</v>
      </c>
    </row>
    <row r="6" spans="2:11">
      <c r="B6" s="9"/>
      <c r="C6" s="4" t="s">
        <v>9</v>
      </c>
      <c r="D6" s="4" t="s">
        <v>291</v>
      </c>
      <c r="E6" s="10" t="s">
        <v>17</v>
      </c>
      <c r="F6" s="5" t="s">
        <v>288</v>
      </c>
      <c r="G6" s="6">
        <v>1</v>
      </c>
      <c r="H6" s="6">
        <f>'Súpis prác'!I6</f>
        <v>0</v>
      </c>
      <c r="I6" s="6">
        <f>G6*H6</f>
        <v>0</v>
      </c>
      <c r="J6" s="6">
        <f>ROUNDDOWN(I6*0.2,2)</f>
        <v>0</v>
      </c>
      <c r="K6">
        <v>1</v>
      </c>
    </row>
    <row r="7" spans="2:11">
      <c r="B7" s="9"/>
      <c r="C7" s="4" t="s">
        <v>9</v>
      </c>
      <c r="D7" s="4" t="s">
        <v>292</v>
      </c>
      <c r="E7" s="10" t="s">
        <v>19</v>
      </c>
      <c r="F7" s="5" t="s">
        <v>293</v>
      </c>
      <c r="G7" s="6">
        <v>1875.3989999999999</v>
      </c>
      <c r="H7" s="6">
        <f>'Súpis prác'!I7</f>
        <v>0</v>
      </c>
      <c r="I7" s="6">
        <f>G7*H7</f>
        <v>0</v>
      </c>
      <c r="J7" s="6">
        <f>ROUNDDOWN(I7*0.2,2)</f>
        <v>0</v>
      </c>
      <c r="K7">
        <v>1</v>
      </c>
    </row>
    <row r="8" spans="2:11">
      <c r="B8" s="9"/>
      <c r="C8" s="4" t="s">
        <v>9</v>
      </c>
      <c r="D8" s="4" t="s">
        <v>294</v>
      </c>
      <c r="E8" s="10" t="s">
        <v>22</v>
      </c>
      <c r="F8" s="5" t="s">
        <v>295</v>
      </c>
      <c r="G8" s="6">
        <v>172.56800000000001</v>
      </c>
      <c r="H8" s="6">
        <f>'Súpis prác'!I8</f>
        <v>0</v>
      </c>
      <c r="I8" s="6">
        <f>G8*H8</f>
        <v>0</v>
      </c>
      <c r="J8" s="6">
        <f>ROUNDDOWN(I8*0.2,2)</f>
        <v>0</v>
      </c>
      <c r="K8">
        <v>1</v>
      </c>
    </row>
    <row r="9" spans="2:11">
      <c r="B9" s="9"/>
      <c r="C9" s="4" t="s">
        <v>9</v>
      </c>
      <c r="D9" s="4" t="s">
        <v>296</v>
      </c>
      <c r="E9" s="10" t="s">
        <v>25</v>
      </c>
      <c r="F9" s="5" t="s">
        <v>295</v>
      </c>
      <c r="G9" s="6">
        <v>326.61</v>
      </c>
      <c r="H9" s="6">
        <f>'Súpis prác'!I9</f>
        <v>0</v>
      </c>
      <c r="I9" s="6">
        <f>G9*H9</f>
        <v>0</v>
      </c>
      <c r="J9" s="6">
        <f>ROUNDDOWN(I9*0.2,2)</f>
        <v>0</v>
      </c>
      <c r="K9">
        <v>1</v>
      </c>
    </row>
    <row r="10" spans="2:11" ht="23.25">
      <c r="B10" s="9"/>
      <c r="C10" s="4" t="s">
        <v>9</v>
      </c>
      <c r="D10" s="4" t="s">
        <v>297</v>
      </c>
      <c r="E10" s="10" t="s">
        <v>27</v>
      </c>
      <c r="F10" s="5" t="s">
        <v>295</v>
      </c>
      <c r="G10" s="6">
        <v>43.561999999999998</v>
      </c>
      <c r="H10" s="6">
        <f>'Súpis prác'!I10</f>
        <v>0</v>
      </c>
      <c r="I10" s="6">
        <f>G10*H10</f>
        <v>0</v>
      </c>
      <c r="J10" s="6">
        <f>ROUNDDOWN(I10*0.2,2)</f>
        <v>0</v>
      </c>
      <c r="K10">
        <v>1</v>
      </c>
    </row>
    <row r="11" spans="2:11">
      <c r="B11" s="9"/>
      <c r="C11" s="4" t="s">
        <v>9</v>
      </c>
      <c r="D11" s="4" t="s">
        <v>298</v>
      </c>
      <c r="E11" s="10" t="s">
        <v>29</v>
      </c>
      <c r="F11" s="5" t="s">
        <v>299</v>
      </c>
      <c r="G11" s="6">
        <v>1</v>
      </c>
      <c r="H11" s="6">
        <f>'Súpis prác'!I11</f>
        <v>0</v>
      </c>
      <c r="I11" s="6">
        <f>G11*H11</f>
        <v>0</v>
      </c>
      <c r="J11" s="6">
        <f>ROUNDDOWN(I11*0.2,2)</f>
        <v>0</v>
      </c>
      <c r="K11">
        <v>1</v>
      </c>
    </row>
    <row r="12" spans="2:11" ht="23.25">
      <c r="B12" s="9"/>
      <c r="C12" s="4" t="s">
        <v>9</v>
      </c>
      <c r="D12" s="4" t="s">
        <v>300</v>
      </c>
      <c r="E12" s="10" t="s">
        <v>32</v>
      </c>
      <c r="F12" s="5" t="s">
        <v>299</v>
      </c>
      <c r="G12" s="6">
        <v>1</v>
      </c>
      <c r="H12" s="6">
        <f>'Súpis prác'!I12</f>
        <v>0</v>
      </c>
      <c r="I12" s="6">
        <f>G12*H12</f>
        <v>0</v>
      </c>
      <c r="J12" s="6">
        <f>ROUNDDOWN(I12*0.2,2)</f>
        <v>0</v>
      </c>
      <c r="K12">
        <v>1</v>
      </c>
    </row>
    <row r="13" spans="2:11" ht="23.25">
      <c r="B13" s="9"/>
      <c r="C13" s="4" t="s">
        <v>9</v>
      </c>
      <c r="D13" s="4" t="s">
        <v>301</v>
      </c>
      <c r="E13" s="10" t="s">
        <v>34</v>
      </c>
      <c r="F13" s="5" t="s">
        <v>299</v>
      </c>
      <c r="G13" s="6">
        <v>1</v>
      </c>
      <c r="H13" s="6">
        <f>'Súpis prác'!I13</f>
        <v>0</v>
      </c>
      <c r="I13" s="6">
        <f>G13*H13</f>
        <v>0</v>
      </c>
      <c r="J13" s="6">
        <f>ROUNDDOWN(I13*0.2,2)</f>
        <v>0</v>
      </c>
      <c r="K13">
        <v>1</v>
      </c>
    </row>
    <row r="14" spans="2:11" ht="34.5">
      <c r="B14" s="9"/>
      <c r="C14" s="4" t="s">
        <v>9</v>
      </c>
      <c r="D14" s="4" t="s">
        <v>302</v>
      </c>
      <c r="E14" s="10" t="s">
        <v>36</v>
      </c>
      <c r="F14" s="5" t="s">
        <v>299</v>
      </c>
      <c r="G14" s="6">
        <v>1</v>
      </c>
      <c r="H14" s="6">
        <f>'Súpis prác'!I14</f>
        <v>0</v>
      </c>
      <c r="I14" s="6">
        <f>G14*H14</f>
        <v>0</v>
      </c>
      <c r="J14" s="6">
        <f>ROUNDDOWN(I14*0.2,2)</f>
        <v>0</v>
      </c>
      <c r="K14">
        <v>1</v>
      </c>
    </row>
    <row r="15" spans="2:11" ht="34.5">
      <c r="B15" s="9"/>
      <c r="C15" s="4" t="s">
        <v>9</v>
      </c>
      <c r="D15" s="4" t="s">
        <v>303</v>
      </c>
      <c r="E15" s="10" t="s">
        <v>38</v>
      </c>
      <c r="F15" s="5" t="s">
        <v>299</v>
      </c>
      <c r="G15" s="6">
        <v>1</v>
      </c>
      <c r="H15" s="6">
        <f>'Súpis prác'!I15</f>
        <v>0</v>
      </c>
      <c r="I15" s="6">
        <f>G15*H15</f>
        <v>0</v>
      </c>
      <c r="J15" s="6">
        <f>ROUNDDOWN(I15*0.2,2)</f>
        <v>0</v>
      </c>
      <c r="K15">
        <v>1</v>
      </c>
    </row>
    <row r="16" spans="2:11" ht="34.5">
      <c r="B16" s="9"/>
      <c r="C16" s="4" t="s">
        <v>9</v>
      </c>
      <c r="D16" s="4" t="s">
        <v>304</v>
      </c>
      <c r="E16" s="10" t="s">
        <v>40</v>
      </c>
      <c r="F16" s="5" t="s">
        <v>299</v>
      </c>
      <c r="G16" s="6">
        <v>1</v>
      </c>
      <c r="H16" s="6">
        <f>'Súpis prác'!I16</f>
        <v>0</v>
      </c>
      <c r="I16" s="6">
        <f>G16*H16</f>
        <v>0</v>
      </c>
      <c r="J16" s="6">
        <f>ROUNDDOWN(I16*0.2,2)</f>
        <v>0</v>
      </c>
      <c r="K16">
        <v>1</v>
      </c>
    </row>
    <row r="17" spans="2:11">
      <c r="B17" s="13"/>
      <c r="C17" s="4" t="s">
        <v>9</v>
      </c>
      <c r="D17" s="4" t="s">
        <v>305</v>
      </c>
      <c r="E17" s="10" t="s">
        <v>42</v>
      </c>
      <c r="F17" s="5" t="s">
        <v>299</v>
      </c>
      <c r="G17" s="6">
        <v>1</v>
      </c>
      <c r="H17" s="6">
        <f>'Súpis prác'!I17</f>
        <v>0</v>
      </c>
      <c r="I17" s="6">
        <f>G17*H17</f>
        <v>0</v>
      </c>
      <c r="J17" s="6">
        <f>ROUNDDOWN(I17*0.2,2)</f>
        <v>0</v>
      </c>
      <c r="K17">
        <v>1</v>
      </c>
    </row>
    <row r="18" spans="2:11">
      <c r="B18" s="11" t="s">
        <v>306</v>
      </c>
      <c r="C18" s="12"/>
      <c r="D18" s="12"/>
      <c r="E18" s="12"/>
      <c r="F18" s="12"/>
      <c r="G18" s="16"/>
      <c r="H18" s="17"/>
      <c r="I18" s="6">
        <f>SUMIF(K4:K17,1,I4:I17)</f>
        <v>0</v>
      </c>
      <c r="J18" s="6">
        <f>SUMIF(K4:K17,1,J4:J17)</f>
        <v>0</v>
      </c>
      <c r="K18">
        <v>3</v>
      </c>
    </row>
    <row r="19" spans="2:11" ht="23.25">
      <c r="B19" s="8" t="s">
        <v>307</v>
      </c>
      <c r="C19" s="4" t="s">
        <v>44</v>
      </c>
      <c r="D19" s="4" t="s">
        <v>308</v>
      </c>
      <c r="E19" s="10" t="s">
        <v>46</v>
      </c>
      <c r="F19" s="5" t="s">
        <v>295</v>
      </c>
      <c r="G19" s="6">
        <v>82.78</v>
      </c>
      <c r="H19" s="6">
        <f>'Súpis prác'!I18</f>
        <v>0</v>
      </c>
      <c r="I19" s="6">
        <f>G19*H19</f>
        <v>0</v>
      </c>
      <c r="J19" s="6">
        <f>ROUNDDOWN(I19*0.2,2)</f>
        <v>0</v>
      </c>
      <c r="K19">
        <v>1</v>
      </c>
    </row>
    <row r="20" spans="2:11" ht="23.25">
      <c r="B20" s="9"/>
      <c r="C20" s="4" t="s">
        <v>44</v>
      </c>
      <c r="D20" s="4" t="s">
        <v>309</v>
      </c>
      <c r="E20" s="10" t="s">
        <v>48</v>
      </c>
      <c r="F20" s="5" t="s">
        <v>295</v>
      </c>
      <c r="G20" s="6">
        <v>104.5</v>
      </c>
      <c r="H20" s="6">
        <f>'Súpis prác'!I19</f>
        <v>0</v>
      </c>
      <c r="I20" s="6">
        <f>G20*H20</f>
        <v>0</v>
      </c>
      <c r="J20" s="6">
        <f>ROUNDDOWN(I20*0.2,2)</f>
        <v>0</v>
      </c>
      <c r="K20">
        <v>1</v>
      </c>
    </row>
    <row r="21" spans="2:11" ht="23.25">
      <c r="B21" s="9"/>
      <c r="C21" s="4" t="s">
        <v>44</v>
      </c>
      <c r="D21" s="4" t="s">
        <v>310</v>
      </c>
      <c r="E21" s="10" t="s">
        <v>50</v>
      </c>
      <c r="F21" s="5" t="s">
        <v>295</v>
      </c>
      <c r="G21" s="6">
        <v>30.74</v>
      </c>
      <c r="H21" s="6">
        <f>'Súpis prác'!I20</f>
        <v>0</v>
      </c>
      <c r="I21" s="6">
        <f>G21*H21</f>
        <v>0</v>
      </c>
      <c r="J21" s="6">
        <f>ROUNDDOWN(I21*0.2,2)</f>
        <v>0</v>
      </c>
      <c r="K21">
        <v>1</v>
      </c>
    </row>
    <row r="22" spans="2:11">
      <c r="B22" s="9"/>
      <c r="C22" s="4" t="s">
        <v>44</v>
      </c>
      <c r="D22" s="4" t="s">
        <v>311</v>
      </c>
      <c r="E22" s="10" t="s">
        <v>52</v>
      </c>
      <c r="F22" s="5" t="s">
        <v>312</v>
      </c>
      <c r="G22" s="6">
        <v>241</v>
      </c>
      <c r="H22" s="6">
        <f>'Súpis prác'!I21</f>
        <v>0</v>
      </c>
      <c r="I22" s="6">
        <f>G22*H22</f>
        <v>0</v>
      </c>
      <c r="J22" s="6">
        <f>ROUNDDOWN(I22*0.2,2)</f>
        <v>0</v>
      </c>
      <c r="K22">
        <v>1</v>
      </c>
    </row>
    <row r="23" spans="2:11">
      <c r="B23" s="9"/>
      <c r="C23" s="4" t="s">
        <v>44</v>
      </c>
      <c r="D23" s="4" t="s">
        <v>313</v>
      </c>
      <c r="E23" s="10" t="s">
        <v>55</v>
      </c>
      <c r="F23" s="5" t="s">
        <v>312</v>
      </c>
      <c r="G23" s="6">
        <v>336.8</v>
      </c>
      <c r="H23" s="6">
        <f>'Súpis prác'!I22</f>
        <v>0</v>
      </c>
      <c r="I23" s="6">
        <f>G23*H23</f>
        <v>0</v>
      </c>
      <c r="J23" s="6">
        <f>ROUNDDOWN(I23*0.2,2)</f>
        <v>0</v>
      </c>
      <c r="K23">
        <v>1</v>
      </c>
    </row>
    <row r="24" spans="2:11" ht="23.25">
      <c r="B24" s="9"/>
      <c r="C24" s="4" t="s">
        <v>44</v>
      </c>
      <c r="D24" s="4" t="s">
        <v>314</v>
      </c>
      <c r="E24" s="10" t="s">
        <v>57</v>
      </c>
      <c r="F24" s="5" t="s">
        <v>315</v>
      </c>
      <c r="G24" s="6">
        <v>120</v>
      </c>
      <c r="H24" s="6">
        <f>'Súpis prác'!I23</f>
        <v>0</v>
      </c>
      <c r="I24" s="6">
        <f>G24*H24</f>
        <v>0</v>
      </c>
      <c r="J24" s="6">
        <f>ROUNDDOWN(I24*0.2,2)</f>
        <v>0</v>
      </c>
      <c r="K24">
        <v>1</v>
      </c>
    </row>
    <row r="25" spans="2:11">
      <c r="B25" s="9"/>
      <c r="C25" s="4" t="s">
        <v>44</v>
      </c>
      <c r="D25" s="4" t="s">
        <v>316</v>
      </c>
      <c r="E25" s="10" t="s">
        <v>60</v>
      </c>
      <c r="F25" s="5" t="s">
        <v>317</v>
      </c>
      <c r="G25" s="6">
        <v>6</v>
      </c>
      <c r="H25" s="6">
        <f>'Súpis prác'!I24</f>
        <v>0</v>
      </c>
      <c r="I25" s="6">
        <f>G25*H25</f>
        <v>0</v>
      </c>
      <c r="J25" s="6">
        <f>ROUNDDOWN(I25*0.2,2)</f>
        <v>0</v>
      </c>
      <c r="K25">
        <v>1</v>
      </c>
    </row>
    <row r="26" spans="2:11" ht="23.25">
      <c r="B26" s="9"/>
      <c r="C26" s="4" t="s">
        <v>44</v>
      </c>
      <c r="D26" s="4" t="s">
        <v>318</v>
      </c>
      <c r="E26" s="10" t="s">
        <v>63</v>
      </c>
      <c r="F26" s="5" t="s">
        <v>312</v>
      </c>
      <c r="G26" s="6">
        <v>227.43</v>
      </c>
      <c r="H26" s="6">
        <f>'Súpis prác'!I25</f>
        <v>0</v>
      </c>
      <c r="I26" s="6">
        <f>G26*H26</f>
        <v>0</v>
      </c>
      <c r="J26" s="6">
        <f>ROUNDDOWN(I26*0.2,2)</f>
        <v>0</v>
      </c>
      <c r="K26">
        <v>1</v>
      </c>
    </row>
    <row r="27" spans="2:11" ht="23.25">
      <c r="B27" s="9"/>
      <c r="C27" s="4" t="s">
        <v>44</v>
      </c>
      <c r="D27" s="4" t="s">
        <v>319</v>
      </c>
      <c r="E27" s="10" t="s">
        <v>65</v>
      </c>
      <c r="F27" s="5" t="s">
        <v>315</v>
      </c>
      <c r="G27" s="6">
        <v>43</v>
      </c>
      <c r="H27" s="6">
        <f>'Súpis prác'!I26</f>
        <v>0</v>
      </c>
      <c r="I27" s="6">
        <f>G27*H27</f>
        <v>0</v>
      </c>
      <c r="J27" s="6">
        <f>ROUNDDOWN(I27*0.2,2)</f>
        <v>0</v>
      </c>
      <c r="K27">
        <v>1</v>
      </c>
    </row>
    <row r="28" spans="2:11" ht="23.25">
      <c r="B28" s="9"/>
      <c r="C28" s="4" t="s">
        <v>44</v>
      </c>
      <c r="D28" s="4" t="s">
        <v>320</v>
      </c>
      <c r="E28" s="10" t="s">
        <v>67</v>
      </c>
      <c r="F28" s="5" t="s">
        <v>315</v>
      </c>
      <c r="G28" s="6">
        <v>86.51</v>
      </c>
      <c r="H28" s="6">
        <f>'Súpis prác'!I27</f>
        <v>0</v>
      </c>
      <c r="I28" s="6">
        <f>G28*H28</f>
        <v>0</v>
      </c>
      <c r="J28" s="6">
        <f>ROUNDDOWN(I28*0.2,2)</f>
        <v>0</v>
      </c>
      <c r="K28">
        <v>1</v>
      </c>
    </row>
    <row r="29" spans="2:11">
      <c r="B29" s="9"/>
      <c r="C29" s="4" t="s">
        <v>44</v>
      </c>
      <c r="D29" s="4" t="s">
        <v>321</v>
      </c>
      <c r="E29" s="10" t="s">
        <v>69</v>
      </c>
      <c r="F29" s="5" t="s">
        <v>293</v>
      </c>
      <c r="G29" s="6">
        <v>745.399</v>
      </c>
      <c r="H29" s="6">
        <f>'Súpis prác'!I28</f>
        <v>0</v>
      </c>
      <c r="I29" s="6">
        <f>G29*H29</f>
        <v>0</v>
      </c>
      <c r="J29" s="6">
        <f>ROUNDDOWN(I29*0.2,2)</f>
        <v>0</v>
      </c>
      <c r="K29">
        <v>1</v>
      </c>
    </row>
    <row r="30" spans="2:11" ht="23.25">
      <c r="B30" s="9"/>
      <c r="C30" s="4" t="s">
        <v>44</v>
      </c>
      <c r="D30" s="4" t="s">
        <v>322</v>
      </c>
      <c r="E30" s="10" t="s">
        <v>71</v>
      </c>
      <c r="F30" s="5" t="s">
        <v>312</v>
      </c>
      <c r="G30" s="6">
        <v>155.19999999999999</v>
      </c>
      <c r="H30" s="6">
        <f>'Súpis prác'!I29</f>
        <v>0</v>
      </c>
      <c r="I30" s="6">
        <f>G30*H30</f>
        <v>0</v>
      </c>
      <c r="J30" s="6">
        <f>ROUNDDOWN(I30*0.2,2)</f>
        <v>0</v>
      </c>
      <c r="K30">
        <v>1</v>
      </c>
    </row>
    <row r="31" spans="2:11">
      <c r="B31" s="9"/>
      <c r="C31" s="4" t="s">
        <v>44</v>
      </c>
      <c r="D31" s="4" t="s">
        <v>323</v>
      </c>
      <c r="E31" s="10" t="s">
        <v>73</v>
      </c>
      <c r="F31" s="5" t="s">
        <v>312</v>
      </c>
      <c r="G31" s="6">
        <v>1644.66</v>
      </c>
      <c r="H31" s="6">
        <f>'Súpis prác'!I30</f>
        <v>0</v>
      </c>
      <c r="I31" s="6">
        <f>G31*H31</f>
        <v>0</v>
      </c>
      <c r="J31" s="6">
        <f>ROUNDDOWN(I31*0.2,2)</f>
        <v>0</v>
      </c>
      <c r="K31">
        <v>1</v>
      </c>
    </row>
    <row r="32" spans="2:11">
      <c r="B32" s="9"/>
      <c r="C32" s="4" t="s">
        <v>44</v>
      </c>
      <c r="D32" s="4" t="s">
        <v>324</v>
      </c>
      <c r="E32" s="10" t="s">
        <v>75</v>
      </c>
      <c r="F32" s="5" t="s">
        <v>325</v>
      </c>
      <c r="G32" s="6">
        <v>8920</v>
      </c>
      <c r="H32" s="6">
        <f>'Súpis prác'!I31</f>
        <v>0</v>
      </c>
      <c r="I32" s="6">
        <f>G32*H32</f>
        <v>0</v>
      </c>
      <c r="J32" s="6">
        <f>ROUNDDOWN(I32*0.2,2)</f>
        <v>0</v>
      </c>
      <c r="K32">
        <v>1</v>
      </c>
    </row>
    <row r="33" spans="2:11">
      <c r="B33" s="9"/>
      <c r="C33" s="4" t="s">
        <v>78</v>
      </c>
      <c r="D33" s="4" t="s">
        <v>326</v>
      </c>
      <c r="E33" s="10" t="s">
        <v>80</v>
      </c>
      <c r="F33" s="5" t="s">
        <v>312</v>
      </c>
      <c r="G33" s="6">
        <v>174.36</v>
      </c>
      <c r="H33" s="6">
        <f>'Súpis prác'!I32</f>
        <v>0</v>
      </c>
      <c r="I33" s="6">
        <f>G33*H33</f>
        <v>0</v>
      </c>
      <c r="J33" s="6">
        <f>ROUNDDOWN(I33*0.2,2)</f>
        <v>0</v>
      </c>
      <c r="K33">
        <v>1</v>
      </c>
    </row>
    <row r="34" spans="2:11">
      <c r="B34" s="9"/>
      <c r="C34" s="4" t="s">
        <v>78</v>
      </c>
      <c r="D34" s="4" t="s">
        <v>327</v>
      </c>
      <c r="E34" s="10" t="s">
        <v>82</v>
      </c>
      <c r="F34" s="5" t="s">
        <v>295</v>
      </c>
      <c r="G34" s="6">
        <v>174.36</v>
      </c>
      <c r="H34" s="6">
        <f>'Súpis prác'!I33</f>
        <v>0</v>
      </c>
      <c r="I34" s="6">
        <f>G34*H34</f>
        <v>0</v>
      </c>
      <c r="J34" s="6">
        <f>ROUNDDOWN(I34*0.2,2)</f>
        <v>0</v>
      </c>
      <c r="K34">
        <v>1</v>
      </c>
    </row>
    <row r="35" spans="2:11">
      <c r="B35" s="9"/>
      <c r="C35" s="4" t="s">
        <v>84</v>
      </c>
      <c r="D35" s="4" t="s">
        <v>328</v>
      </c>
      <c r="E35" s="10" t="s">
        <v>86</v>
      </c>
      <c r="F35" s="5" t="s">
        <v>312</v>
      </c>
      <c r="G35" s="6">
        <v>86.614999999999995</v>
      </c>
      <c r="H35" s="6">
        <f>'Súpis prác'!I34</f>
        <v>0</v>
      </c>
      <c r="I35" s="6">
        <f>G35*H35</f>
        <v>0</v>
      </c>
      <c r="J35" s="6">
        <f>ROUNDDOWN(I35*0.2,2)</f>
        <v>0</v>
      </c>
      <c r="K35">
        <v>1</v>
      </c>
    </row>
    <row r="36" spans="2:11">
      <c r="B36" s="9"/>
      <c r="C36" s="4" t="s">
        <v>84</v>
      </c>
      <c r="D36" s="4" t="s">
        <v>329</v>
      </c>
      <c r="E36" s="10" t="s">
        <v>88</v>
      </c>
      <c r="F36" s="5" t="s">
        <v>295</v>
      </c>
      <c r="G36" s="6">
        <v>172.56800000000001</v>
      </c>
      <c r="H36" s="6">
        <f>'Súpis prác'!I35</f>
        <v>0</v>
      </c>
      <c r="I36" s="6">
        <f>G36*H36</f>
        <v>0</v>
      </c>
      <c r="J36" s="6">
        <f>ROUNDDOWN(I36*0.2,2)</f>
        <v>0</v>
      </c>
      <c r="K36">
        <v>1</v>
      </c>
    </row>
    <row r="37" spans="2:11">
      <c r="B37" s="9"/>
      <c r="C37" s="4" t="s">
        <v>84</v>
      </c>
      <c r="D37" s="4" t="s">
        <v>330</v>
      </c>
      <c r="E37" s="10" t="s">
        <v>90</v>
      </c>
      <c r="F37" s="5" t="s">
        <v>295</v>
      </c>
      <c r="G37" s="6">
        <v>326.61</v>
      </c>
      <c r="H37" s="6">
        <f>'Súpis prác'!I36</f>
        <v>0</v>
      </c>
      <c r="I37" s="6">
        <f>G37*H37</f>
        <v>0</v>
      </c>
      <c r="J37" s="6">
        <f>ROUNDDOWN(I37*0.2,2)</f>
        <v>0</v>
      </c>
      <c r="K37">
        <v>1</v>
      </c>
    </row>
    <row r="38" spans="2:11">
      <c r="B38" s="9"/>
      <c r="C38" s="4" t="s">
        <v>84</v>
      </c>
      <c r="D38" s="4" t="s">
        <v>331</v>
      </c>
      <c r="E38" s="10" t="s">
        <v>92</v>
      </c>
      <c r="F38" s="5" t="s">
        <v>295</v>
      </c>
      <c r="G38" s="6">
        <v>326.61</v>
      </c>
      <c r="H38" s="6">
        <f>'Súpis prác'!I37</f>
        <v>0</v>
      </c>
      <c r="I38" s="6">
        <f>G38*H38</f>
        <v>0</v>
      </c>
      <c r="J38" s="6">
        <f>ROUNDDOWN(I38*0.2,2)</f>
        <v>0</v>
      </c>
      <c r="K38">
        <v>1</v>
      </c>
    </row>
    <row r="39" spans="2:11">
      <c r="B39" s="9"/>
      <c r="C39" s="4" t="s">
        <v>84</v>
      </c>
      <c r="D39" s="4" t="s">
        <v>332</v>
      </c>
      <c r="E39" s="10" t="s">
        <v>94</v>
      </c>
      <c r="F39" s="5" t="s">
        <v>295</v>
      </c>
      <c r="G39" s="6">
        <v>187.68299999999999</v>
      </c>
      <c r="H39" s="6">
        <f>'Súpis prác'!I38</f>
        <v>0</v>
      </c>
      <c r="I39" s="6">
        <f>G39*H39</f>
        <v>0</v>
      </c>
      <c r="J39" s="6">
        <f>ROUNDDOWN(I39*0.2,2)</f>
        <v>0</v>
      </c>
      <c r="K39">
        <v>1</v>
      </c>
    </row>
    <row r="40" spans="2:11">
      <c r="B40" s="9"/>
      <c r="C40" s="4" t="s">
        <v>84</v>
      </c>
      <c r="D40" s="4" t="s">
        <v>327</v>
      </c>
      <c r="E40" s="10" t="s">
        <v>95</v>
      </c>
      <c r="F40" s="5" t="s">
        <v>295</v>
      </c>
      <c r="G40" s="6">
        <v>507.84</v>
      </c>
      <c r="H40" s="6">
        <f>'Súpis prác'!I39</f>
        <v>0</v>
      </c>
      <c r="I40" s="6">
        <f>G40*H40</f>
        <v>0</v>
      </c>
      <c r="J40" s="6">
        <f>ROUNDDOWN(I40*0.2,2)</f>
        <v>0</v>
      </c>
      <c r="K40">
        <v>1</v>
      </c>
    </row>
    <row r="41" spans="2:11">
      <c r="B41" s="9"/>
      <c r="C41" s="4" t="s">
        <v>97</v>
      </c>
      <c r="D41" s="4" t="s">
        <v>327</v>
      </c>
      <c r="E41" s="10" t="s">
        <v>95</v>
      </c>
      <c r="F41" s="5" t="s">
        <v>295</v>
      </c>
      <c r="G41" s="6">
        <v>17.323</v>
      </c>
      <c r="H41" s="6">
        <f>'Súpis prác'!I40</f>
        <v>0</v>
      </c>
      <c r="I41" s="6">
        <f>G41*H41</f>
        <v>0</v>
      </c>
      <c r="J41" s="6">
        <f>ROUNDDOWN(I41*0.2,2)</f>
        <v>0</v>
      </c>
      <c r="K41">
        <v>1</v>
      </c>
    </row>
    <row r="42" spans="2:11">
      <c r="B42" s="9"/>
      <c r="C42" s="4" t="s">
        <v>97</v>
      </c>
      <c r="D42" s="4" t="s">
        <v>333</v>
      </c>
      <c r="E42" s="10" t="s">
        <v>99</v>
      </c>
      <c r="F42" s="5" t="s">
        <v>295</v>
      </c>
      <c r="G42" s="6">
        <v>17.323</v>
      </c>
      <c r="H42" s="6">
        <f>'Súpis prác'!I41</f>
        <v>0</v>
      </c>
      <c r="I42" s="6">
        <f>G42*H42</f>
        <v>0</v>
      </c>
      <c r="J42" s="6">
        <f>ROUNDDOWN(I42*0.2,2)</f>
        <v>0</v>
      </c>
      <c r="K42">
        <v>1</v>
      </c>
    </row>
    <row r="43" spans="2:11">
      <c r="B43" s="9"/>
      <c r="C43" s="4" t="s">
        <v>97</v>
      </c>
      <c r="D43" s="4" t="s">
        <v>334</v>
      </c>
      <c r="E43" s="10" t="s">
        <v>101</v>
      </c>
      <c r="F43" s="5" t="s">
        <v>312</v>
      </c>
      <c r="G43" s="6">
        <v>86.614999999999995</v>
      </c>
      <c r="H43" s="6">
        <f>'Súpis prác'!I42</f>
        <v>0</v>
      </c>
      <c r="I43" s="6">
        <f>G43*H43</f>
        <v>0</v>
      </c>
      <c r="J43" s="6">
        <f>ROUNDDOWN(I43*0.2,2)</f>
        <v>0</v>
      </c>
      <c r="K43">
        <v>1</v>
      </c>
    </row>
    <row r="44" spans="2:11" ht="23.25">
      <c r="B44" s="9"/>
      <c r="C44" s="4" t="s">
        <v>97</v>
      </c>
      <c r="D44" s="4" t="s">
        <v>335</v>
      </c>
      <c r="E44" s="10" t="s">
        <v>103</v>
      </c>
      <c r="F44" s="5" t="s">
        <v>312</v>
      </c>
      <c r="G44" s="6">
        <v>86.614999999999995</v>
      </c>
      <c r="H44" s="6">
        <f>'Súpis prác'!I43</f>
        <v>0</v>
      </c>
      <c r="I44" s="6">
        <f>G44*H44</f>
        <v>0</v>
      </c>
      <c r="J44" s="6">
        <f>ROUNDDOWN(I44*0.2,2)</f>
        <v>0</v>
      </c>
      <c r="K44">
        <v>1</v>
      </c>
    </row>
    <row r="45" spans="2:11" ht="23.25">
      <c r="B45" s="9"/>
      <c r="C45" s="4" t="s">
        <v>97</v>
      </c>
      <c r="D45" s="4" t="s">
        <v>336</v>
      </c>
      <c r="E45" s="10" t="s">
        <v>105</v>
      </c>
      <c r="F45" s="5" t="s">
        <v>312</v>
      </c>
      <c r="G45" s="6">
        <v>86.614999999999995</v>
      </c>
      <c r="H45" s="6">
        <f>'Súpis prác'!I44</f>
        <v>0</v>
      </c>
      <c r="I45" s="6">
        <f>G45*H45</f>
        <v>0</v>
      </c>
      <c r="J45" s="6">
        <f>ROUNDDOWN(I45*0.2,2)</f>
        <v>0</v>
      </c>
      <c r="K45">
        <v>1</v>
      </c>
    </row>
    <row r="46" spans="2:11">
      <c r="B46" s="9"/>
      <c r="C46" s="4" t="s">
        <v>107</v>
      </c>
      <c r="D46" s="4" t="s">
        <v>337</v>
      </c>
      <c r="E46" s="10" t="s">
        <v>109</v>
      </c>
      <c r="F46" s="5" t="s">
        <v>295</v>
      </c>
      <c r="G46" s="6">
        <v>3.1320000000000001</v>
      </c>
      <c r="H46" s="6">
        <f>'Súpis prác'!I45</f>
        <v>0</v>
      </c>
      <c r="I46" s="6">
        <f>G46*H46</f>
        <v>0</v>
      </c>
      <c r="J46" s="6">
        <f>ROUNDDOWN(I46*0.2,2)</f>
        <v>0</v>
      </c>
      <c r="K46">
        <v>1</v>
      </c>
    </row>
    <row r="47" spans="2:11">
      <c r="B47" s="9"/>
      <c r="C47" s="4" t="s">
        <v>107</v>
      </c>
      <c r="D47" s="4" t="s">
        <v>338</v>
      </c>
      <c r="E47" s="10" t="s">
        <v>111</v>
      </c>
      <c r="F47" s="5" t="s">
        <v>312</v>
      </c>
      <c r="G47" s="6">
        <v>9.3480000000000008</v>
      </c>
      <c r="H47" s="6">
        <f>'Súpis prác'!I46</f>
        <v>0</v>
      </c>
      <c r="I47" s="6">
        <f>G47*H47</f>
        <v>0</v>
      </c>
      <c r="J47" s="6">
        <f>ROUNDDOWN(I47*0.2,2)</f>
        <v>0</v>
      </c>
      <c r="K47">
        <v>1</v>
      </c>
    </row>
    <row r="48" spans="2:11">
      <c r="B48" s="9"/>
      <c r="C48" s="4" t="s">
        <v>107</v>
      </c>
      <c r="D48" s="4" t="s">
        <v>339</v>
      </c>
      <c r="E48" s="10" t="s">
        <v>113</v>
      </c>
      <c r="F48" s="5" t="s">
        <v>295</v>
      </c>
      <c r="G48" s="6">
        <v>15.295</v>
      </c>
      <c r="H48" s="6">
        <f>'Súpis prác'!I47</f>
        <v>0</v>
      </c>
      <c r="I48" s="6">
        <f>G48*H48</f>
        <v>0</v>
      </c>
      <c r="J48" s="6">
        <f>ROUNDDOWN(I48*0.2,2)</f>
        <v>0</v>
      </c>
      <c r="K48">
        <v>1</v>
      </c>
    </row>
    <row r="49" spans="2:11">
      <c r="B49" s="9"/>
      <c r="C49" s="4" t="s">
        <v>107</v>
      </c>
      <c r="D49" s="4" t="s">
        <v>340</v>
      </c>
      <c r="E49" s="10" t="s">
        <v>115</v>
      </c>
      <c r="F49" s="5" t="s">
        <v>312</v>
      </c>
      <c r="G49" s="6">
        <v>83.498999999999995</v>
      </c>
      <c r="H49" s="6">
        <f>'Súpis prác'!I48</f>
        <v>0</v>
      </c>
      <c r="I49" s="6">
        <f>G49*H49</f>
        <v>0</v>
      </c>
      <c r="J49" s="6">
        <f>ROUNDDOWN(I49*0.2,2)</f>
        <v>0</v>
      </c>
      <c r="K49">
        <v>1</v>
      </c>
    </row>
    <row r="50" spans="2:11" ht="23.25">
      <c r="B50" s="9"/>
      <c r="C50" s="4" t="s">
        <v>107</v>
      </c>
      <c r="D50" s="4" t="s">
        <v>341</v>
      </c>
      <c r="E50" s="10" t="s">
        <v>117</v>
      </c>
      <c r="F50" s="5" t="s">
        <v>293</v>
      </c>
      <c r="G50" s="6">
        <v>8.83</v>
      </c>
      <c r="H50" s="6">
        <f>'Súpis prác'!I49</f>
        <v>0</v>
      </c>
      <c r="I50" s="6">
        <f>G50*H50</f>
        <v>0</v>
      </c>
      <c r="J50" s="6">
        <f>ROUNDDOWN(I50*0.2,2)</f>
        <v>0</v>
      </c>
      <c r="K50">
        <v>1</v>
      </c>
    </row>
    <row r="51" spans="2:11" ht="23.25">
      <c r="B51" s="9"/>
      <c r="C51" s="4" t="s">
        <v>107</v>
      </c>
      <c r="D51" s="4" t="s">
        <v>342</v>
      </c>
      <c r="E51" s="10" t="s">
        <v>119</v>
      </c>
      <c r="F51" s="5" t="s">
        <v>295</v>
      </c>
      <c r="G51" s="6">
        <v>5.125</v>
      </c>
      <c r="H51" s="6">
        <f>'Súpis prác'!I50</f>
        <v>0</v>
      </c>
      <c r="I51" s="6">
        <f>G51*H51</f>
        <v>0</v>
      </c>
      <c r="J51" s="6">
        <f>ROUNDDOWN(I51*0.2,2)</f>
        <v>0</v>
      </c>
      <c r="K51">
        <v>1</v>
      </c>
    </row>
    <row r="52" spans="2:11" ht="23.25">
      <c r="B52" s="9"/>
      <c r="C52" s="4" t="s">
        <v>107</v>
      </c>
      <c r="D52" s="4" t="s">
        <v>343</v>
      </c>
      <c r="E52" s="10" t="s">
        <v>121</v>
      </c>
      <c r="F52" s="5" t="s">
        <v>312</v>
      </c>
      <c r="G52" s="6">
        <v>34.590000000000003</v>
      </c>
      <c r="H52" s="6">
        <f>'Súpis prác'!I51</f>
        <v>0</v>
      </c>
      <c r="I52" s="6">
        <f>G52*H52</f>
        <v>0</v>
      </c>
      <c r="J52" s="6">
        <f>ROUNDDOWN(I52*0.2,2)</f>
        <v>0</v>
      </c>
      <c r="K52">
        <v>1</v>
      </c>
    </row>
    <row r="53" spans="2:11" ht="23.25">
      <c r="B53" s="9"/>
      <c r="C53" s="4" t="s">
        <v>107</v>
      </c>
      <c r="D53" s="4" t="s">
        <v>344</v>
      </c>
      <c r="E53" s="10" t="s">
        <v>123</v>
      </c>
      <c r="F53" s="5" t="s">
        <v>295</v>
      </c>
      <c r="G53" s="6">
        <v>45.332999999999998</v>
      </c>
      <c r="H53" s="6">
        <f>'Súpis prác'!I52</f>
        <v>0</v>
      </c>
      <c r="I53" s="6">
        <f>G53*H53</f>
        <v>0</v>
      </c>
      <c r="J53" s="6">
        <f>ROUNDDOWN(I53*0.2,2)</f>
        <v>0</v>
      </c>
      <c r="K53">
        <v>1</v>
      </c>
    </row>
    <row r="54" spans="2:11" ht="23.25">
      <c r="B54" s="9"/>
      <c r="C54" s="4" t="s">
        <v>107</v>
      </c>
      <c r="D54" s="4" t="s">
        <v>345</v>
      </c>
      <c r="E54" s="10" t="s">
        <v>125</v>
      </c>
      <c r="F54" s="5" t="s">
        <v>312</v>
      </c>
      <c r="G54" s="6">
        <v>53.561</v>
      </c>
      <c r="H54" s="6">
        <f>'Súpis prác'!I53</f>
        <v>0</v>
      </c>
      <c r="I54" s="6">
        <f>G54*H54</f>
        <v>0</v>
      </c>
      <c r="J54" s="6">
        <f>ROUNDDOWN(I54*0.2,2)</f>
        <v>0</v>
      </c>
      <c r="K54">
        <v>1</v>
      </c>
    </row>
    <row r="55" spans="2:11">
      <c r="B55" s="9"/>
      <c r="C55" s="4" t="s">
        <v>107</v>
      </c>
      <c r="D55" s="4" t="s">
        <v>346</v>
      </c>
      <c r="E55" s="10" t="s">
        <v>127</v>
      </c>
      <c r="F55" s="5" t="s">
        <v>295</v>
      </c>
      <c r="G55" s="6">
        <v>9.2959999999999994</v>
      </c>
      <c r="H55" s="6">
        <f>'Súpis prác'!I54</f>
        <v>0</v>
      </c>
      <c r="I55" s="6">
        <f>G55*H55</f>
        <v>0</v>
      </c>
      <c r="J55" s="6">
        <f>ROUNDDOWN(I55*0.2,2)</f>
        <v>0</v>
      </c>
      <c r="K55">
        <v>1</v>
      </c>
    </row>
    <row r="56" spans="2:11">
      <c r="B56" s="9"/>
      <c r="C56" s="4" t="s">
        <v>107</v>
      </c>
      <c r="D56" s="4" t="s">
        <v>347</v>
      </c>
      <c r="E56" s="10" t="s">
        <v>129</v>
      </c>
      <c r="F56" s="5" t="s">
        <v>312</v>
      </c>
      <c r="G56" s="6">
        <v>22.649000000000001</v>
      </c>
      <c r="H56" s="6">
        <f>'Súpis prác'!I55</f>
        <v>0</v>
      </c>
      <c r="I56" s="6">
        <f>G56*H56</f>
        <v>0</v>
      </c>
      <c r="J56" s="6">
        <f>ROUNDDOWN(I56*0.2,2)</f>
        <v>0</v>
      </c>
      <c r="K56">
        <v>1</v>
      </c>
    </row>
    <row r="57" spans="2:11" ht="23.25">
      <c r="B57" s="9"/>
      <c r="C57" s="4" t="s">
        <v>107</v>
      </c>
      <c r="D57" s="4" t="s">
        <v>348</v>
      </c>
      <c r="E57" s="10" t="s">
        <v>131</v>
      </c>
      <c r="F57" s="5" t="s">
        <v>293</v>
      </c>
      <c r="G57" s="6">
        <v>1.7170000000000001</v>
      </c>
      <c r="H57" s="6">
        <f>'Súpis prác'!I56</f>
        <v>0</v>
      </c>
      <c r="I57" s="6">
        <f>G57*H57</f>
        <v>0</v>
      </c>
      <c r="J57" s="6">
        <f>ROUNDDOWN(I57*0.2,2)</f>
        <v>0</v>
      </c>
      <c r="K57">
        <v>1</v>
      </c>
    </row>
    <row r="58" spans="2:11" ht="23.25">
      <c r="B58" s="9"/>
      <c r="C58" s="4" t="s">
        <v>107</v>
      </c>
      <c r="D58" s="4" t="s">
        <v>349</v>
      </c>
      <c r="E58" s="10" t="s">
        <v>133</v>
      </c>
      <c r="F58" s="5" t="s">
        <v>295</v>
      </c>
      <c r="G58" s="6">
        <v>39.76</v>
      </c>
      <c r="H58" s="6">
        <f>'Súpis prác'!I57</f>
        <v>0</v>
      </c>
      <c r="I58" s="6">
        <f>G58*H58</f>
        <v>0</v>
      </c>
      <c r="J58" s="6">
        <f>ROUNDDOWN(I58*0.2,2)</f>
        <v>0</v>
      </c>
      <c r="K58">
        <v>1</v>
      </c>
    </row>
    <row r="59" spans="2:11" ht="23.25">
      <c r="B59" s="9"/>
      <c r="C59" s="4" t="s">
        <v>107</v>
      </c>
      <c r="D59" s="4" t="s">
        <v>350</v>
      </c>
      <c r="E59" s="10" t="s">
        <v>135</v>
      </c>
      <c r="F59" s="5" t="s">
        <v>312</v>
      </c>
      <c r="G59" s="6">
        <v>26.28</v>
      </c>
      <c r="H59" s="6">
        <f>'Súpis prác'!I58</f>
        <v>0</v>
      </c>
      <c r="I59" s="6">
        <f>G59*H59</f>
        <v>0</v>
      </c>
      <c r="J59" s="6">
        <f>ROUNDDOWN(I59*0.2,2)</f>
        <v>0</v>
      </c>
      <c r="K59">
        <v>1</v>
      </c>
    </row>
    <row r="60" spans="2:11" ht="23.25">
      <c r="B60" s="9"/>
      <c r="C60" s="4" t="s">
        <v>107</v>
      </c>
      <c r="D60" s="4" t="s">
        <v>351</v>
      </c>
      <c r="E60" s="10" t="s">
        <v>137</v>
      </c>
      <c r="F60" s="5" t="s">
        <v>293</v>
      </c>
      <c r="G60" s="6">
        <v>7.2729999999999997</v>
      </c>
      <c r="H60" s="6">
        <f>'Súpis prác'!I59</f>
        <v>0</v>
      </c>
      <c r="I60" s="6">
        <f>G60*H60</f>
        <v>0</v>
      </c>
      <c r="J60" s="6">
        <f>ROUNDDOWN(I60*0.2,2)</f>
        <v>0</v>
      </c>
      <c r="K60">
        <v>1</v>
      </c>
    </row>
    <row r="61" spans="2:11" ht="23.25">
      <c r="B61" s="9"/>
      <c r="C61" s="4" t="s">
        <v>107</v>
      </c>
      <c r="D61" s="4" t="s">
        <v>352</v>
      </c>
      <c r="E61" s="10" t="s">
        <v>139</v>
      </c>
      <c r="F61" s="5" t="s">
        <v>295</v>
      </c>
      <c r="G61" s="6">
        <v>186.3</v>
      </c>
      <c r="H61" s="6">
        <f>'Súpis prác'!I60</f>
        <v>0</v>
      </c>
      <c r="I61" s="6">
        <f>G61*H61</f>
        <v>0</v>
      </c>
      <c r="J61" s="6">
        <f>ROUNDDOWN(I61*0.2,2)</f>
        <v>0</v>
      </c>
      <c r="K61">
        <v>1</v>
      </c>
    </row>
    <row r="62" spans="2:11" ht="23.25">
      <c r="B62" s="9"/>
      <c r="C62" s="4" t="s">
        <v>107</v>
      </c>
      <c r="D62" s="4" t="s">
        <v>353</v>
      </c>
      <c r="E62" s="10" t="s">
        <v>141</v>
      </c>
      <c r="F62" s="5" t="s">
        <v>312</v>
      </c>
      <c r="G62" s="6">
        <v>302.75</v>
      </c>
      <c r="H62" s="6">
        <f>'Súpis prác'!I61</f>
        <v>0</v>
      </c>
      <c r="I62" s="6">
        <f>G62*H62</f>
        <v>0</v>
      </c>
      <c r="J62" s="6">
        <f>ROUNDDOWN(I62*0.2,2)</f>
        <v>0</v>
      </c>
      <c r="K62">
        <v>1</v>
      </c>
    </row>
    <row r="63" spans="2:11" ht="23.25">
      <c r="B63" s="9"/>
      <c r="C63" s="4" t="s">
        <v>107</v>
      </c>
      <c r="D63" s="4" t="s">
        <v>354</v>
      </c>
      <c r="E63" s="10" t="s">
        <v>143</v>
      </c>
      <c r="F63" s="5" t="s">
        <v>293</v>
      </c>
      <c r="G63" s="6">
        <v>53.954000000000001</v>
      </c>
      <c r="H63" s="6">
        <f>'Súpis prác'!I62</f>
        <v>0</v>
      </c>
      <c r="I63" s="6">
        <f>G63*H63</f>
        <v>0</v>
      </c>
      <c r="J63" s="6">
        <f>ROUNDDOWN(I63*0.2,2)</f>
        <v>0</v>
      </c>
      <c r="K63">
        <v>1</v>
      </c>
    </row>
    <row r="64" spans="2:11">
      <c r="B64" s="9"/>
      <c r="C64" s="4" t="s">
        <v>107</v>
      </c>
      <c r="D64" s="4" t="s">
        <v>355</v>
      </c>
      <c r="E64" s="10" t="s">
        <v>145</v>
      </c>
      <c r="F64" s="5" t="s">
        <v>295</v>
      </c>
      <c r="G64" s="6">
        <v>16.48</v>
      </c>
      <c r="H64" s="6">
        <f>'Súpis prác'!I63</f>
        <v>0</v>
      </c>
      <c r="I64" s="6">
        <f>G64*H64</f>
        <v>0</v>
      </c>
      <c r="J64" s="6">
        <f>ROUNDDOWN(I64*0.2,2)</f>
        <v>0</v>
      </c>
      <c r="K64">
        <v>1</v>
      </c>
    </row>
    <row r="65" spans="2:11">
      <c r="B65" s="9"/>
      <c r="C65" s="4" t="s">
        <v>107</v>
      </c>
      <c r="D65" s="4" t="s">
        <v>356</v>
      </c>
      <c r="E65" s="10" t="s">
        <v>147</v>
      </c>
      <c r="F65" s="5" t="s">
        <v>312</v>
      </c>
      <c r="G65" s="6">
        <v>8.92</v>
      </c>
      <c r="H65" s="6">
        <f>'Súpis prác'!I64</f>
        <v>0</v>
      </c>
      <c r="I65" s="6">
        <f>G65*H65</f>
        <v>0</v>
      </c>
      <c r="J65" s="6">
        <f>ROUNDDOWN(I65*0.2,2)</f>
        <v>0</v>
      </c>
      <c r="K65">
        <v>1</v>
      </c>
    </row>
    <row r="66" spans="2:11">
      <c r="B66" s="9"/>
      <c r="C66" s="4" t="s">
        <v>107</v>
      </c>
      <c r="D66" s="4" t="s">
        <v>357</v>
      </c>
      <c r="E66" s="10" t="s">
        <v>149</v>
      </c>
      <c r="F66" s="5" t="s">
        <v>317</v>
      </c>
      <c r="G66" s="6">
        <v>12</v>
      </c>
      <c r="H66" s="6">
        <f>'Súpis prác'!I65</f>
        <v>0</v>
      </c>
      <c r="I66" s="6">
        <f>G66*H66</f>
        <v>0</v>
      </c>
      <c r="J66" s="6">
        <f>ROUNDDOWN(I66*0.2,2)</f>
        <v>0</v>
      </c>
      <c r="K66">
        <v>1</v>
      </c>
    </row>
    <row r="67" spans="2:11" ht="23.25">
      <c r="B67" s="9"/>
      <c r="C67" s="4" t="s">
        <v>107</v>
      </c>
      <c r="D67" s="4" t="s">
        <v>358</v>
      </c>
      <c r="E67" s="10" t="s">
        <v>151</v>
      </c>
      <c r="F67" s="5" t="s">
        <v>295</v>
      </c>
      <c r="G67" s="6">
        <v>22.8</v>
      </c>
      <c r="H67" s="6">
        <f>'Súpis prác'!I66</f>
        <v>0</v>
      </c>
      <c r="I67" s="6">
        <f>G67*H67</f>
        <v>0</v>
      </c>
      <c r="J67" s="6">
        <f>ROUNDDOWN(I67*0.2,2)</f>
        <v>0</v>
      </c>
      <c r="K67">
        <v>1</v>
      </c>
    </row>
    <row r="68" spans="2:11">
      <c r="B68" s="9"/>
      <c r="C68" s="4" t="s">
        <v>107</v>
      </c>
      <c r="D68" s="4" t="s">
        <v>359</v>
      </c>
      <c r="E68" s="10" t="s">
        <v>153</v>
      </c>
      <c r="F68" s="5" t="s">
        <v>312</v>
      </c>
      <c r="G68" s="6">
        <v>6.0190000000000001</v>
      </c>
      <c r="H68" s="6">
        <f>'Súpis prác'!I67</f>
        <v>0</v>
      </c>
      <c r="I68" s="6">
        <f>G68*H68</f>
        <v>0</v>
      </c>
      <c r="J68" s="6">
        <f>ROUNDDOWN(I68*0.2,2)</f>
        <v>0</v>
      </c>
      <c r="K68">
        <v>1</v>
      </c>
    </row>
    <row r="69" spans="2:11">
      <c r="B69" s="9"/>
      <c r="C69" s="4" t="s">
        <v>107</v>
      </c>
      <c r="D69" s="4" t="s">
        <v>360</v>
      </c>
      <c r="E69" s="10" t="s">
        <v>155</v>
      </c>
      <c r="F69" s="5" t="s">
        <v>315</v>
      </c>
      <c r="G69" s="6">
        <v>63.795000000000002</v>
      </c>
      <c r="H69" s="6">
        <f>'Súpis prác'!I68</f>
        <v>0</v>
      </c>
      <c r="I69" s="6">
        <f>G69*H69</f>
        <v>0</v>
      </c>
      <c r="J69" s="6">
        <f>ROUNDDOWN(I69*0.2,2)</f>
        <v>0</v>
      </c>
      <c r="K69">
        <v>1</v>
      </c>
    </row>
    <row r="70" spans="2:11">
      <c r="B70" s="9"/>
      <c r="C70" s="4" t="s">
        <v>107</v>
      </c>
      <c r="D70" s="4" t="s">
        <v>361</v>
      </c>
      <c r="E70" s="10" t="s">
        <v>157</v>
      </c>
      <c r="F70" s="5" t="s">
        <v>317</v>
      </c>
      <c r="G70" s="6">
        <v>4</v>
      </c>
      <c r="H70" s="6">
        <f>'Súpis prác'!I69</f>
        <v>0</v>
      </c>
      <c r="I70" s="6">
        <f>G70*H70</f>
        <v>0</v>
      </c>
      <c r="J70" s="6">
        <f>ROUNDDOWN(I70*0.2,2)</f>
        <v>0</v>
      </c>
      <c r="K70">
        <v>1</v>
      </c>
    </row>
    <row r="71" spans="2:11">
      <c r="B71" s="9"/>
      <c r="C71" s="4" t="s">
        <v>107</v>
      </c>
      <c r="D71" s="4" t="s">
        <v>362</v>
      </c>
      <c r="E71" s="10" t="s">
        <v>159</v>
      </c>
      <c r="F71" s="5" t="s">
        <v>315</v>
      </c>
      <c r="G71" s="6">
        <v>10.9</v>
      </c>
      <c r="H71" s="6">
        <f>'Súpis prác'!I70</f>
        <v>0</v>
      </c>
      <c r="I71" s="6">
        <f>G71*H71</f>
        <v>0</v>
      </c>
      <c r="J71" s="6">
        <f>ROUNDDOWN(I71*0.2,2)</f>
        <v>0</v>
      </c>
      <c r="K71">
        <v>1</v>
      </c>
    </row>
    <row r="72" spans="2:11">
      <c r="B72" s="9"/>
      <c r="C72" s="4" t="s">
        <v>107</v>
      </c>
      <c r="D72" s="4" t="s">
        <v>363</v>
      </c>
      <c r="E72" s="10" t="s">
        <v>161</v>
      </c>
      <c r="F72" s="5" t="s">
        <v>312</v>
      </c>
      <c r="G72" s="6">
        <v>23.7</v>
      </c>
      <c r="H72" s="6">
        <f>'Súpis prác'!I71</f>
        <v>0</v>
      </c>
      <c r="I72" s="6">
        <f>G72*H72</f>
        <v>0</v>
      </c>
      <c r="J72" s="6">
        <f>ROUNDDOWN(I72*0.2,2)</f>
        <v>0</v>
      </c>
      <c r="K72">
        <v>1</v>
      </c>
    </row>
    <row r="73" spans="2:11" ht="23.25">
      <c r="B73" s="9"/>
      <c r="C73" s="4" t="s">
        <v>107</v>
      </c>
      <c r="D73" s="4" t="s">
        <v>364</v>
      </c>
      <c r="E73" s="10" t="s">
        <v>163</v>
      </c>
      <c r="F73" s="5" t="s">
        <v>315</v>
      </c>
      <c r="G73" s="6">
        <v>533.24800000000005</v>
      </c>
      <c r="H73" s="6">
        <f>'Súpis prác'!I72</f>
        <v>0</v>
      </c>
      <c r="I73" s="6">
        <f>G73*H73</f>
        <v>0</v>
      </c>
      <c r="J73" s="6">
        <f>ROUNDDOWN(I73*0.2,2)</f>
        <v>0</v>
      </c>
      <c r="K73">
        <v>1</v>
      </c>
    </row>
    <row r="74" spans="2:11" ht="23.25">
      <c r="B74" s="9"/>
      <c r="C74" s="4" t="s">
        <v>107</v>
      </c>
      <c r="D74" s="4" t="s">
        <v>365</v>
      </c>
      <c r="E74" s="10" t="s">
        <v>165</v>
      </c>
      <c r="F74" s="5" t="s">
        <v>315</v>
      </c>
      <c r="G74" s="6">
        <v>18.2</v>
      </c>
      <c r="H74" s="6">
        <f>'Súpis prác'!I73</f>
        <v>0</v>
      </c>
      <c r="I74" s="6">
        <f>G74*H74</f>
        <v>0</v>
      </c>
      <c r="J74" s="6">
        <f>ROUNDDOWN(I74*0.2,2)</f>
        <v>0</v>
      </c>
      <c r="K74">
        <v>1</v>
      </c>
    </row>
    <row r="75" spans="2:11" ht="23.25">
      <c r="B75" s="9"/>
      <c r="C75" s="4" t="s">
        <v>107</v>
      </c>
      <c r="D75" s="4" t="s">
        <v>366</v>
      </c>
      <c r="E75" s="10" t="s">
        <v>167</v>
      </c>
      <c r="F75" s="5" t="s">
        <v>315</v>
      </c>
      <c r="G75" s="6">
        <v>18.2</v>
      </c>
      <c r="H75" s="6">
        <f>'Súpis prác'!I74</f>
        <v>0</v>
      </c>
      <c r="I75" s="6">
        <f>G75*H75</f>
        <v>0</v>
      </c>
      <c r="J75" s="6">
        <f>ROUNDDOWN(I75*0.2,2)</f>
        <v>0</v>
      </c>
      <c r="K75">
        <v>1</v>
      </c>
    </row>
    <row r="76" spans="2:11">
      <c r="B76" s="9"/>
      <c r="C76" s="4" t="s">
        <v>107</v>
      </c>
      <c r="D76" s="4" t="s">
        <v>367</v>
      </c>
      <c r="E76" s="10" t="s">
        <v>169</v>
      </c>
      <c r="F76" s="5" t="s">
        <v>317</v>
      </c>
      <c r="G76" s="6">
        <v>41</v>
      </c>
      <c r="H76" s="6">
        <f>'Súpis prác'!I75</f>
        <v>0</v>
      </c>
      <c r="I76" s="6">
        <f>G76*H76</f>
        <v>0</v>
      </c>
      <c r="J76" s="6">
        <f>ROUNDDOWN(I76*0.2,2)</f>
        <v>0</v>
      </c>
      <c r="K76">
        <v>1</v>
      </c>
    </row>
    <row r="77" spans="2:11">
      <c r="B77" s="9"/>
      <c r="C77" s="4" t="s">
        <v>107</v>
      </c>
      <c r="D77" s="4" t="s">
        <v>368</v>
      </c>
      <c r="E77" s="10" t="s">
        <v>171</v>
      </c>
      <c r="F77" s="5" t="s">
        <v>295</v>
      </c>
      <c r="G77" s="6">
        <v>558.45000000000005</v>
      </c>
      <c r="H77" s="6">
        <f>'Súpis prác'!I76</f>
        <v>0</v>
      </c>
      <c r="I77" s="6">
        <f>G77*H77</f>
        <v>0</v>
      </c>
      <c r="J77" s="6">
        <f>ROUNDDOWN(I77*0.2,2)</f>
        <v>0</v>
      </c>
      <c r="K77">
        <v>1</v>
      </c>
    </row>
    <row r="78" spans="2:11">
      <c r="B78" s="9"/>
      <c r="C78" s="4" t="s">
        <v>173</v>
      </c>
      <c r="D78" s="4" t="s">
        <v>369</v>
      </c>
      <c r="E78" s="10" t="s">
        <v>175</v>
      </c>
      <c r="F78" s="5" t="s">
        <v>295</v>
      </c>
      <c r="G78" s="6">
        <v>3.6</v>
      </c>
      <c r="H78" s="6">
        <f>'Súpis prác'!I77</f>
        <v>0</v>
      </c>
      <c r="I78" s="6">
        <f>G78*H78</f>
        <v>0</v>
      </c>
      <c r="J78" s="6">
        <f>ROUNDDOWN(I78*0.2,2)</f>
        <v>0</v>
      </c>
      <c r="K78">
        <v>1</v>
      </c>
    </row>
    <row r="79" spans="2:11">
      <c r="B79" s="9"/>
      <c r="C79" s="4" t="s">
        <v>177</v>
      </c>
      <c r="D79" s="4" t="s">
        <v>370</v>
      </c>
      <c r="E79" s="10" t="s">
        <v>179</v>
      </c>
      <c r="F79" s="5" t="s">
        <v>315</v>
      </c>
      <c r="G79" s="6">
        <v>90</v>
      </c>
      <c r="H79" s="6">
        <f>'Súpis prác'!I78</f>
        <v>0</v>
      </c>
      <c r="I79" s="6">
        <f>G79*H79</f>
        <v>0</v>
      </c>
      <c r="J79" s="6">
        <f>ROUNDDOWN(I79*0.2,2)</f>
        <v>0</v>
      </c>
      <c r="K79">
        <v>1</v>
      </c>
    </row>
    <row r="80" spans="2:11">
      <c r="B80" s="9"/>
      <c r="C80" s="4" t="s">
        <v>177</v>
      </c>
      <c r="D80" s="4" t="s">
        <v>371</v>
      </c>
      <c r="E80" s="10" t="s">
        <v>181</v>
      </c>
      <c r="F80" s="5" t="s">
        <v>315</v>
      </c>
      <c r="G80" s="6">
        <v>36</v>
      </c>
      <c r="H80" s="6">
        <f>'Súpis prác'!I79</f>
        <v>0</v>
      </c>
      <c r="I80" s="6">
        <f>G80*H80</f>
        <v>0</v>
      </c>
      <c r="J80" s="6">
        <f>ROUNDDOWN(I80*0.2,2)</f>
        <v>0</v>
      </c>
      <c r="K80">
        <v>1</v>
      </c>
    </row>
    <row r="81" spans="2:11" ht="23.25">
      <c r="B81" s="9"/>
      <c r="C81" s="4" t="s">
        <v>191</v>
      </c>
      <c r="D81" s="4" t="s">
        <v>372</v>
      </c>
      <c r="E81" s="10" t="s">
        <v>193</v>
      </c>
      <c r="F81" s="5" t="s">
        <v>312</v>
      </c>
      <c r="G81" s="6">
        <v>2046.04</v>
      </c>
      <c r="H81" s="6">
        <f>'Súpis prác'!I84</f>
        <v>0</v>
      </c>
      <c r="I81" s="6">
        <f>G81*H81</f>
        <v>0</v>
      </c>
      <c r="J81" s="6">
        <f>ROUNDDOWN(I81*0.2,2)</f>
        <v>0</v>
      </c>
      <c r="K81">
        <v>1</v>
      </c>
    </row>
    <row r="82" spans="2:11" ht="23.25">
      <c r="B82" s="9"/>
      <c r="C82" s="4" t="s">
        <v>191</v>
      </c>
      <c r="D82" s="4" t="s">
        <v>373</v>
      </c>
      <c r="E82" s="10" t="s">
        <v>195</v>
      </c>
      <c r="F82" s="5" t="s">
        <v>295</v>
      </c>
      <c r="G82" s="6">
        <v>44.241999999999997</v>
      </c>
      <c r="H82" s="6">
        <f>'Súpis prác'!I85</f>
        <v>0</v>
      </c>
      <c r="I82" s="6">
        <f>G82*H82</f>
        <v>0</v>
      </c>
      <c r="J82" s="6">
        <f>ROUNDDOWN(I82*0.2,2)</f>
        <v>0</v>
      </c>
      <c r="K82">
        <v>1</v>
      </c>
    </row>
    <row r="83" spans="2:11" ht="23.25">
      <c r="B83" s="9"/>
      <c r="C83" s="4" t="s">
        <v>191</v>
      </c>
      <c r="D83" s="4" t="s">
        <v>374</v>
      </c>
      <c r="E83" s="10" t="s">
        <v>197</v>
      </c>
      <c r="F83" s="5" t="s">
        <v>295</v>
      </c>
      <c r="G83" s="6">
        <v>37.744</v>
      </c>
      <c r="H83" s="6">
        <f>'Súpis prác'!I86</f>
        <v>0</v>
      </c>
      <c r="I83" s="6">
        <f>G83*H83</f>
        <v>0</v>
      </c>
      <c r="J83" s="6">
        <f>ROUNDDOWN(I83*0.2,2)</f>
        <v>0</v>
      </c>
      <c r="K83">
        <v>1</v>
      </c>
    </row>
    <row r="84" spans="2:11" ht="23.25">
      <c r="B84" s="9"/>
      <c r="C84" s="4" t="s">
        <v>191</v>
      </c>
      <c r="D84" s="4" t="s">
        <v>375</v>
      </c>
      <c r="E84" s="10" t="s">
        <v>199</v>
      </c>
      <c r="F84" s="5" t="s">
        <v>312</v>
      </c>
      <c r="G84" s="6">
        <v>0.24299999999999999</v>
      </c>
      <c r="H84" s="6">
        <f>'Súpis prác'!I87</f>
        <v>0</v>
      </c>
      <c r="I84" s="6">
        <f>G84*H84</f>
        <v>0</v>
      </c>
      <c r="J84" s="6">
        <f>ROUNDDOWN(I84*0.2,2)</f>
        <v>0</v>
      </c>
      <c r="K84">
        <v>1</v>
      </c>
    </row>
    <row r="85" spans="2:11">
      <c r="B85" s="9"/>
      <c r="C85" s="4" t="s">
        <v>191</v>
      </c>
      <c r="D85" s="4" t="s">
        <v>376</v>
      </c>
      <c r="E85" s="10" t="s">
        <v>155</v>
      </c>
      <c r="F85" s="5" t="s">
        <v>315</v>
      </c>
      <c r="G85" s="6">
        <v>42.58</v>
      </c>
      <c r="H85" s="6">
        <f>'Súpis prác'!I88</f>
        <v>0</v>
      </c>
      <c r="I85" s="6">
        <f>G85*H85</f>
        <v>0</v>
      </c>
      <c r="J85" s="6">
        <f>ROUNDDOWN(I85*0.2,2)</f>
        <v>0</v>
      </c>
      <c r="K85">
        <v>1</v>
      </c>
    </row>
    <row r="86" spans="2:11" ht="23.25">
      <c r="B86" s="9"/>
      <c r="C86" s="4" t="s">
        <v>191</v>
      </c>
      <c r="D86" s="4" t="s">
        <v>377</v>
      </c>
      <c r="E86" s="10" t="s">
        <v>202</v>
      </c>
      <c r="F86" s="5" t="s">
        <v>317</v>
      </c>
      <c r="G86" s="6">
        <v>14</v>
      </c>
      <c r="H86" s="6">
        <f>'Súpis prác'!I89</f>
        <v>0</v>
      </c>
      <c r="I86" s="6">
        <f>G86*H86</f>
        <v>0</v>
      </c>
      <c r="J86" s="6">
        <f>ROUNDDOWN(I86*0.2,2)</f>
        <v>0</v>
      </c>
      <c r="K86">
        <v>1</v>
      </c>
    </row>
    <row r="87" spans="2:11" ht="23.25">
      <c r="B87" s="9"/>
      <c r="C87" s="4" t="s">
        <v>191</v>
      </c>
      <c r="D87" s="4" t="s">
        <v>378</v>
      </c>
      <c r="E87" s="10" t="s">
        <v>204</v>
      </c>
      <c r="F87" s="5" t="s">
        <v>317</v>
      </c>
      <c r="G87" s="6">
        <v>6</v>
      </c>
      <c r="H87" s="6">
        <f>'Súpis prác'!I90</f>
        <v>0</v>
      </c>
      <c r="I87" s="6">
        <f>G87*H87</f>
        <v>0</v>
      </c>
      <c r="J87" s="6">
        <f>ROUNDDOWN(I87*0.2,2)</f>
        <v>0</v>
      </c>
      <c r="K87">
        <v>1</v>
      </c>
    </row>
    <row r="88" spans="2:11">
      <c r="B88" s="9"/>
      <c r="C88" s="4" t="s">
        <v>191</v>
      </c>
      <c r="D88" s="4" t="s">
        <v>379</v>
      </c>
      <c r="E88" s="10" t="s">
        <v>206</v>
      </c>
      <c r="F88" s="5" t="s">
        <v>317</v>
      </c>
      <c r="G88" s="6">
        <v>5</v>
      </c>
      <c r="H88" s="6">
        <f>'Súpis prác'!I91</f>
        <v>0</v>
      </c>
      <c r="I88" s="6">
        <f>G88*H88</f>
        <v>0</v>
      </c>
      <c r="J88" s="6">
        <f>ROUNDDOWN(I88*0.2,2)</f>
        <v>0</v>
      </c>
      <c r="K88">
        <v>1</v>
      </c>
    </row>
    <row r="89" spans="2:11" ht="23.25">
      <c r="B89" s="9"/>
      <c r="C89" s="4" t="s">
        <v>191</v>
      </c>
      <c r="D89" s="4" t="s">
        <v>380</v>
      </c>
      <c r="E89" s="10" t="s">
        <v>208</v>
      </c>
      <c r="F89" s="5" t="s">
        <v>312</v>
      </c>
      <c r="G89" s="6">
        <v>21.562999999999999</v>
      </c>
      <c r="H89" s="6">
        <f>'Súpis prác'!I92</f>
        <v>0</v>
      </c>
      <c r="I89" s="6">
        <f>G89*H89</f>
        <v>0</v>
      </c>
      <c r="J89" s="6">
        <f>ROUNDDOWN(I89*0.2,2)</f>
        <v>0</v>
      </c>
      <c r="K89">
        <v>1</v>
      </c>
    </row>
    <row r="90" spans="2:11">
      <c r="B90" s="9"/>
      <c r="C90" s="4" t="s">
        <v>191</v>
      </c>
      <c r="D90" s="4" t="s">
        <v>381</v>
      </c>
      <c r="E90" s="10" t="s">
        <v>210</v>
      </c>
      <c r="F90" s="5" t="s">
        <v>315</v>
      </c>
      <c r="G90" s="6">
        <v>43</v>
      </c>
      <c r="H90" s="6">
        <f>'Súpis prác'!I93</f>
        <v>0</v>
      </c>
      <c r="I90" s="6">
        <f>G90*H90</f>
        <v>0</v>
      </c>
      <c r="J90" s="6">
        <f>ROUNDDOWN(I90*0.2,2)</f>
        <v>0</v>
      </c>
      <c r="K90">
        <v>1</v>
      </c>
    </row>
    <row r="91" spans="2:11">
      <c r="B91" s="9"/>
      <c r="C91" s="4" t="s">
        <v>212</v>
      </c>
      <c r="D91" s="4" t="s">
        <v>382</v>
      </c>
      <c r="E91" s="10" t="s">
        <v>214</v>
      </c>
      <c r="F91" s="5" t="s">
        <v>295</v>
      </c>
      <c r="G91" s="6">
        <v>106.917</v>
      </c>
      <c r="H91" s="6">
        <f>'Súpis prác'!I94</f>
        <v>0</v>
      </c>
      <c r="I91" s="6">
        <f>G91*H91</f>
        <v>0</v>
      </c>
      <c r="J91" s="6">
        <f>ROUNDDOWN(I91*0.2,2)</f>
        <v>0</v>
      </c>
      <c r="K91">
        <v>1</v>
      </c>
    </row>
    <row r="92" spans="2:11" ht="23.25">
      <c r="B92" s="9"/>
      <c r="C92" s="4" t="s">
        <v>212</v>
      </c>
      <c r="D92" s="4" t="s">
        <v>383</v>
      </c>
      <c r="E92" s="10" t="s">
        <v>216</v>
      </c>
      <c r="F92" s="5" t="s">
        <v>295</v>
      </c>
      <c r="G92" s="6">
        <v>106.917</v>
      </c>
      <c r="H92" s="6">
        <f>'Súpis prác'!I95</f>
        <v>0</v>
      </c>
      <c r="I92" s="6">
        <f>G92*H92</f>
        <v>0</v>
      </c>
      <c r="J92" s="6">
        <f>ROUNDDOWN(I92*0.2,2)</f>
        <v>0</v>
      </c>
      <c r="K92">
        <v>1</v>
      </c>
    </row>
    <row r="93" spans="2:11" ht="23.25">
      <c r="B93" s="9"/>
      <c r="C93" s="4" t="s">
        <v>212</v>
      </c>
      <c r="D93" s="4" t="s">
        <v>384</v>
      </c>
      <c r="E93" s="10" t="s">
        <v>218</v>
      </c>
      <c r="F93" s="5" t="s">
        <v>312</v>
      </c>
      <c r="G93" s="6">
        <v>534.58699999999999</v>
      </c>
      <c r="H93" s="6">
        <f>'Súpis prác'!I96</f>
        <v>0</v>
      </c>
      <c r="I93" s="6">
        <f>G93*H93</f>
        <v>0</v>
      </c>
      <c r="J93" s="6">
        <f>ROUNDDOWN(I93*0.2,2)</f>
        <v>0</v>
      </c>
      <c r="K93">
        <v>1</v>
      </c>
    </row>
    <row r="94" spans="2:11" ht="23.25">
      <c r="B94" s="9"/>
      <c r="C94" s="4" t="s">
        <v>212</v>
      </c>
      <c r="D94" s="4" t="s">
        <v>385</v>
      </c>
      <c r="E94" s="10" t="s">
        <v>220</v>
      </c>
      <c r="F94" s="5" t="s">
        <v>295</v>
      </c>
      <c r="G94" s="6">
        <v>37.420999999999999</v>
      </c>
      <c r="H94" s="6">
        <f>'Súpis prác'!I97</f>
        <v>0</v>
      </c>
      <c r="I94" s="6">
        <f>G94*H94</f>
        <v>0</v>
      </c>
      <c r="J94" s="6">
        <f>ROUNDDOWN(I94*0.2,2)</f>
        <v>0</v>
      </c>
      <c r="K94">
        <v>1</v>
      </c>
    </row>
    <row r="95" spans="2:11" ht="23.25">
      <c r="B95" s="9"/>
      <c r="C95" s="4" t="s">
        <v>242</v>
      </c>
      <c r="D95" s="4" t="s">
        <v>386</v>
      </c>
      <c r="E95" s="10" t="s">
        <v>244</v>
      </c>
      <c r="F95" s="5" t="s">
        <v>312</v>
      </c>
      <c r="G95" s="6">
        <v>72.564999999999998</v>
      </c>
      <c r="H95" s="6">
        <f>'Súpis prác'!I107</f>
        <v>0</v>
      </c>
      <c r="I95" s="6">
        <f>G95*H95</f>
        <v>0</v>
      </c>
      <c r="J95" s="6">
        <f>ROUNDDOWN(I95*0.2,2)</f>
        <v>0</v>
      </c>
      <c r="K95">
        <v>1</v>
      </c>
    </row>
    <row r="96" spans="2:11">
      <c r="B96" s="9"/>
      <c r="C96" s="4" t="s">
        <v>242</v>
      </c>
      <c r="D96" s="4" t="s">
        <v>387</v>
      </c>
      <c r="E96" s="10" t="s">
        <v>246</v>
      </c>
      <c r="F96" s="5" t="s">
        <v>312</v>
      </c>
      <c r="G96" s="6">
        <v>263.3</v>
      </c>
      <c r="H96" s="6">
        <f>'Súpis prác'!I108</f>
        <v>0</v>
      </c>
      <c r="I96" s="6">
        <f>G96*H96</f>
        <v>0</v>
      </c>
      <c r="J96" s="6">
        <f>ROUNDDOWN(I96*0.2,2)</f>
        <v>0</v>
      </c>
      <c r="K96">
        <v>1</v>
      </c>
    </row>
    <row r="97" spans="2:11" ht="23.25">
      <c r="B97" s="9"/>
      <c r="C97" s="4" t="s">
        <v>242</v>
      </c>
      <c r="D97" s="4" t="s">
        <v>388</v>
      </c>
      <c r="E97" s="10" t="s">
        <v>248</v>
      </c>
      <c r="F97" s="5" t="s">
        <v>312</v>
      </c>
      <c r="G97" s="6">
        <v>57.5</v>
      </c>
      <c r="H97" s="6">
        <f>'Súpis prác'!I109</f>
        <v>0</v>
      </c>
      <c r="I97" s="6">
        <f>G97*H97</f>
        <v>0</v>
      </c>
      <c r="J97" s="6">
        <f>ROUNDDOWN(I97*0.2,2)</f>
        <v>0</v>
      </c>
      <c r="K97">
        <v>1</v>
      </c>
    </row>
    <row r="98" spans="2:11" ht="23.25">
      <c r="B98" s="9"/>
      <c r="C98" s="4" t="s">
        <v>255</v>
      </c>
      <c r="D98" s="4" t="s">
        <v>389</v>
      </c>
      <c r="E98" s="10" t="s">
        <v>257</v>
      </c>
      <c r="F98" s="5" t="s">
        <v>315</v>
      </c>
      <c r="G98" s="6">
        <v>36.75</v>
      </c>
      <c r="H98" s="6">
        <f>'Súpis prác'!I111</f>
        <v>0</v>
      </c>
      <c r="I98" s="6">
        <f>G98*H98</f>
        <v>0</v>
      </c>
      <c r="J98" s="6">
        <f>ROUNDDOWN(I98*0.2,2)</f>
        <v>0</v>
      </c>
      <c r="K98">
        <v>1</v>
      </c>
    </row>
    <row r="99" spans="2:11">
      <c r="B99" s="9"/>
      <c r="C99" s="4" t="s">
        <v>255</v>
      </c>
      <c r="D99" s="4" t="s">
        <v>390</v>
      </c>
      <c r="E99" s="10" t="s">
        <v>259</v>
      </c>
      <c r="F99" s="5" t="s">
        <v>295</v>
      </c>
      <c r="G99" s="6">
        <v>1.27</v>
      </c>
      <c r="H99" s="6">
        <f>'Súpis prác'!I112</f>
        <v>0</v>
      </c>
      <c r="I99" s="6">
        <f>G99*H99</f>
        <v>0</v>
      </c>
      <c r="J99" s="6">
        <f>ROUNDDOWN(I99*0.2,2)</f>
        <v>0</v>
      </c>
      <c r="K99">
        <v>1</v>
      </c>
    </row>
    <row r="100" spans="2:11" ht="23.25">
      <c r="B100" s="9"/>
      <c r="C100" s="4" t="s">
        <v>261</v>
      </c>
      <c r="D100" s="4" t="s">
        <v>391</v>
      </c>
      <c r="E100" s="10" t="s">
        <v>263</v>
      </c>
      <c r="F100" s="5" t="s">
        <v>288</v>
      </c>
      <c r="G100" s="6">
        <v>1</v>
      </c>
      <c r="H100" s="6">
        <f>'Súpis prác'!I113</f>
        <v>0</v>
      </c>
      <c r="I100" s="6">
        <f>G100*H100</f>
        <v>0</v>
      </c>
      <c r="J100" s="6">
        <f>ROUNDDOWN(I100*0.2,2)</f>
        <v>0</v>
      </c>
      <c r="K100">
        <v>1</v>
      </c>
    </row>
    <row r="101" spans="2:11" ht="23.25">
      <c r="B101" s="9"/>
      <c r="C101" s="4" t="s">
        <v>277</v>
      </c>
      <c r="D101" s="4" t="s">
        <v>392</v>
      </c>
      <c r="E101" s="10" t="s">
        <v>279</v>
      </c>
      <c r="F101" s="5" t="s">
        <v>312</v>
      </c>
      <c r="G101" s="6">
        <v>46.56</v>
      </c>
      <c r="H101" s="6">
        <f>'Súpis prác'!I119</f>
        <v>0</v>
      </c>
      <c r="I101" s="6">
        <f>G101*H101</f>
        <v>0</v>
      </c>
      <c r="J101" s="6">
        <f>ROUNDDOWN(I101*0.2,2)</f>
        <v>0</v>
      </c>
      <c r="K101">
        <v>1</v>
      </c>
    </row>
    <row r="102" spans="2:11">
      <c r="B102" s="13"/>
      <c r="C102" s="4" t="s">
        <v>281</v>
      </c>
      <c r="D102" s="4" t="s">
        <v>393</v>
      </c>
      <c r="E102" s="10" t="s">
        <v>283</v>
      </c>
      <c r="F102" s="5" t="s">
        <v>312</v>
      </c>
      <c r="G102" s="6">
        <v>230.28</v>
      </c>
      <c r="H102" s="6">
        <f>'Súpis prác'!I120</f>
        <v>0</v>
      </c>
      <c r="I102" s="6">
        <f>G102*H102</f>
        <v>0</v>
      </c>
      <c r="J102" s="6">
        <f>ROUNDDOWN(I102*0.2,2)</f>
        <v>0</v>
      </c>
      <c r="K102">
        <v>1</v>
      </c>
    </row>
    <row r="103" spans="2:11">
      <c r="B103" s="11" t="s">
        <v>394</v>
      </c>
      <c r="C103" s="12"/>
      <c r="D103" s="12"/>
      <c r="E103" s="12"/>
      <c r="F103" s="12"/>
      <c r="G103" s="16"/>
      <c r="H103" s="17"/>
      <c r="I103" s="6">
        <f>SUMIF(K19:K102,1,I19:I102)</f>
        <v>0</v>
      </c>
      <c r="J103" s="6">
        <f>SUMIF(K19:K102,1,J19:J102)</f>
        <v>0</v>
      </c>
      <c r="K103">
        <v>3</v>
      </c>
    </row>
    <row r="104" spans="2:11" ht="23.25">
      <c r="B104" s="8" t="s">
        <v>395</v>
      </c>
      <c r="C104" s="4" t="s">
        <v>222</v>
      </c>
      <c r="D104" s="4" t="s">
        <v>396</v>
      </c>
      <c r="E104" s="10" t="s">
        <v>224</v>
      </c>
      <c r="F104" s="5" t="s">
        <v>317</v>
      </c>
      <c r="G104" s="6">
        <v>20</v>
      </c>
      <c r="H104" s="6">
        <f>'Súpis prác'!I98</f>
        <v>0</v>
      </c>
      <c r="I104" s="6">
        <f>G104*H104</f>
        <v>0</v>
      </c>
      <c r="J104" s="6">
        <f>ROUNDDOWN(I104*0.2,2)</f>
        <v>0</v>
      </c>
      <c r="K104">
        <v>1</v>
      </c>
    </row>
    <row r="105" spans="2:11" ht="23.25">
      <c r="B105" s="9"/>
      <c r="C105" s="4" t="s">
        <v>222</v>
      </c>
      <c r="D105" s="4" t="s">
        <v>397</v>
      </c>
      <c r="E105" s="10" t="s">
        <v>226</v>
      </c>
      <c r="F105" s="5" t="s">
        <v>317</v>
      </c>
      <c r="G105" s="6">
        <v>16</v>
      </c>
      <c r="H105" s="6">
        <f>'Súpis prác'!I99</f>
        <v>0</v>
      </c>
      <c r="I105" s="6">
        <f>G105*H105</f>
        <v>0</v>
      </c>
      <c r="J105" s="6">
        <f>ROUNDDOWN(I105*0.2,2)</f>
        <v>0</v>
      </c>
      <c r="K105">
        <v>1</v>
      </c>
    </row>
    <row r="106" spans="2:11" ht="23.25">
      <c r="B106" s="9"/>
      <c r="C106" s="4" t="s">
        <v>222</v>
      </c>
      <c r="D106" s="4" t="s">
        <v>398</v>
      </c>
      <c r="E106" s="10" t="s">
        <v>228</v>
      </c>
      <c r="F106" s="5" t="s">
        <v>317</v>
      </c>
      <c r="G106" s="6">
        <v>29</v>
      </c>
      <c r="H106" s="6">
        <f>'Súpis prác'!I100</f>
        <v>0</v>
      </c>
      <c r="I106" s="6">
        <f>G106*H106</f>
        <v>0</v>
      </c>
      <c r="J106" s="6">
        <f>ROUNDDOWN(I106*0.2,2)</f>
        <v>0</v>
      </c>
      <c r="K106">
        <v>1</v>
      </c>
    </row>
    <row r="107" spans="2:11">
      <c r="B107" s="9"/>
      <c r="C107" s="4" t="s">
        <v>222</v>
      </c>
      <c r="D107" s="4" t="s">
        <v>399</v>
      </c>
      <c r="E107" s="10" t="s">
        <v>230</v>
      </c>
      <c r="F107" s="5" t="s">
        <v>315</v>
      </c>
      <c r="G107" s="6">
        <v>910</v>
      </c>
      <c r="H107" s="6">
        <f>'Súpis prác'!I101</f>
        <v>0</v>
      </c>
      <c r="I107" s="6">
        <f>G107*H107</f>
        <v>0</v>
      </c>
      <c r="J107" s="6">
        <f>ROUNDDOWN(I107*0.2,2)</f>
        <v>0</v>
      </c>
      <c r="K107">
        <v>1</v>
      </c>
    </row>
    <row r="108" spans="2:11">
      <c r="B108" s="9"/>
      <c r="C108" s="4" t="s">
        <v>222</v>
      </c>
      <c r="D108" s="4" t="s">
        <v>400</v>
      </c>
      <c r="E108" s="10" t="s">
        <v>232</v>
      </c>
      <c r="F108" s="5" t="s">
        <v>315</v>
      </c>
      <c r="G108" s="6">
        <v>527</v>
      </c>
      <c r="H108" s="6">
        <f>'Súpis prác'!I102</f>
        <v>0</v>
      </c>
      <c r="I108" s="6">
        <f>G108*H108</f>
        <v>0</v>
      </c>
      <c r="J108" s="6">
        <f>ROUNDDOWN(I108*0.2,2)</f>
        <v>0</v>
      </c>
      <c r="K108">
        <v>1</v>
      </c>
    </row>
    <row r="109" spans="2:11" ht="23.25">
      <c r="B109" s="9"/>
      <c r="C109" s="4" t="s">
        <v>222</v>
      </c>
      <c r="D109" s="4" t="s">
        <v>401</v>
      </c>
      <c r="E109" s="10" t="s">
        <v>234</v>
      </c>
      <c r="F109" s="5" t="s">
        <v>315</v>
      </c>
      <c r="G109" s="6">
        <v>32</v>
      </c>
      <c r="H109" s="6">
        <f>'Súpis prác'!I103</f>
        <v>0</v>
      </c>
      <c r="I109" s="6">
        <f>G109*H109</f>
        <v>0</v>
      </c>
      <c r="J109" s="6">
        <f>ROUNDDOWN(I109*0.2,2)</f>
        <v>0</v>
      </c>
      <c r="K109">
        <v>1</v>
      </c>
    </row>
    <row r="110" spans="2:11" ht="23.25">
      <c r="B110" s="9"/>
      <c r="C110" s="4" t="s">
        <v>222</v>
      </c>
      <c r="D110" s="4" t="s">
        <v>402</v>
      </c>
      <c r="E110" s="10" t="s">
        <v>236</v>
      </c>
      <c r="F110" s="5" t="s">
        <v>317</v>
      </c>
      <c r="G110" s="6">
        <v>12</v>
      </c>
      <c r="H110" s="6">
        <f>'Súpis prác'!I104</f>
        <v>0</v>
      </c>
      <c r="I110" s="6">
        <f>G110*H110</f>
        <v>0</v>
      </c>
      <c r="J110" s="6">
        <f>ROUNDDOWN(I110*0.2,2)</f>
        <v>0</v>
      </c>
      <c r="K110">
        <v>1</v>
      </c>
    </row>
    <row r="111" spans="2:11">
      <c r="B111" s="9"/>
      <c r="C111" s="4" t="s">
        <v>222</v>
      </c>
      <c r="D111" s="4" t="s">
        <v>403</v>
      </c>
      <c r="E111" s="10" t="s">
        <v>238</v>
      </c>
      <c r="F111" s="5" t="s">
        <v>317</v>
      </c>
      <c r="G111" s="6">
        <v>320</v>
      </c>
      <c r="H111" s="6">
        <f>'Súpis prác'!I105</f>
        <v>0</v>
      </c>
      <c r="I111" s="6">
        <f>G111*H111</f>
        <v>0</v>
      </c>
      <c r="J111" s="6">
        <f>ROUNDDOWN(I111*0.2,2)</f>
        <v>0</v>
      </c>
      <c r="K111">
        <v>1</v>
      </c>
    </row>
    <row r="112" spans="2:11">
      <c r="B112" s="9"/>
      <c r="C112" s="4" t="s">
        <v>222</v>
      </c>
      <c r="D112" s="4" t="s">
        <v>404</v>
      </c>
      <c r="E112" s="10" t="s">
        <v>240</v>
      </c>
      <c r="F112" s="5" t="s">
        <v>317</v>
      </c>
      <c r="G112" s="6">
        <v>810</v>
      </c>
      <c r="H112" s="6">
        <f>'Súpis prác'!I106</f>
        <v>0</v>
      </c>
      <c r="I112" s="6">
        <f>G112*H112</f>
        <v>0</v>
      </c>
      <c r="J112" s="6">
        <f>ROUNDDOWN(I112*0.2,2)</f>
        <v>0</v>
      </c>
      <c r="K112">
        <v>1</v>
      </c>
    </row>
    <row r="113" spans="2:11" ht="23.25">
      <c r="B113" s="13"/>
      <c r="C113" s="4" t="s">
        <v>250</v>
      </c>
      <c r="D113" s="4" t="s">
        <v>405</v>
      </c>
      <c r="E113" s="10" t="s">
        <v>252</v>
      </c>
      <c r="F113" s="5" t="s">
        <v>406</v>
      </c>
      <c r="G113" s="6">
        <v>10</v>
      </c>
      <c r="H113" s="6">
        <f>'Súpis prác'!I110</f>
        <v>0</v>
      </c>
      <c r="I113" s="6">
        <f>G113*H113</f>
        <v>0</v>
      </c>
      <c r="J113" s="6">
        <f>ROUNDDOWN(I113*0.2,2)</f>
        <v>0</v>
      </c>
      <c r="K113">
        <v>1</v>
      </c>
    </row>
    <row r="114" spans="2:11">
      <c r="B114" s="11" t="s">
        <v>407</v>
      </c>
      <c r="C114" s="12"/>
      <c r="D114" s="12"/>
      <c r="E114" s="12"/>
      <c r="F114" s="12"/>
      <c r="G114" s="16"/>
      <c r="H114" s="17"/>
      <c r="I114" s="6">
        <f>SUMIF(K104:K113,1,I104:I113)</f>
        <v>0</v>
      </c>
      <c r="J114" s="6">
        <f>SUMIF(K104:K113,1,J104:J113)</f>
        <v>0</v>
      </c>
      <c r="K114">
        <v>3</v>
      </c>
    </row>
    <row r="115" spans="2:11" ht="23.25">
      <c r="B115" s="8" t="s">
        <v>408</v>
      </c>
      <c r="C115" s="4" t="s">
        <v>183</v>
      </c>
      <c r="D115" s="4" t="s">
        <v>409</v>
      </c>
      <c r="E115" s="10" t="s">
        <v>185</v>
      </c>
      <c r="F115" s="5" t="s">
        <v>295</v>
      </c>
      <c r="G115" s="6">
        <v>13.353</v>
      </c>
      <c r="H115" s="6">
        <f>'Súpis prác'!I80</f>
        <v>0</v>
      </c>
      <c r="I115" s="6">
        <f>G115*H115</f>
        <v>0</v>
      </c>
      <c r="J115" s="6">
        <f>ROUNDDOWN(I115*0.2,2)</f>
        <v>0</v>
      </c>
      <c r="K115">
        <v>1</v>
      </c>
    </row>
    <row r="116" spans="2:11">
      <c r="B116" s="9"/>
      <c r="C116" s="4" t="s">
        <v>183</v>
      </c>
      <c r="D116" s="4" t="s">
        <v>332</v>
      </c>
      <c r="E116" s="10" t="s">
        <v>94</v>
      </c>
      <c r="F116" s="5" t="s">
        <v>295</v>
      </c>
      <c r="G116" s="6">
        <v>13.353</v>
      </c>
      <c r="H116" s="6">
        <f>'Súpis prác'!I81</f>
        <v>0</v>
      </c>
      <c r="I116" s="6">
        <f>G116*H116</f>
        <v>0</v>
      </c>
      <c r="J116" s="6">
        <f>ROUNDDOWN(I116*0.2,2)</f>
        <v>0</v>
      </c>
      <c r="K116">
        <v>1</v>
      </c>
    </row>
    <row r="117" spans="2:11">
      <c r="B117" s="9"/>
      <c r="C117" s="4" t="s">
        <v>183</v>
      </c>
      <c r="D117" s="4" t="s">
        <v>410</v>
      </c>
      <c r="E117" s="10" t="s">
        <v>187</v>
      </c>
      <c r="F117" s="5" t="s">
        <v>295</v>
      </c>
      <c r="G117" s="6">
        <v>13.353</v>
      </c>
      <c r="H117" s="6">
        <f>'Súpis prác'!I82</f>
        <v>0</v>
      </c>
      <c r="I117" s="6">
        <f>G117*H117</f>
        <v>0</v>
      </c>
      <c r="J117" s="6">
        <f>ROUNDDOWN(I117*0.2,2)</f>
        <v>0</v>
      </c>
      <c r="K117">
        <v>1</v>
      </c>
    </row>
    <row r="118" spans="2:11">
      <c r="B118" s="9"/>
      <c r="C118" s="4" t="s">
        <v>183</v>
      </c>
      <c r="D118" s="4" t="s">
        <v>411</v>
      </c>
      <c r="E118" s="10" t="s">
        <v>189</v>
      </c>
      <c r="F118" s="5" t="s">
        <v>312</v>
      </c>
      <c r="G118" s="6">
        <v>19.079999999999998</v>
      </c>
      <c r="H118" s="6">
        <f>'Súpis prác'!I83</f>
        <v>0</v>
      </c>
      <c r="I118" s="6">
        <f>G118*H118</f>
        <v>0</v>
      </c>
      <c r="J118" s="6">
        <f>ROUNDDOWN(I118*0.2,2)</f>
        <v>0</v>
      </c>
      <c r="K118">
        <v>1</v>
      </c>
    </row>
    <row r="119" spans="2:11">
      <c r="B119" s="9"/>
      <c r="C119" s="4" t="s">
        <v>265</v>
      </c>
      <c r="D119" s="4" t="s">
        <v>412</v>
      </c>
      <c r="E119" s="10" t="s">
        <v>267</v>
      </c>
      <c r="F119" s="5" t="s">
        <v>315</v>
      </c>
      <c r="G119" s="6">
        <v>99</v>
      </c>
      <c r="H119" s="6">
        <f>'Súpis prác'!I114</f>
        <v>0</v>
      </c>
      <c r="I119" s="6">
        <f>G119*H119</f>
        <v>0</v>
      </c>
      <c r="J119" s="6">
        <f>ROUNDDOWN(I119*0.2,2)</f>
        <v>0</v>
      </c>
      <c r="K119">
        <v>1</v>
      </c>
    </row>
    <row r="120" spans="2:11">
      <c r="B120" s="9"/>
      <c r="C120" s="4" t="s">
        <v>265</v>
      </c>
      <c r="D120" s="4" t="s">
        <v>413</v>
      </c>
      <c r="E120" s="10" t="s">
        <v>269</v>
      </c>
      <c r="F120" s="5" t="s">
        <v>315</v>
      </c>
      <c r="G120" s="6">
        <v>201</v>
      </c>
      <c r="H120" s="6">
        <f>'Súpis prác'!I115</f>
        <v>0</v>
      </c>
      <c r="I120" s="6">
        <f>G120*H120</f>
        <v>0</v>
      </c>
      <c r="J120" s="6">
        <f>ROUNDDOWN(I120*0.2,2)</f>
        <v>0</v>
      </c>
      <c r="K120">
        <v>1</v>
      </c>
    </row>
    <row r="121" spans="2:11" ht="23.25">
      <c r="B121" s="13"/>
      <c r="C121" s="4" t="s">
        <v>265</v>
      </c>
      <c r="D121" s="4" t="s">
        <v>414</v>
      </c>
      <c r="E121" s="10" t="s">
        <v>271</v>
      </c>
      <c r="F121" s="5" t="s">
        <v>317</v>
      </c>
      <c r="G121" s="6">
        <v>4</v>
      </c>
      <c r="H121" s="6">
        <f>'Súpis prác'!I116</f>
        <v>0</v>
      </c>
      <c r="I121" s="6">
        <f>G121*H121</f>
        <v>0</v>
      </c>
      <c r="J121" s="6">
        <f>ROUNDDOWN(I121*0.2,2)</f>
        <v>0</v>
      </c>
      <c r="K121">
        <v>1</v>
      </c>
    </row>
    <row r="122" spans="2:11">
      <c r="B122" s="11" t="s">
        <v>415</v>
      </c>
      <c r="C122" s="12"/>
      <c r="D122" s="12"/>
      <c r="E122" s="12"/>
      <c r="F122" s="12"/>
      <c r="G122" s="16"/>
      <c r="H122" s="17"/>
      <c r="I122" s="6">
        <f>SUMIF(K115:K121,1,I115:I121)</f>
        <v>0</v>
      </c>
      <c r="J122" s="6">
        <f>SUMIF(K115:K121,1,J115:J121)</f>
        <v>0</v>
      </c>
      <c r="K122">
        <v>3</v>
      </c>
    </row>
    <row r="123" spans="2:11" ht="23.25">
      <c r="B123" s="8" t="s">
        <v>416</v>
      </c>
      <c r="C123" s="4" t="s">
        <v>183</v>
      </c>
      <c r="D123" s="4" t="s">
        <v>409</v>
      </c>
      <c r="E123" s="10" t="s">
        <v>185</v>
      </c>
      <c r="F123" s="5" t="s">
        <v>295</v>
      </c>
      <c r="G123" s="6">
        <v>3.6749999999999998</v>
      </c>
      <c r="H123" s="6">
        <f>'Súpis prác'!I80</f>
        <v>0</v>
      </c>
      <c r="I123" s="6">
        <f>G123*H123</f>
        <v>0</v>
      </c>
      <c r="J123" s="6">
        <f>ROUNDDOWN(I123*0.2,2)</f>
        <v>0</v>
      </c>
      <c r="K123">
        <v>1</v>
      </c>
    </row>
    <row r="124" spans="2:11">
      <c r="B124" s="9"/>
      <c r="C124" s="4" t="s">
        <v>183</v>
      </c>
      <c r="D124" s="4" t="s">
        <v>332</v>
      </c>
      <c r="E124" s="10" t="s">
        <v>94</v>
      </c>
      <c r="F124" s="5" t="s">
        <v>295</v>
      </c>
      <c r="G124" s="6">
        <v>3.6749999999999998</v>
      </c>
      <c r="H124" s="6">
        <f>'Súpis prác'!I81</f>
        <v>0</v>
      </c>
      <c r="I124" s="6">
        <f>G124*H124</f>
        <v>0</v>
      </c>
      <c r="J124" s="6">
        <f>ROUNDDOWN(I124*0.2,2)</f>
        <v>0</v>
      </c>
      <c r="K124">
        <v>1</v>
      </c>
    </row>
    <row r="125" spans="2:11">
      <c r="B125" s="9"/>
      <c r="C125" s="4" t="s">
        <v>183</v>
      </c>
      <c r="D125" s="4" t="s">
        <v>410</v>
      </c>
      <c r="E125" s="10" t="s">
        <v>187</v>
      </c>
      <c r="F125" s="5" t="s">
        <v>295</v>
      </c>
      <c r="G125" s="6">
        <v>3.6749999999999998</v>
      </c>
      <c r="H125" s="6">
        <f>'Súpis prác'!I82</f>
        <v>0</v>
      </c>
      <c r="I125" s="6">
        <f>G125*H125</f>
        <v>0</v>
      </c>
      <c r="J125" s="6">
        <f>ROUNDDOWN(I125*0.2,2)</f>
        <v>0</v>
      </c>
      <c r="K125">
        <v>1</v>
      </c>
    </row>
    <row r="126" spans="2:11">
      <c r="B126" s="9"/>
      <c r="C126" s="4" t="s">
        <v>183</v>
      </c>
      <c r="D126" s="4" t="s">
        <v>411</v>
      </c>
      <c r="E126" s="10" t="s">
        <v>189</v>
      </c>
      <c r="F126" s="5" t="s">
        <v>312</v>
      </c>
      <c r="G126" s="6">
        <v>5.25</v>
      </c>
      <c r="H126" s="6">
        <f>'Súpis prác'!I83</f>
        <v>0</v>
      </c>
      <c r="I126" s="6">
        <f>G126*H126</f>
        <v>0</v>
      </c>
      <c r="J126" s="6">
        <f>ROUNDDOWN(I126*0.2,2)</f>
        <v>0</v>
      </c>
      <c r="K126">
        <v>1</v>
      </c>
    </row>
    <row r="127" spans="2:11" ht="23.25">
      <c r="B127" s="9"/>
      <c r="C127" s="4" t="s">
        <v>265</v>
      </c>
      <c r="D127" s="4" t="s">
        <v>414</v>
      </c>
      <c r="E127" s="10" t="s">
        <v>271</v>
      </c>
      <c r="F127" s="5" t="s">
        <v>317</v>
      </c>
      <c r="G127" s="6">
        <v>4</v>
      </c>
      <c r="H127" s="6">
        <f>'Súpis prác'!I116</f>
        <v>0</v>
      </c>
      <c r="I127" s="6">
        <f>G127*H127</f>
        <v>0</v>
      </c>
      <c r="J127" s="6">
        <f>ROUNDDOWN(I127*0.2,2)</f>
        <v>0</v>
      </c>
      <c r="K127">
        <v>1</v>
      </c>
    </row>
    <row r="128" spans="2:11">
      <c r="B128" s="9"/>
      <c r="C128" s="4" t="s">
        <v>265</v>
      </c>
      <c r="D128" s="4" t="s">
        <v>417</v>
      </c>
      <c r="E128" s="10" t="s">
        <v>273</v>
      </c>
      <c r="F128" s="5" t="s">
        <v>317</v>
      </c>
      <c r="G128" s="6">
        <v>8</v>
      </c>
      <c r="H128" s="6">
        <f>'Súpis prác'!I117</f>
        <v>0</v>
      </c>
      <c r="I128" s="6">
        <f>G128*H128</f>
        <v>0</v>
      </c>
      <c r="J128" s="6">
        <f>ROUNDDOWN(I128*0.2,2)</f>
        <v>0</v>
      </c>
      <c r="K128">
        <v>1</v>
      </c>
    </row>
    <row r="129" spans="2:11">
      <c r="B129" s="13"/>
      <c r="C129" s="4" t="s">
        <v>265</v>
      </c>
      <c r="D129" s="4" t="s">
        <v>418</v>
      </c>
      <c r="E129" s="10" t="s">
        <v>275</v>
      </c>
      <c r="F129" s="5" t="s">
        <v>315</v>
      </c>
      <c r="G129" s="6">
        <v>30</v>
      </c>
      <c r="H129" s="6">
        <f>'Súpis prác'!I118</f>
        <v>0</v>
      </c>
      <c r="I129" s="6">
        <f>G129*H129</f>
        <v>0</v>
      </c>
      <c r="J129" s="6">
        <f>ROUNDDOWN(I129*0.2,2)</f>
        <v>0</v>
      </c>
      <c r="K129">
        <v>1</v>
      </c>
    </row>
    <row r="130" spans="2:11">
      <c r="B130" s="11" t="s">
        <v>419</v>
      </c>
      <c r="C130" s="12"/>
      <c r="D130" s="12"/>
      <c r="E130" s="12"/>
      <c r="F130" s="12"/>
      <c r="G130" s="16"/>
      <c r="H130" s="17"/>
      <c r="I130" s="6">
        <f>SUMIF(K123:K129,1,I123:I129)</f>
        <v>0</v>
      </c>
      <c r="J130" s="6">
        <f>SUMIF(K123:K129,1,J123:J129)</f>
        <v>0</v>
      </c>
      <c r="K130">
        <v>3</v>
      </c>
    </row>
    <row r="131" spans="2:11">
      <c r="B131" s="14" t="s">
        <v>420</v>
      </c>
      <c r="C131" s="15"/>
      <c r="D131" s="15"/>
      <c r="E131" s="15"/>
      <c r="F131" s="15"/>
      <c r="G131" s="18"/>
      <c r="H131" s="19">
        <f>SUMIF(K4:K130,1,H4:H130)</f>
        <v>0</v>
      </c>
      <c r="I131" s="19">
        <f>SUMIF(K4:K130,3,I4:I130)</f>
        <v>0</v>
      </c>
      <c r="J131" s="19">
        <f>SUMIF(K4:K130,3,J4:J130)</f>
        <v>0</v>
      </c>
    </row>
  </sheetData>
  <sheetProtection algorithmName="SHA-512" hashValue="xNoS2mvbntEM2flUXgcxPhyEkF8fNBE5If0FFv1vuRm8S5m7h1cmJZMWMEgY74P1igSFRm6i+wKtrnNxE7NZDg==" saltValue="U4Z9LsJCFccqbQp3wsicZA==" spinCount="100000" sheet="1" objects="1" scenarios="1"/>
  <mergeCells count="7">
    <mergeCell ref="B131:G131"/>
    <mergeCell ref="C3:D3"/>
    <mergeCell ref="B18:H18"/>
    <mergeCell ref="B103:H103"/>
    <mergeCell ref="B114:H114"/>
    <mergeCell ref="B122:H122"/>
    <mergeCell ref="B130:H130"/>
  </mergeCells>
  <pageMargins left="0.41666666666666669" right="0.41666666666666669" top="0.41666666666666669" bottom="0.625" header="0.27777777777777779" footer="0.27777777777777779"/>
  <pageSetup paperSize="9" scale="84" fitToHeight="0" orientation="landscape" r:id="rId1"/>
  <headerFooter>
    <oddHeader>&amp;C19BK21011 - Most na ceste II_547 nad Mlynským náhonom - rekonštrukcia&amp;RČasti stavby</oddHeader>
    <oddFooter>&amp;LPopis ............................&amp;RStrana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Polláková Viktória</dc:creator>
  <cp:lastModifiedBy>Polláková Viktória</cp:lastModifiedBy>
  <dcterms:created xsi:type="dcterms:W3CDTF">2020-07-06T07:08:39Z</dcterms:created>
  <dcterms:modified xsi:type="dcterms:W3CDTF">2020-07-06T07:14:54Z</dcterms:modified>
</cp:coreProperties>
</file>