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202300"/>
  <mc:AlternateContent xmlns:mc="http://schemas.openxmlformats.org/markup-compatibility/2006">
    <mc:Choice Requires="x15">
      <x15ac:absPath xmlns:x15ac="http://schemas.microsoft.com/office/spreadsheetml/2010/11/ac" url="C:\Users\KrafčíkováSimona\Downloads\"/>
    </mc:Choice>
  </mc:AlternateContent>
  <xr:revisionPtr revIDLastSave="0" documentId="13_ncr:1_{2D5FA9B5-9D4E-4ECA-97AD-5B2B9D9133A0}" xr6:coauthVersionLast="47" xr6:coauthVersionMax="47" xr10:uidLastSave="{00000000-0000-0000-0000-000000000000}"/>
  <bookViews>
    <workbookView xWindow="-120" yWindow="-120" windowWidth="29040" windowHeight="15720" activeTab="1" xr2:uid="{0532272B-0E86-40C9-8F2B-31AD083C76E1}"/>
  </bookViews>
  <sheets>
    <sheet name="Cenová kalkulácia" sheetId="3" r:id="rId1"/>
    <sheet name="Technická špecifikácia"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3" l="1"/>
  <c r="E20" i="3"/>
  <c r="E21" i="3"/>
  <c r="E22" i="3"/>
  <c r="E23" i="3"/>
  <c r="E24" i="3"/>
  <c r="E19" i="3"/>
  <c r="E25" i="3" l="1"/>
  <c r="C60" i="1"/>
  <c r="C62" i="1" s="1"/>
  <c r="C268" i="1"/>
  <c r="C267" i="1"/>
  <c r="C243" i="1" l="1"/>
  <c r="C245" i="1" s="1"/>
  <c r="C206" i="1"/>
  <c r="C208" i="1" s="1"/>
  <c r="C152" i="1"/>
  <c r="C106" i="1"/>
  <c r="C108" i="1" s="1"/>
  <c r="C269" i="1"/>
  <c r="C154" i="1" l="1"/>
</calcChain>
</file>

<file path=xl/sharedStrings.xml><?xml version="1.0" encoding="utf-8"?>
<sst xmlns="http://schemas.openxmlformats.org/spreadsheetml/2006/main" count="501" uniqueCount="261">
  <si>
    <t>vyžltené polia vypĺňa uchádzač</t>
  </si>
  <si>
    <t>Doplní uchádzač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</si>
  <si>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</si>
  <si>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</si>
  <si>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</si>
  <si>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</si>
  <si>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</si>
  <si>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</si>
  <si>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ďalšie požiadavky/presné parametre *</t>
  </si>
  <si>
    <t xml:space="preserve"> </t>
  </si>
  <si>
    <t xml:space="preserve">Požadovaný počet kusov: </t>
  </si>
  <si>
    <t xml:space="preserve">Cena za 1 kus v EUR bez DPH: </t>
  </si>
  <si>
    <t>Celková cena v EUR bez DPH:</t>
  </si>
  <si>
    <t>DPH:</t>
  </si>
  <si>
    <t>Celková cena v EUR s DPH:</t>
  </si>
  <si>
    <r>
      <t xml:space="preserve">Označenie (výrobná značka/model) ponúkaného tovaru: </t>
    </r>
    <r>
      <rPr>
        <b/>
        <i/>
        <sz val="8"/>
        <color rgb="FFFF0000"/>
        <rFont val="Garamond"/>
        <family val="1"/>
        <charset val="238"/>
      </rPr>
      <t>doplní uchádzač</t>
    </r>
  </si>
  <si>
    <r>
      <t xml:space="preserve">V:                     </t>
    </r>
    <r>
      <rPr>
        <i/>
        <sz val="11"/>
        <color rgb="FFFF0000"/>
        <rFont val="Garamond"/>
        <family val="1"/>
        <charset val="238"/>
      </rPr>
      <t>Vyplní záujemca/uchádzač</t>
    </r>
  </si>
  <si>
    <r>
      <t xml:space="preserve">Meno a priezvisko, funkcia oprávnenej osoby a podpis štatutárneho zástupcu alebo osoby oprávnennej konať za uchádzača                                                                                      </t>
    </r>
    <r>
      <rPr>
        <i/>
        <sz val="10"/>
        <color rgb="FFFF0000"/>
        <rFont val="Garamond"/>
        <family val="1"/>
        <charset val="238"/>
      </rPr>
      <t>Vyplní záujemca/uchádzač</t>
    </r>
  </si>
  <si>
    <r>
      <t xml:space="preserve">Dátum:         </t>
    </r>
    <r>
      <rPr>
        <i/>
        <sz val="11"/>
        <color rgb="FFFF0000"/>
        <rFont val="Garamond"/>
        <family val="1"/>
        <charset val="238"/>
      </rPr>
      <t>Vyplní záujemca/uchádzač</t>
    </r>
  </si>
  <si>
    <t>Celková cena SPOLU v EUR bez DPH:</t>
  </si>
  <si>
    <t>Celková cena SPOLU v EUR s DPH:</t>
  </si>
  <si>
    <t>požaduje sa</t>
  </si>
  <si>
    <t>Názov tovaru: Integrovaný systém pre biochemickú a imunochemickú diagnostiku</t>
  </si>
  <si>
    <t>plne automatizovaný integrovaný systém s random access prístupom s biochemickým a imunochemickým modelom</t>
  </si>
  <si>
    <t>analytické princípy IS - spektrofotometria, potenciometria, chemiluminiscencia</t>
  </si>
  <si>
    <t>typy reakcie - kinetická, meranie v koncovom bode, meranie vo fixných bodoch</t>
  </si>
  <si>
    <t>grafické znázornenie priebehu reakcie v SW analyzátora</t>
  </si>
  <si>
    <t>typy kalibrácií - jednobodová, viacbodová, MB faktor</t>
  </si>
  <si>
    <t>zobrazenie kalibračnej krivky v SW analyzátora</t>
  </si>
  <si>
    <t>paralelné spracovanie vzoriek v biochemickom a imunochemickom module</t>
  </si>
  <si>
    <t>typy biologického materiálu - sérum, plazma, moč, likvor, plná krv, plodová voda</t>
  </si>
  <si>
    <t>analýza HbA1c (glykovaný hemoglobín) z plnej krvi, bez predprípravy vzorky</t>
  </si>
  <si>
    <t>reagencie s čiarovými kódmi - automatické sledovanie dostupných testov, dátumu exspirácie, čísla šarže</t>
  </si>
  <si>
    <t>možnosť vkladania reagencií za chodu, bez nutnosti zastaviť systém</t>
  </si>
  <si>
    <t>analýza kvality vzorky - meranie lipemického, hemolytického a ikterického indexu</t>
  </si>
  <si>
    <t xml:space="preserve">detekcia zrazenín </t>
  </si>
  <si>
    <t xml:space="preserve">ochrana vzorkovej a reagenčnej ihly pred nárazom </t>
  </si>
  <si>
    <t>otvorené kanály pre reagencie tretej strany</t>
  </si>
  <si>
    <t>zadanie hodnôt kalibratóra prostredníctvom QR kódu alebo naskenovaním čiarového kódu</t>
  </si>
  <si>
    <t>možnosť priameho vkladania skúmaviek samostatne do biochemického analyzátora a samostatne do imunochemického analyzátora</t>
  </si>
  <si>
    <t>možnosť automatického opakovania, riedenia a reflexného testovania</t>
  </si>
  <si>
    <t>jednoduchá výmena (bez použitia náradia) spotrebného materiálu, napr. ihiel, elektród a miešadiel</t>
  </si>
  <si>
    <t>grafické hodnotenie kontroly kvality (Levey-Jennings graf) v analyzátore</t>
  </si>
  <si>
    <t>obojsmerná komunikácia s LIS v reálnom čase</t>
  </si>
  <si>
    <t>záložný zdroj s dostatočnou kapacitou na dokončenie všetkých analýz prebiehajúcich v čase výpadku elektrickej energie vrátane ich prevodu do LIS</t>
  </si>
  <si>
    <t>dodanie certifikátov potrebných pre in vitro diagnostiku v súlade s platnou legislatívou</t>
  </si>
  <si>
    <t>dodávateľ musí byť autorizovaný od výrobcu prístroja na predaj a údržbu zariadenia</t>
  </si>
  <si>
    <t>vykonanie preventívnej údržby a technických kontrol v rozsahu predpísanom výrobcom</t>
  </si>
  <si>
    <t>hmotnosť celého integrovaného systému (IS) s reagenciami</t>
  </si>
  <si>
    <t>kg</t>
  </si>
  <si>
    <t>cm</t>
  </si>
  <si>
    <t>spotreba vody integrovaného systému</t>
  </si>
  <si>
    <t>liter / hod.</t>
  </si>
  <si>
    <t>Názov tovaru: Prístroj pre chemickú analýzu moču a vyšetrenie močového sedimentu</t>
  </si>
  <si>
    <t>plne automatizovaný močový analyzátor, resp. linka integrujúca chemické a mikroskopické vyšetrenia moču</t>
  </si>
  <si>
    <t>výrobca analyzátora, reagencií a spotrebného materiálu musí byť identický</t>
  </si>
  <si>
    <t>celková spotreba moču na chemické a mikroskopické vyšetrenie</t>
  </si>
  <si>
    <t>ml</t>
  </si>
  <si>
    <t>analýza moču z natívneho necentrifugovaného moču z jednej primárnej skúmavky</t>
  </si>
  <si>
    <t>výkon</t>
  </si>
  <si>
    <t>kontinuálne vkladanie vzoriek moču do podávača za choru analyzátora</t>
  </si>
  <si>
    <t>integrovaná čítačka čiarových kódov na identifikáciu vzoriek</t>
  </si>
  <si>
    <t>chemická analýza - reflexná fotometria s použitím testovacích prúžkov</t>
  </si>
  <si>
    <t>semikvantitatívne stanovenie parametrov - pH, bielkoviny, bilirubín, urobilinogén, dusitany, glukóza, ketolátky, leukocyty, krv, kyselina askorbová</t>
  </si>
  <si>
    <t xml:space="preserve">požaduje sa </t>
  </si>
  <si>
    <t>refraktometrické stanovenie špecifickej hmotnosti</t>
  </si>
  <si>
    <t>mikroskopická analýza - princíp digitálneho snímania obrazu častíc v usmernenom toku kvapaliny s využitím digitálnej kamery</t>
  </si>
  <si>
    <t>automatické vyhodnotenie a klasifikácia častíc do min. 12 tried - erytrocyty, leukocyty, zhluky leukocytov, dlaždicové epitélie, ostatné epitélie, hyalinné valce, ostatné valce, kryštály, baktérie, kvasinky, hlienové vlákna, spermie</t>
  </si>
  <si>
    <t>následná editácia používateľom a klasifikácia do podkategórií - min. do valcov, epitélií a kryštálov</t>
  </si>
  <si>
    <t>softvérové a mechanické prepojenie analyzátora pre chemickú analýzu moču a analyzátora pre analýzu močového sedimentu bez nutnosti zásahu obsluhy</t>
  </si>
  <si>
    <t>možnosť rozšírenia softvéru o nástroj, ktorý uľahčuje validáciu a verifikáciu výsledkov na základe individuálnych pravidiel (bez externého softvéru)</t>
  </si>
  <si>
    <t>záznam histórie úprav vykonaných u pacientských výsledkov</t>
  </si>
  <si>
    <t xml:space="preserve">dostatočný záložný zdroj v prípade výpadku energie, schopný dokončiť všetky analýzy vrátane ich prevodu do LIS </t>
  </si>
  <si>
    <t>softvér v slovenskom alebo českom jazyku</t>
  </si>
  <si>
    <t>externá tlačiareň a záložný zdroj súčasťou zariadenia</t>
  </si>
  <si>
    <t>rozmery mikroskopického modulu</t>
  </si>
  <si>
    <t>šírka x výška x hĺbka</t>
  </si>
  <si>
    <t>rozmery chemického modulu</t>
  </si>
  <si>
    <t xml:space="preserve">vykonanie preventívnej údržby a technických kontrol v rozsahu predpísanom výrobcom </t>
  </si>
  <si>
    <t>Názov tovaru: Prístroj pre vyšetrenie kompletného krvného obrazu s päťpopulačným diferenciálom</t>
  </si>
  <si>
    <t xml:space="preserve">automatický hematologický analyzátor na meranie krvného obrazu a krvného obrazu s diferenciálnym rozpočtom leukocytov </t>
  </si>
  <si>
    <t>analýza vzorky z otvorenej aj z uzatvorenej skúmavky</t>
  </si>
  <si>
    <t>autopodávač na uzatvorené skúmavky</t>
  </si>
  <si>
    <t>priechodnosť prístroja v otvorenom móde</t>
  </si>
  <si>
    <t>priechodnosť prístroja v uzatvorenom móde</t>
  </si>
  <si>
    <t>aspiračný objem vzorky</t>
  </si>
  <si>
    <t>μl</t>
  </si>
  <si>
    <t>automatické zapnutie analyzátora a vykonanie dennej kontroly systému v naprogramovanom čase bez zásahu obsluhy</t>
  </si>
  <si>
    <t>automatické odhlásenie užívateľa</t>
  </si>
  <si>
    <t>počet reagencií</t>
  </si>
  <si>
    <t>ks</t>
  </si>
  <si>
    <t>automatické rozpoznanie reagencií na základe čiarových kódov</t>
  </si>
  <si>
    <t>automatické sledovanie zásob reagencií v prístroji</t>
  </si>
  <si>
    <t>tri hladiny kontrol - normálna, nízka, vysoká</t>
  </si>
  <si>
    <t>kalibrátor od výrobcu prístroja</t>
  </si>
  <si>
    <t>štatistické vyhodnocovanie a sledovanie kontrolných meraní pomocou metódy Levey-Jennings</t>
  </si>
  <si>
    <t>výrobcom definovaný systém alarmov pre odhalenie patologických vzoriek a chýb systému</t>
  </si>
  <si>
    <t>systém na akvizíciu a spracovanie dát pre diferenciál, napr. pohyblivý gating</t>
  </si>
  <si>
    <t>možnosť tlačiť výsledky na externú tlačiareň</t>
  </si>
  <si>
    <t>pripojenie do systému LIS</t>
  </si>
  <si>
    <t>databáza pacientských výsledkov vrátane grafov, príznakov, kódov a hlásení</t>
  </si>
  <si>
    <t>export dát na externé médiá</t>
  </si>
  <si>
    <t>archivácia údajov a použitých reagenciách (číslo šarže, exspirácia)</t>
  </si>
  <si>
    <t>dotyková obrazovka, čítačka čiarových kódov</t>
  </si>
  <si>
    <t>spotreba elektriny</t>
  </si>
  <si>
    <t>W</t>
  </si>
  <si>
    <t>hlučnosť</t>
  </si>
  <si>
    <t>dB</t>
  </si>
  <si>
    <t>externá tlačiareň a záložný zdroj súčasť dodávky</t>
  </si>
  <si>
    <t>prístroj musí byť nový, nepoužívaný, nerepasovaný</t>
  </si>
  <si>
    <t>Názov tovaru: Prístroj pre hemokoagulačné vyšetrenie</t>
  </si>
  <si>
    <t>kompaktný, stolový, plne automatizovaný koagulačný analyzátor na stanovenie koagulačných, chromogénnych a imunologických testov</t>
  </si>
  <si>
    <t>rýchlosť analýzy PT/APTT</t>
  </si>
  <si>
    <t>ks/hod.</t>
  </si>
  <si>
    <t>preanalytická kontrola vyšetrovanej vzorky - možnosť detegovať prítomnosť hemolýzy, ikterity a lipémie (špecifickej pre jednotlivé testy), kontrola plnenia skúmavky a prítomnosti zrazeniny</t>
  </si>
  <si>
    <t>pozitívna identifikácia vzoriek, reagencií, kontrol a kalibrátorov vložených do prístroja na základe čiarového kódu</t>
  </si>
  <si>
    <t>možnosť pracovať v uzatvorenom aj v otvorenom móde pre vzorky</t>
  </si>
  <si>
    <t>univerzálne prepichovadlo pre rôzne druhy vákuových odberoviek</t>
  </si>
  <si>
    <t>možnosť nasávania vzorky z primárnej uzatvorenej skúmavky aj v pozícii STAT</t>
  </si>
  <si>
    <t>schopnosť načítavaťbarkódy primárnych aj sekundárnych skúmaviek počas vkladania vzoriek do analyzátora</t>
  </si>
  <si>
    <t>stojančeky analyzátora vhodné pre rôzne typy odberoviek (vrátane pediatrických)</t>
  </si>
  <si>
    <t>možnosť reprioritizácie vzoriek aj počas analýzy</t>
  </si>
  <si>
    <t>pridanie nelimitovaného počtu statimových vzoriek do akejkoľvek voľnej pozície pre vzorky aj počas analýzy</t>
  </si>
  <si>
    <t>užívateľsky definovateľné reflexné a rerun testovanie, ktoré sa vykoná automaticky a bez nutnosti opakovaného púšťania analýzy alebo opakovaného vkladu vzorky</t>
  </si>
  <si>
    <t>súčasné meranie vzoriek a kontrolného materiálu a vykonávanie kalibrácií</t>
  </si>
  <si>
    <t>zásobník vzoriek</t>
  </si>
  <si>
    <t>zásobník reagencií a pomocných roztokov</t>
  </si>
  <si>
    <t>pozícia</t>
  </si>
  <si>
    <t>kontinuálny vklad reagencií aj počas chodu analyzátora</t>
  </si>
  <si>
    <t>vklad reagencií v originálnych fľaštičkách s barkódmi, ktoré sú načítavané počas vkladu reagencií do analyzátora</t>
  </si>
  <si>
    <t>automatické monitorovanie hladiny reagencií - jednoduché sledovanie dostupnosti testov v prístroji vrátane určenia počtu dostupných testov v každej reagenčnej fľaštičke</t>
  </si>
  <si>
    <t>všetky reagencie musia byť certifikované a výrobcom validované pre ponúkaný prístroj</t>
  </si>
  <si>
    <t>kompletná priama dosledovateľnosť reagencií, kontrol a kalibrátorov vzťahujúcich sa na výsledky - výsledková listina obsahuje aj šarže reagencií a kontrol vzťahujúcich sa na danú vzorku a je možné ich prenášať do LIS</t>
  </si>
  <si>
    <t>možnosť načítavať cieľové hodnoty kontrol a kalibrátorov skenovaním</t>
  </si>
  <si>
    <t>možnosť prezerať reakčné krivky aj počas analýzy</t>
  </si>
  <si>
    <t>možnosť vytvoriť užívateľsky definované metódy</t>
  </si>
  <si>
    <t>možnosť importovať a exportovať dáta (výsledky meraní, výsledky kontrol, kalibrácií a nastavení) pomocou elektronických médií</t>
  </si>
  <si>
    <t>automatické vytváranie a ukladanie protokolov s udalosťami týkajúcimi sa konfigurácie a chodu systému</t>
  </si>
  <si>
    <t>min.</t>
  </si>
  <si>
    <t>publikované referenčné hodnoty pre deti</t>
  </si>
  <si>
    <t>kompletné príslušenstvo potrebné pre správnu a plnú funkčnosť systému vrátane tlačiarne, záložného zdroja a pripojenia do LIS (na náklady uchádzača)</t>
  </si>
  <si>
    <t>obojstranná komunikácia s laboratórnym informačným systémom a Host Query</t>
  </si>
  <si>
    <t>kompletné softvérové vybavenie k získaniu dát a k ich následnému hodnoteniu a aktualizácia softvéru podľa pokynov výrobcu</t>
  </si>
  <si>
    <t>Názov tovaru: Centrifúga</t>
  </si>
  <si>
    <t>stolná chladená centrifúga</t>
  </si>
  <si>
    <t xml:space="preserve">maximálne otáčky </t>
  </si>
  <si>
    <t>rpm</t>
  </si>
  <si>
    <t xml:space="preserve">maximálne odstredivá sila </t>
  </si>
  <si>
    <t>rcf</t>
  </si>
  <si>
    <t>nastavenie rozsahu teplôt s krokom 1°C</t>
  </si>
  <si>
    <t>°C</t>
  </si>
  <si>
    <t>automatická detekcia nevyváženosti rotorov</t>
  </si>
  <si>
    <t>jednofázové napájanie 230V / 50Hz, zapojenie do bežnej zásuvky</t>
  </si>
  <si>
    <t xml:space="preserve">inštalačná plocha </t>
  </si>
  <si>
    <t>šírka x hĺbka</t>
  </si>
  <si>
    <t>hmotnosť</t>
  </si>
  <si>
    <t>záruka na prístroj</t>
  </si>
  <si>
    <t>mesiac</t>
  </si>
  <si>
    <t>súčasťou dodávky centrifúgy je rotor a príslušenstvo</t>
  </si>
  <si>
    <t>výkyvný rotor so štyrmi závesmi</t>
  </si>
  <si>
    <t>maximálna odstredivá sila rotora</t>
  </si>
  <si>
    <t>4200 x g</t>
  </si>
  <si>
    <t>adaptéry pre 10 - 15 ml odberové skúmavky s priemerom 16 mm</t>
  </si>
  <si>
    <t>adaptéry pre 2 - 5 ml odberové skúmavky s priemerom 13 mm</t>
  </si>
  <si>
    <t>priehľadný protiareosolový kryt na jednotlivé závesy výkyvného motora</t>
  </si>
  <si>
    <t>záruka na rotor</t>
  </si>
  <si>
    <t>rok</t>
  </si>
  <si>
    <t>fotometrických testov za hodinu</t>
  </si>
  <si>
    <t>testov s ISE</t>
  </si>
  <si>
    <t xml:space="preserve">výkon IS pre biochemický modul </t>
  </si>
  <si>
    <t>výkon IS pre biochemický modul</t>
  </si>
  <si>
    <t xml:space="preserve">imunoanalytických testov za hodinu </t>
  </si>
  <si>
    <t>výkon IS pre imunochemický modul</t>
  </si>
  <si>
    <t>pozícií</t>
  </si>
  <si>
    <t xml:space="preserve">skladovacia kapacita reagencií v chladenom priestore pre biochemický modul </t>
  </si>
  <si>
    <t xml:space="preserve">skladovacia kapacita reagencií v chladenom priestore pre imunochemický modul </t>
  </si>
  <si>
    <t xml:space="preserve">životnosť spotrebného materiálu - ISE elektródy </t>
  </si>
  <si>
    <t>testov v balení</t>
  </si>
  <si>
    <t>veľkosť balenia reagencií v imunochemickom module</t>
  </si>
  <si>
    <t>plná záručná servisná podpora pre všetky analyzátory s možnosťou nahlásenia poruchy telefonicky (slovenský alebo český jazyk)</t>
  </si>
  <si>
    <t>vzdialená záručná servisná správa - vzdialený prístup k analyzátoru s možnosťou kontroly stavu analyzátora a na základe súhlasu obsluhy aj priame ovládanie prístroja</t>
  </si>
  <si>
    <t>vzoriek za hodinu</t>
  </si>
  <si>
    <t>výsledky vo forme počtu častíc/1μl a arbitrárnych jednotkách</t>
  </si>
  <si>
    <t>počet vzoriek</t>
  </si>
  <si>
    <t>reagencia</t>
  </si>
  <si>
    <t>pacientský výsledok</t>
  </si>
  <si>
    <t>množstvo vzoriek</t>
  </si>
  <si>
    <t xml:space="preserve">možnosť uloženia kalibrácií (ktoré je možné v prípade potreby znovu validovať) pre 1 metódu </t>
  </si>
  <si>
    <t>počet kalibrácií pre 1 metódu</t>
  </si>
  <si>
    <t>prehľadné menu kontroly kvality s multipravidlami a filtrovaním</t>
  </si>
  <si>
    <t>krátka denná údržba</t>
  </si>
  <si>
    <t>počet akceleračných stupňov</t>
  </si>
  <si>
    <t>akceleračný stupeň</t>
  </si>
  <si>
    <t>brzdiaci stupeň</t>
  </si>
  <si>
    <t>počet brzdiacich stupňov</t>
  </si>
  <si>
    <t>minúty</t>
  </si>
  <si>
    <t>nastavenie doby centrifugácie alebo kontinuálne točenie (hold)</t>
  </si>
  <si>
    <t>4 x 400</t>
  </si>
  <si>
    <t xml:space="preserve">maximálna kapacita výkyvného rotora </t>
  </si>
  <si>
    <t>(-) 20°C - (+)40 °C</t>
  </si>
  <si>
    <t>1 - 599</t>
  </si>
  <si>
    <t>počet pozícií</t>
  </si>
  <si>
    <t>nezávislé fungovanie chemického a mikroskopického modulu v prípade poruchy</t>
  </si>
  <si>
    <t>kapacita adaptérov pre 10 - 15 ml odberové skúmavky s priemerom 16 mm</t>
  </si>
  <si>
    <t>kapacita adaptérov pre 2 - 5 ml odberové skúmavky s priemerom 13 mm</t>
  </si>
  <si>
    <t>Názov tovaru: Softvér na správu a riadenie klinických dát laboratória</t>
  </si>
  <si>
    <t>poskytuje centrálne miesto pre správu požiadaviek a výsledkov, vrátane ich validácie, uvoľňovania a sledovania v reálnom čase</t>
  </si>
  <si>
    <t>softvérové riešenie pre centralizovanú správu laboratórnych prístrojov a dátových tokov (middleware), ktoré pracuje medzi laboratórnym informačným systémom a analyzátormi a zabezpečuje efektívne riadenie toku vzoriek a výsledkov v laboratóriu</t>
  </si>
  <si>
    <t>podporuje centralizovanú správu kontroly kvality pre všetky pripojené analyzátory</t>
  </si>
  <si>
    <t>automatická a plánovaná archivácia a zálohovanie QC dát</t>
  </si>
  <si>
    <t>fotometrický modul s permanentnými kyvetami alebo iné riešenie, ktoré minimalizuje alebo prakticky eliminuje vznik jednorazového odpadu</t>
  </si>
  <si>
    <t>automatický import, spracovanie a vyhodnocovanie QC dát</t>
  </si>
  <si>
    <t>monitorovanie stability analytických procesov pomocou EWMA (Exponentially Weighted Moving Average)</t>
  </si>
  <si>
    <t>pôdorysná plocha integrovaného systému</t>
  </si>
  <si>
    <r>
      <t>m</t>
    </r>
    <r>
      <rPr>
        <vertAlign val="superscript"/>
        <sz val="11"/>
        <color theme="1"/>
        <rFont val="Garamond"/>
        <family val="1"/>
        <charset val="238"/>
      </rPr>
      <t>2</t>
    </r>
  </si>
  <si>
    <t>návody na používanie prístroja a diagnostík ako aj KBÚ v slovenskom/českom jazyku</t>
  </si>
  <si>
    <t xml:space="preserve">zaškolenie v slovenskom alebo českom jazyku </t>
  </si>
  <si>
    <t>subkategórie</t>
  </si>
  <si>
    <t>možnosť subklasifikácie častíc močového sedimentu minimálne v rozsahu</t>
  </si>
  <si>
    <t>60 x 63,5x 65</t>
  </si>
  <si>
    <t>29700 x g</t>
  </si>
  <si>
    <t>47x77</t>
  </si>
  <si>
    <t>Cenová kalkulácia</t>
  </si>
  <si>
    <t>Uchádzač:</t>
  </si>
  <si>
    <t>Obchodné meno</t>
  </si>
  <si>
    <t xml:space="preserve">Adresa alebo sídlo </t>
  </si>
  <si>
    <t>IČO</t>
  </si>
  <si>
    <t>Platca DPH (áno/nie)</t>
  </si>
  <si>
    <t>Kontaktná osoba</t>
  </si>
  <si>
    <t>Telefón</t>
  </si>
  <si>
    <t>E-mail</t>
  </si>
  <si>
    <t>Položka</t>
  </si>
  <si>
    <t>Názov</t>
  </si>
  <si>
    <t>SPOLU</t>
  </si>
  <si>
    <t xml:space="preserve">Vzorec je nastavený pre platcov DPH so základnou sadzbou (23 %). Uchádzači, na ktorých sa vzťahuje znížená sadzba DPH alebo nie sú platcami DPH, sú povinní upraviť výpočet tak, aby zodpovedal ich postaveniu k DPH. </t>
  </si>
  <si>
    <r>
      <t xml:space="preserve">Uchádzač vyhlasuje a predložením svojej ponuky potvrdzuje, že ním ponúknutý tovar v plnom rozsahu spĺňa požiadavky na predmet zákazky podľa minimálnych požiadaviek uvedených </t>
    </r>
    <r>
      <rPr>
        <sz val="11"/>
        <rFont val="Calibri"/>
        <family val="2"/>
        <charset val="238"/>
      </rPr>
      <t>v jednotlivých špecifikáciách.</t>
    </r>
  </si>
  <si>
    <t>V .............................dňa ..........................</t>
  </si>
  <si>
    <t xml:space="preserve">Meno, priezvisko štatutárneho zástupcu resp. ním splnomocnenou osobou oprávnenou konať za uchádzača </t>
  </si>
  <si>
    <t>Analyzátory pre Strednú zdravotnícku školu v Banskej Bystrici</t>
  </si>
  <si>
    <t>Integrovaný systém pre biochemickú a imunochemickú diagnostiku</t>
  </si>
  <si>
    <t>Prístroj pre chemickú analýzu moču a vyšetrenie močového sedimentu</t>
  </si>
  <si>
    <t>Prístroj pre vyšetrenie kompletného krvného obrazu s päťpopulačným diferenciálom</t>
  </si>
  <si>
    <t>Prístroj pre hemokoagulačné vyšetrenie</t>
  </si>
  <si>
    <t>Centrifúga</t>
  </si>
  <si>
    <t>Softvér na správu a riadenie klinických dát laboratória</t>
  </si>
  <si>
    <t>Cena bez DPH</t>
  </si>
  <si>
    <t xml:space="preserve">Cena s DPH </t>
  </si>
  <si>
    <t>Sadzba DPH (23%)</t>
  </si>
  <si>
    <t>V prípade, ak uchádzač je zdaniteľnou osobou pre DPH, uvedie v časti „Cena s DPH v €” sumu z časti „Cena bez DPH v €“ navýšenú o aktuálne platnú sadzbu DPH.
V prípade, ak uchádzač nie je zdaniteľnou osobou pre DPH, uvedie v časti „Cena s DPH v €” rovnakú sumu ako uviedol v časti „Cena  bez DPH v €“. 
V prípade, ak je uchádzač zahraničnou osobou, uvedie v časti „Cena s DPH v €” sumu z časti „Cena bez DPH v €“ (bez DPH platnej v krajine sídla uchádzača) navýšenú o aktuálne platnú sadzbu DPH v SR (DPH odvádza v prípade úspešnosti jeho ponuky verejný obstarávateľ).</t>
  </si>
  <si>
    <t xml:space="preserve">Technická špecifikácia </t>
  </si>
  <si>
    <t xml:space="preserve">Upozornenie: Verejný obstarávateľ požaduje v rámci každého predmetu zákazky aj  - dovoz, montáž, inštaláciu (tam kde je to relevantné) a zaškolenie obsluhy (tam kde je to relevantné). Sumu na uvedené služby zohľadní uchádzač vo svojej celkovej ponukovej cene, nakoľko tieto služby nie sú samostatnou položkou technickej špecifikácie a cenovej kalkulácie. </t>
  </si>
  <si>
    <t>návody na používanie prístroja a diagnostík ako aj KBÚ musia byť v slovenskom alebo českom jazyku</t>
  </si>
  <si>
    <t>návody na používanie prístroja a diagnostík ako aj KBÚ v slovenskom alebo českom jazyku</t>
  </si>
  <si>
    <r>
      <t xml:space="preserve">* Poznámka: Tento stĺpec sa vyplní v prípade parametrov, ktoré nie je možné číselne vyjadriť, resp. je možné ho použiť pre parametre s presnými číselnými údajmi. V stĺpci G  </t>
    </r>
    <r>
      <rPr>
        <u/>
        <sz val="10"/>
        <rFont val="Garamond"/>
        <family val="1"/>
        <charset val="238"/>
      </rPr>
      <t xml:space="preserve">Uchádzač doplní "Áno" / "Nie" resp. požadovaný parameter. </t>
    </r>
  </si>
  <si>
    <t>IVD parametre - WBC, RBC, HGB, HCT, MCV, MCH, MCHC, RDW-SD, RDW, PLT, MPV, LY%, LY#, MO%, MO#, NE%, NE#, EO%, EO#, BA%, BA#</t>
  </si>
  <si>
    <t>kontinuálny vklad vzoriek do analyzátora</t>
  </si>
  <si>
    <t>informácie obsiahnuté v barkóde na reagenčných fľaštičkách - názov reagencie, doba exspirácie“. Stabilita reagencie nie je súčasťou barkódu, ale je súčasťou softvéru analyzátora.</t>
  </si>
  <si>
    <r>
      <t xml:space="preserve">analytické metódy IS pre biochemický modul - kolorimetria, turbidimetria, latexová aglutinácia, </t>
    </r>
    <r>
      <rPr>
        <b/>
        <sz val="11"/>
        <color rgb="FFFF0000"/>
        <rFont val="Garamond"/>
        <family val="1"/>
        <charset val="238"/>
      </rPr>
      <t>nepriama alebo priama ISE</t>
    </r>
  </si>
  <si>
    <t>analytické metódy IS pre imunochemický modul - chemiluminiscencia (priama chemiluminiscencia, enzýmovo zosilnená chemiluminiscencia, CMIA, elektrochemiluminiscencia - ECL)</t>
  </si>
  <si>
    <t>rozmery oboch modulov spolu</t>
  </si>
  <si>
    <t>autorizovaný záručný servis s dobou servisnej odozvy do 24 hodín od preukázateľného nahlásenia poruchy, pričom za servisnú odozvu sa považuje potvrdenie prijatia hlásenia, vykonanie vzdialenej diagnostiky alebo nástup servisného technika na riešenie poruchy, pričom lehota plynie nepretržite v kalendárnych dňoch a hodinách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</si>
</sst>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0" x14ac:knownFonts="1">
    <font>
      <sz val="11"/>
      <color theme="1"/>
      <name val="Aptos Narrow"/>
      <family val="2"/>
      <charset val="238"/>
      <scheme val="minor"/>
    </font>
    <font>
      <sz val="10"/>
      <color theme="1"/>
      <name val="Garamond"/>
      <family val="1"/>
      <charset val="238"/>
    </font>
    <font>
      <sz val="11"/>
      <color theme="1"/>
      <name val="Garamond"/>
      <family val="1"/>
      <charset val="238"/>
    </font>
    <font>
      <b/>
      <sz val="18"/>
      <color theme="1"/>
      <name val="Garamond"/>
      <family val="1"/>
      <charset val="238"/>
    </font>
    <font>
      <i/>
      <sz val="10"/>
      <color rgb="FFFF0000"/>
      <name val="Garamond"/>
      <family val="1"/>
      <charset val="238"/>
    </font>
    <font>
      <b/>
      <sz val="11"/>
      <color theme="1"/>
      <name val="Garamond"/>
      <family val="1"/>
      <charset val="238"/>
    </font>
    <font>
      <b/>
      <sz val="14"/>
      <color theme="1"/>
      <name val="Garamond"/>
      <family val="1"/>
      <charset val="238"/>
    </font>
    <font>
      <b/>
      <sz val="8"/>
      <color theme="1"/>
      <name val="Garamond"/>
      <family val="1"/>
      <charset val="238"/>
    </font>
    <font>
      <b/>
      <i/>
      <sz val="8"/>
      <color rgb="FFFF0000"/>
      <name val="Garamond"/>
      <family val="1"/>
      <charset val="238"/>
    </font>
    <font>
      <sz val="9"/>
      <color theme="1"/>
      <name val="Garamond"/>
      <family val="1"/>
      <charset val="238"/>
    </font>
    <font>
      <b/>
      <sz val="7"/>
      <color theme="1"/>
      <name val="Garamond"/>
      <family val="1"/>
      <charset val="238"/>
    </font>
    <font>
      <i/>
      <sz val="11"/>
      <color rgb="FFFF0000"/>
      <name val="Garamond"/>
      <family val="1"/>
      <charset val="238"/>
    </font>
    <font>
      <b/>
      <sz val="11"/>
      <color theme="1"/>
      <name val="Aptos Narrow"/>
      <family val="2"/>
      <charset val="238"/>
      <scheme val="minor"/>
    </font>
    <font>
      <vertAlign val="superscript"/>
      <sz val="11"/>
      <color theme="1"/>
      <name val="Garamond"/>
      <family val="1"/>
      <charset val="238"/>
    </font>
    <font>
      <strike/>
      <sz val="11"/>
      <color theme="1"/>
      <name val="Garamond"/>
      <family val="1"/>
      <charset val="238"/>
    </font>
    <font>
      <sz val="11"/>
      <color theme="1"/>
      <name val="Aptos Narrow"/>
      <family val="2"/>
      <charset val="238"/>
      <scheme val="minor"/>
    </font>
    <font>
      <u/>
      <sz val="11"/>
      <color theme="10"/>
      <name val="Aptos Narrow"/>
      <family val="2"/>
      <charset val="238"/>
      <scheme val="minor"/>
    </font>
    <font>
      <b/>
      <sz val="14"/>
      <color theme="1"/>
      <name val="Calibri"/>
      <family val="2"/>
      <charset val="238"/>
    </font>
    <font>
      <sz val="12"/>
      <color theme="1"/>
      <name val="Calibri"/>
      <family val="2"/>
      <charset val="238"/>
    </font>
    <font>
      <sz val="11"/>
      <name val="Aptos Narrow"/>
      <family val="2"/>
      <charset val="238"/>
      <scheme val="minor"/>
    </font>
    <font>
      <b/>
      <sz val="12"/>
      <color theme="1"/>
      <name val="Calibri"/>
      <family val="2"/>
      <charset val="238"/>
    </font>
    <font>
      <b/>
      <sz val="11"/>
      <color theme="1"/>
      <name val="Calibri"/>
      <family val="2"/>
      <charset val="238"/>
    </font>
    <font>
      <sz val="11"/>
      <color theme="1"/>
      <name val="Calibri"/>
      <family val="2"/>
      <charset val="238"/>
    </font>
    <font>
      <sz val="11"/>
      <name val="Calibri"/>
      <family val="2"/>
      <charset val="238"/>
    </font>
    <font>
      <sz val="11"/>
      <color rgb="FFFF0000"/>
      <name val="Calibri"/>
      <family val="2"/>
      <charset val="238"/>
    </font>
    <font>
      <sz val="11"/>
      <color theme="1"/>
      <name val="Aptos Narrow"/>
      <scheme val="minor"/>
    </font>
    <font>
      <sz val="11"/>
      <name val="Garamond"/>
      <family val="1"/>
      <charset val="238"/>
    </font>
    <font>
      <sz val="10"/>
      <name val="Garamond"/>
      <family val="1"/>
      <charset val="238"/>
    </font>
    <font>
      <u/>
      <sz val="10"/>
      <name val="Garamond"/>
      <family val="1"/>
      <charset val="238"/>
    </font>
    <font>
      <b/>
      <sz val="11"/>
      <color rgb="FFFF0000"/>
      <name val="Garamond"/>
      <family val="1"/>
      <charset val="238"/>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D9D9D9"/>
      </patternFill>
    </fill>
    <fill>
      <patternFill patternType="solid">
        <fgColor rgb="FFD8D8D8"/>
        <bgColor rgb="FFD8D8D8"/>
      </patternFill>
    </fill>
    <fill>
      <patternFill patternType="solid">
        <fgColor rgb="FFFFFF00"/>
        <bgColor rgb="FFFFFF00"/>
      </patternFill>
    </fill>
    <fill>
      <patternFill patternType="solid">
        <fgColor theme="0"/>
        <bgColor rgb="FFFFFF00"/>
      </patternFill>
    </fill>
    <fill>
      <patternFill patternType="solid">
        <fgColor theme="2" tint="-9.9978637043366805E-2"/>
        <bgColor rgb="FFFFFF00"/>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medium">
        <color rgb="FF000000"/>
      </right>
      <top style="medium">
        <color rgb="FF000000"/>
      </top>
      <bottom style="thin">
        <color rgb="FF000000"/>
      </bottom>
      <diagonal/>
    </border>
    <border>
      <left style="thin">
        <color indexed="64"/>
      </left>
      <right style="medium">
        <color rgb="FF000000"/>
      </right>
      <top style="thin">
        <color rgb="FF000000"/>
      </top>
      <bottom style="thin">
        <color rgb="FF000000"/>
      </bottom>
      <diagonal/>
    </border>
    <border>
      <left style="thin">
        <color indexed="64"/>
      </left>
      <right style="medium">
        <color rgb="FF000000"/>
      </right>
      <top style="thin">
        <color rgb="FF000000"/>
      </top>
      <bottom style="medium">
        <color rgb="FF000000"/>
      </bottom>
      <diagonal/>
    </border>
    <border>
      <left style="thin">
        <color indexed="64"/>
      </left>
      <right style="thin">
        <color rgb="FF000000"/>
      </right>
      <top style="medium">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right/>
      <top style="hair">
        <color indexed="64"/>
      </top>
      <bottom/>
      <diagonal/>
    </border>
  </borders>
  <cellStyleXfs count="3">
    <xf numFmtId="0" fontId="0" fillId="0" borderId="0"/>
    <xf numFmtId="0" fontId="16" fillId="0" borderId="0" applyNumberFormat="0" applyFill="0" applyBorder="0" applyAlignment="0" applyProtection="0"/>
    <xf numFmtId="0" fontId="25" fillId="0" borderId="0"/>
  </cellStyleXfs>
  <cellXfs count="133">
    <xf numFmtId="0" fontId="0" fillId="0" borderId="0" xfId="0"/>
    <xf numFmtId="0" fontId="2" fillId="0" borderId="0" xfId="0" applyFont="1"/>
    <xf numFmtId="0" fontId="5" fillId="0" borderId="0" xfId="0" applyFont="1"/>
    <xf numFmtId="0" fontId="6" fillId="0" borderId="0" xfId="0" applyFont="1" applyAlignment="1">
      <alignment horizontal="center"/>
    </xf>
    <xf numFmtId="0" fontId="7" fillId="0" borderId="1" xfId="0" applyFont="1" applyBorder="1" applyAlignment="1">
      <alignment horizontal="center" vertical="center"/>
    </xf>
    <xf numFmtId="0" fontId="5" fillId="4" borderId="0" xfId="0" applyFont="1" applyFill="1" applyAlignment="1">
      <alignment vertical="center" wrapText="1"/>
    </xf>
    <xf numFmtId="0" fontId="7" fillId="2" borderId="1" xfId="0" applyFont="1" applyFill="1" applyBorder="1" applyAlignment="1">
      <alignment horizontal="center" vertical="center" wrapText="1"/>
    </xf>
    <xf numFmtId="0" fontId="9" fillId="0" borderId="3" xfId="0" applyFont="1" applyBorder="1"/>
    <xf numFmtId="0" fontId="9" fillId="0" borderId="4" xfId="0" applyFont="1" applyBorder="1"/>
    <xf numFmtId="0" fontId="2" fillId="0" borderId="1" xfId="0" applyFont="1" applyBorder="1" applyAlignment="1">
      <alignment wrapText="1"/>
    </xf>
    <xf numFmtId="0" fontId="2" fillId="0" borderId="1" xfId="0" applyFont="1" applyBorder="1" applyAlignment="1">
      <alignment horizontal="center"/>
    </xf>
    <xf numFmtId="0" fontId="2" fillId="3" borderId="1" xfId="0" applyFont="1" applyFill="1" applyBorder="1" applyAlignment="1">
      <alignment horizontal="center" wrapText="1"/>
    </xf>
    <xf numFmtId="0" fontId="2" fillId="0" borderId="1" xfId="0" applyFont="1" applyBorder="1"/>
    <xf numFmtId="0" fontId="2" fillId="2" borderId="1" xfId="0" applyFont="1" applyFill="1" applyBorder="1"/>
    <xf numFmtId="0" fontId="10" fillId="2" borderId="1" xfId="0" applyFont="1" applyFill="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horizontal="center" vertical="center" wrapText="1"/>
    </xf>
    <xf numFmtId="0" fontId="2" fillId="0" borderId="1" xfId="0" applyFont="1" applyBorder="1" applyAlignment="1">
      <alignment horizontal="right"/>
    </xf>
    <xf numFmtId="9" fontId="2" fillId="0" borderId="1" xfId="0" applyNumberFormat="1" applyFont="1" applyBorder="1"/>
    <xf numFmtId="0" fontId="5" fillId="0" borderId="1" xfId="0" applyFont="1" applyBorder="1" applyAlignment="1">
      <alignment horizontal="right"/>
    </xf>
    <xf numFmtId="0" fontId="0" fillId="0" borderId="1" xfId="0" applyBorder="1" applyAlignment="1">
      <alignment horizontal="right"/>
    </xf>
    <xf numFmtId="0" fontId="0" fillId="2" borderId="1" xfId="0" applyFill="1" applyBorder="1"/>
    <xf numFmtId="0" fontId="12" fillId="0" borderId="1" xfId="0" applyFont="1" applyBorder="1" applyAlignment="1">
      <alignment horizontal="right"/>
    </xf>
    <xf numFmtId="0" fontId="5" fillId="0" borderId="0" xfId="0" applyFont="1" applyAlignment="1">
      <alignment horizontal="right"/>
    </xf>
    <xf numFmtId="0" fontId="2" fillId="3" borderId="0" xfId="0" applyFont="1" applyFill="1"/>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wrapText="1"/>
    </xf>
    <xf numFmtId="0" fontId="2" fillId="0" borderId="0" xfId="0" applyFont="1" applyAlignment="1">
      <alignment horizontal="center"/>
    </xf>
    <xf numFmtId="0" fontId="2" fillId="0" borderId="0" xfId="0" applyFont="1" applyAlignment="1">
      <alignment horizontal="center" vertical="center" wrapText="1"/>
    </xf>
    <xf numFmtId="0" fontId="12" fillId="0" borderId="0" xfId="0" applyFont="1" applyAlignment="1">
      <alignment horizontal="right"/>
    </xf>
    <xf numFmtId="0" fontId="10" fillId="0" borderId="0" xfId="0" applyFont="1" applyAlignment="1">
      <alignment horizontal="center"/>
    </xf>
    <xf numFmtId="0" fontId="0" fillId="0" borderId="0" xfId="0" applyAlignment="1">
      <alignment horizontal="right"/>
    </xf>
    <xf numFmtId="0" fontId="2" fillId="0" borderId="1" xfId="0" applyFont="1" applyBorder="1" applyAlignment="1">
      <alignment horizontal="left" wrapText="1"/>
    </xf>
    <xf numFmtId="0" fontId="2" fillId="0" borderId="0" xfId="0" applyFont="1" applyAlignment="1">
      <alignment horizontal="left" wrapText="1"/>
    </xf>
    <xf numFmtId="0" fontId="2" fillId="0" borderId="0" xfId="0" applyFont="1" applyAlignment="1">
      <alignment horizontal="center" vertical="center"/>
    </xf>
    <xf numFmtId="0" fontId="1" fillId="0" borderId="0" xfId="0" applyFont="1" applyAlignment="1">
      <alignment horizontal="center" vertical="center" wrapText="1"/>
    </xf>
    <xf numFmtId="0" fontId="2" fillId="2" borderId="8" xfId="0" applyFont="1" applyFill="1" applyBorder="1"/>
    <xf numFmtId="0" fontId="2" fillId="2" borderId="9" xfId="0" applyFont="1" applyFill="1" applyBorder="1"/>
    <xf numFmtId="0" fontId="2" fillId="2" borderId="0" xfId="0" applyFont="1" applyFill="1"/>
    <xf numFmtId="0" fontId="2" fillId="2" borderId="10" xfId="0" applyFont="1" applyFill="1" applyBorder="1"/>
    <xf numFmtId="0" fontId="2" fillId="2" borderId="11" xfId="0" applyFont="1" applyFill="1" applyBorder="1"/>
    <xf numFmtId="0" fontId="2" fillId="2" borderId="12" xfId="0" applyFont="1" applyFill="1" applyBorder="1"/>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4" fillId="0" borderId="1" xfId="0" applyFont="1" applyBorder="1" applyAlignment="1">
      <alignment horizontal="center"/>
    </xf>
    <xf numFmtId="0" fontId="15" fillId="0" borderId="0" xfId="2" applyFont="1"/>
    <xf numFmtId="0" fontId="25" fillId="0" borderId="0" xfId="2"/>
    <xf numFmtId="0" fontId="18" fillId="0" borderId="0" xfId="2" applyFont="1" applyAlignment="1">
      <alignment vertical="top"/>
    </xf>
    <xf numFmtId="0" fontId="20" fillId="0" borderId="0" xfId="2" applyFont="1" applyAlignment="1">
      <alignment horizontal="center" vertical="center"/>
    </xf>
    <xf numFmtId="0" fontId="21" fillId="0" borderId="0" xfId="2" applyFont="1" applyAlignment="1">
      <alignment horizontal="left" vertical="center"/>
    </xf>
    <xf numFmtId="0" fontId="21" fillId="0" borderId="0" xfId="2" applyFont="1" applyAlignment="1">
      <alignment horizontal="left" vertical="center" wrapText="1"/>
    </xf>
    <xf numFmtId="0" fontId="22" fillId="0" borderId="0" xfId="2" applyFont="1"/>
    <xf numFmtId="0" fontId="21" fillId="0" borderId="0" xfId="2" applyFont="1" applyAlignment="1">
      <alignment vertical="center" wrapText="1"/>
    </xf>
    <xf numFmtId="0" fontId="24" fillId="0" borderId="0" xfId="2" applyFont="1" applyAlignment="1">
      <alignment wrapText="1"/>
    </xf>
    <xf numFmtId="0" fontId="21" fillId="0" borderId="0" xfId="2" applyFont="1" applyAlignment="1">
      <alignment vertical="center"/>
    </xf>
    <xf numFmtId="0" fontId="21" fillId="6" borderId="16" xfId="2" applyFont="1" applyFill="1" applyBorder="1" applyAlignment="1">
      <alignment horizontal="center" vertical="center"/>
    </xf>
    <xf numFmtId="0" fontId="21" fillId="6" borderId="17" xfId="2" applyFont="1" applyFill="1" applyBorder="1" applyAlignment="1">
      <alignment horizontal="center" vertical="center"/>
    </xf>
    <xf numFmtId="0" fontId="21" fillId="6" borderId="17" xfId="2" applyFont="1" applyFill="1" applyBorder="1" applyAlignment="1">
      <alignment horizontal="center" vertical="center" wrapText="1"/>
    </xf>
    <xf numFmtId="164" fontId="22" fillId="7" borderId="19" xfId="2" applyNumberFormat="1" applyFont="1" applyFill="1" applyBorder="1" applyAlignment="1">
      <alignment horizontal="center" vertical="center"/>
    </xf>
    <xf numFmtId="164" fontId="22" fillId="0" borderId="19" xfId="2" applyNumberFormat="1" applyFont="1" applyBorder="1" applyAlignment="1">
      <alignment horizontal="center" vertical="center"/>
    </xf>
    <xf numFmtId="0" fontId="15" fillId="0" borderId="0" xfId="2" applyFont="1" applyAlignment="1">
      <alignment horizontal="center"/>
    </xf>
    <xf numFmtId="0" fontId="25" fillId="0" borderId="0" xfId="2" applyAlignment="1">
      <alignment horizontal="center"/>
    </xf>
    <xf numFmtId="0" fontId="22" fillId="0" borderId="0" xfId="2" applyFont="1" applyAlignment="1">
      <alignment wrapText="1"/>
    </xf>
    <xf numFmtId="0" fontId="22" fillId="0" borderId="0" xfId="2" applyFont="1" applyAlignment="1">
      <alignment horizontal="left" wrapText="1"/>
    </xf>
    <xf numFmtId="0" fontId="22" fillId="0" borderId="0" xfId="2" applyFont="1" applyAlignment="1">
      <alignment horizontal="left"/>
    </xf>
    <xf numFmtId="0" fontId="21" fillId="0" borderId="23" xfId="2" applyFont="1" applyBorder="1" applyAlignment="1">
      <alignment horizontal="center" vertical="center"/>
    </xf>
    <xf numFmtId="0" fontId="21" fillId="0" borderId="24" xfId="2" applyFont="1" applyBorder="1" applyAlignment="1">
      <alignment horizontal="center" vertical="center"/>
    </xf>
    <xf numFmtId="0" fontId="22" fillId="0" borderId="19" xfId="2" applyFont="1" applyBorder="1" applyAlignment="1">
      <alignment horizontal="left" vertical="center" wrapText="1"/>
    </xf>
    <xf numFmtId="0" fontId="21" fillId="5" borderId="14" xfId="2" applyFont="1" applyFill="1" applyBorder="1" applyAlignment="1">
      <alignment vertical="center" wrapText="1"/>
    </xf>
    <xf numFmtId="0" fontId="21" fillId="5" borderId="15" xfId="2" applyFont="1" applyFill="1" applyBorder="1" applyAlignment="1">
      <alignment vertical="center" wrapText="1"/>
    </xf>
    <xf numFmtId="0" fontId="21" fillId="5" borderId="13" xfId="2" applyFont="1" applyFill="1" applyBorder="1" applyAlignment="1">
      <alignment vertical="center" wrapText="1"/>
    </xf>
    <xf numFmtId="0" fontId="23" fillId="0" borderId="26" xfId="2" applyFont="1" applyBorder="1"/>
    <xf numFmtId="0" fontId="23" fillId="0" borderId="27" xfId="2" applyFont="1" applyBorder="1"/>
    <xf numFmtId="0" fontId="23" fillId="0" borderId="28" xfId="2" applyFont="1" applyBorder="1"/>
    <xf numFmtId="0" fontId="23" fillId="0" borderId="29" xfId="2" applyFont="1" applyBorder="1"/>
    <xf numFmtId="0" fontId="23" fillId="0" borderId="30" xfId="2" applyFont="1" applyBorder="1"/>
    <xf numFmtId="0" fontId="23" fillId="0" borderId="31" xfId="2" applyFont="1" applyBorder="1"/>
    <xf numFmtId="0" fontId="21" fillId="0" borderId="32" xfId="2" applyFont="1" applyBorder="1" applyAlignment="1">
      <alignment horizontal="center" vertical="center"/>
    </xf>
    <xf numFmtId="0" fontId="19" fillId="0" borderId="18" xfId="1" applyFont="1" applyBorder="1" applyAlignment="1">
      <alignment horizontal="left" vertical="center" wrapText="1"/>
    </xf>
    <xf numFmtId="0" fontId="19" fillId="0" borderId="19" xfId="1" applyFont="1" applyBorder="1" applyAlignment="1">
      <alignment horizontal="left" vertical="center" wrapText="1"/>
    </xf>
    <xf numFmtId="9" fontId="22" fillId="8" borderId="18" xfId="2" applyNumberFormat="1" applyFont="1" applyFill="1" applyBorder="1" applyAlignment="1">
      <alignment horizontal="center" vertical="center"/>
    </xf>
    <xf numFmtId="9" fontId="22" fillId="8" borderId="19" xfId="2" applyNumberFormat="1" applyFont="1" applyFill="1" applyBorder="1" applyAlignment="1">
      <alignment horizontal="center" vertical="center"/>
    </xf>
    <xf numFmtId="164" fontId="21" fillId="6" borderId="17" xfId="2" applyNumberFormat="1" applyFont="1" applyFill="1" applyBorder="1" applyAlignment="1">
      <alignment vertical="center" wrapText="1"/>
    </xf>
    <xf numFmtId="9" fontId="22" fillId="8" borderId="25" xfId="2" applyNumberFormat="1" applyFont="1" applyFill="1" applyBorder="1" applyAlignment="1">
      <alignment horizontal="center" vertical="center"/>
    </xf>
    <xf numFmtId="9" fontId="22" fillId="9" borderId="17" xfId="2" applyNumberFormat="1" applyFont="1" applyFill="1" applyBorder="1" applyAlignment="1">
      <alignment horizontal="center" vertical="center"/>
    </xf>
    <xf numFmtId="0" fontId="25" fillId="0" borderId="33" xfId="2" applyBorder="1"/>
    <xf numFmtId="0" fontId="26" fillId="0" borderId="1" xfId="0" applyFont="1" applyBorder="1" applyAlignment="1">
      <alignment horizontal="center"/>
    </xf>
    <xf numFmtId="0" fontId="26" fillId="0" borderId="1" xfId="0" applyFont="1" applyBorder="1" applyAlignment="1">
      <alignment wrapText="1"/>
    </xf>
    <xf numFmtId="0" fontId="26" fillId="0" borderId="1" xfId="0" applyFont="1" applyBorder="1" applyAlignment="1">
      <alignment horizontal="left" wrapText="1"/>
    </xf>
    <xf numFmtId="0" fontId="26" fillId="0" borderId="1" xfId="0" applyFont="1" applyBorder="1" applyAlignment="1">
      <alignment horizontal="center" vertical="center" wrapText="1"/>
    </xf>
    <xf numFmtId="0" fontId="26" fillId="3" borderId="1" xfId="0" applyFont="1" applyFill="1" applyBorder="1" applyAlignment="1">
      <alignment horizontal="left" wrapText="1"/>
    </xf>
    <xf numFmtId="0" fontId="26"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0" fontId="29" fillId="0" borderId="1" xfId="0" applyFont="1" applyBorder="1" applyAlignment="1">
      <alignment wrapText="1"/>
    </xf>
    <xf numFmtId="0" fontId="29" fillId="0" borderId="1" xfId="0" applyFont="1" applyBorder="1" applyAlignment="1">
      <alignment horizontal="center"/>
    </xf>
    <xf numFmtId="0" fontId="29" fillId="0" borderId="1" xfId="0" applyFont="1" applyBorder="1" applyAlignment="1">
      <alignment horizontal="center" vertical="center" wrapText="1"/>
    </xf>
    <xf numFmtId="0" fontId="3" fillId="0" borderId="0" xfId="0" applyFont="1" applyAlignment="1">
      <alignment horizontal="center"/>
    </xf>
    <xf numFmtId="0" fontId="27" fillId="3" borderId="2" xfId="0" applyFont="1" applyFill="1" applyBorder="1" applyAlignment="1">
      <alignment horizontal="left" vertical="center" wrapText="1"/>
    </xf>
    <xf numFmtId="0" fontId="27" fillId="3" borderId="3" xfId="0" applyFont="1" applyFill="1" applyBorder="1" applyAlignment="1">
      <alignment horizontal="left" vertical="center" wrapText="1"/>
    </xf>
    <xf numFmtId="0" fontId="27" fillId="3" borderId="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5" fillId="0" borderId="0" xfId="0" applyFont="1" applyAlignment="1">
      <alignment horizontal="center"/>
    </xf>
    <xf numFmtId="0" fontId="9" fillId="0" borderId="5" xfId="0" applyFont="1" applyBorder="1" applyAlignment="1">
      <alignment horizontal="center" wrapText="1"/>
    </xf>
    <xf numFmtId="0" fontId="9" fillId="0" borderId="7" xfId="0" applyFont="1" applyBorder="1" applyAlignment="1">
      <alignment horizontal="center" wrapText="1"/>
    </xf>
    <xf numFmtId="0" fontId="15" fillId="0" borderId="22" xfId="2" applyFont="1" applyBorder="1" applyAlignment="1">
      <alignment horizontal="center" wrapText="1"/>
    </xf>
    <xf numFmtId="0" fontId="25" fillId="0" borderId="22" xfId="2" applyBorder="1" applyAlignment="1">
      <alignment horizontal="center" wrapText="1"/>
    </xf>
    <xf numFmtId="0" fontId="21" fillId="6" borderId="20" xfId="2" applyFont="1" applyFill="1" applyBorder="1" applyAlignment="1">
      <alignment horizontal="right" vertical="center" wrapText="1"/>
    </xf>
    <xf numFmtId="0" fontId="21" fillId="6" borderId="21" xfId="2" applyFont="1" applyFill="1" applyBorder="1" applyAlignment="1">
      <alignment horizontal="right" vertical="center" wrapText="1"/>
    </xf>
    <xf numFmtId="0" fontId="22" fillId="0" borderId="0" xfId="2" applyFont="1" applyAlignment="1">
      <alignment horizontal="center"/>
    </xf>
    <xf numFmtId="0" fontId="25" fillId="0" borderId="0" xfId="2"/>
    <xf numFmtId="0" fontId="17" fillId="0" borderId="0" xfId="2" applyFont="1" applyAlignment="1">
      <alignment horizontal="center" vertical="center"/>
    </xf>
    <xf numFmtId="0" fontId="20" fillId="0" borderId="0" xfId="2" applyFont="1" applyAlignment="1">
      <alignment horizontal="center" vertical="center"/>
    </xf>
    <xf numFmtId="0" fontId="21" fillId="0" borderId="0" xfId="2" applyFont="1" applyAlignment="1">
      <alignment horizontal="left" vertical="center"/>
    </xf>
    <xf numFmtId="0" fontId="15" fillId="0" borderId="0" xfId="2" applyFont="1" applyAlignment="1">
      <alignment horizontal="center" wrapText="1"/>
    </xf>
    <xf numFmtId="0" fontId="25" fillId="0" borderId="0" xfId="2" applyAlignment="1">
      <alignment horizontal="center" wrapText="1"/>
    </xf>
    <xf numFmtId="0" fontId="15" fillId="0" borderId="0" xfId="2" applyFont="1" applyAlignment="1">
      <alignment horizontal="center" vertical="center" wrapText="1"/>
    </xf>
    <xf numFmtId="0" fontId="25" fillId="0" borderId="0" xfId="2" applyAlignment="1">
      <alignment horizontal="center" vertical="center" wrapText="1"/>
    </xf>
    <xf numFmtId="0" fontId="22" fillId="0" borderId="0" xfId="2" applyFont="1" applyAlignment="1">
      <alignment horizontal="center" wrapText="1"/>
    </xf>
    <xf numFmtId="0" fontId="25" fillId="0" borderId="0" xfId="2" applyAlignment="1">
      <alignment horizontal="center"/>
    </xf>
    <xf numFmtId="0" fontId="29" fillId="0" borderId="1" xfId="0" applyFont="1" applyBorder="1" applyAlignment="1">
      <alignment horizontal="left" wrapText="1"/>
    </xf>
  </cellXfs>
  <cellStyles count="3">
    <cellStyle name="Hypertextové prepojenie" xfId="1" builtinId="8"/>
    <cellStyle name="Normálna" xfId="0" builtinId="0"/>
    <cellStyle name="Normálna 2" xfId="2" xr:uid="{36124945-D768-4D31-98D0-CC0007C9AD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1D13F-5DF7-42F6-B6A9-9BA9D4DDF28C}">
  <sheetPr>
    <pageSetUpPr fitToPage="1"/>
  </sheetPr>
  <dimension ref="A1:J995"/>
  <sheetViews>
    <sheetView topLeftCell="A10" zoomScaleNormal="100" workbookViewId="0">
      <selection activeCell="J11" sqref="J11"/>
    </sheetView>
  </sheetViews>
  <sheetFormatPr defaultColWidth="14.42578125" defaultRowHeight="15" customHeight="1" x14ac:dyDescent="0.25"/>
  <cols>
    <col min="1" max="1" width="18.7109375" style="48" customWidth="1"/>
    <col min="2" max="2" width="49.5703125" style="48" customWidth="1"/>
    <col min="3" max="3" width="20" style="48" customWidth="1"/>
    <col min="4" max="4" width="18.28515625" style="48" customWidth="1"/>
    <col min="5" max="5" width="20.140625" style="48" customWidth="1"/>
    <col min="6" max="7" width="11.7109375" style="48" customWidth="1"/>
    <col min="8" max="8" width="10.7109375" style="48" customWidth="1"/>
    <col min="9" max="23" width="8.7109375" style="48" customWidth="1"/>
    <col min="24" max="16384" width="14.42578125" style="48"/>
  </cols>
  <sheetData>
    <row r="1" spans="1:10" ht="14.25" customHeight="1" x14ac:dyDescent="0.25">
      <c r="A1" s="47"/>
      <c r="E1" s="121"/>
      <c r="F1" s="122"/>
      <c r="G1" s="122"/>
      <c r="H1" s="122"/>
    </row>
    <row r="2" spans="1:10" ht="14.25" customHeight="1" x14ac:dyDescent="0.25">
      <c r="A2" s="123" t="s">
        <v>222</v>
      </c>
      <c r="B2" s="123"/>
      <c r="C2" s="123"/>
      <c r="D2" s="123"/>
      <c r="E2" s="123"/>
    </row>
    <row r="3" spans="1:10" ht="14.25" customHeight="1" x14ac:dyDescent="0.25">
      <c r="A3" s="49"/>
      <c r="B3" s="49"/>
      <c r="C3" s="49"/>
      <c r="D3" s="49"/>
      <c r="F3" s="49"/>
      <c r="G3" s="49"/>
      <c r="H3" s="49"/>
      <c r="I3" s="49"/>
      <c r="J3" s="49"/>
    </row>
    <row r="4" spans="1:10" ht="14.25" customHeight="1" x14ac:dyDescent="0.25">
      <c r="A4" s="124" t="s">
        <v>238</v>
      </c>
      <c r="B4" s="124"/>
      <c r="C4" s="124"/>
      <c r="D4" s="124"/>
      <c r="E4" s="124"/>
      <c r="F4" s="50"/>
      <c r="G4" s="50"/>
      <c r="H4" s="50"/>
      <c r="I4" s="50"/>
      <c r="J4" s="50"/>
    </row>
    <row r="5" spans="1:10" ht="14.25" customHeight="1" x14ac:dyDescent="0.25">
      <c r="A5" s="50"/>
      <c r="B5" s="50"/>
      <c r="C5" s="51"/>
      <c r="D5" s="51"/>
      <c r="E5" s="50"/>
      <c r="F5" s="50"/>
      <c r="G5" s="50"/>
      <c r="H5" s="50"/>
    </row>
    <row r="6" spans="1:10" ht="14.25" customHeight="1" thickBot="1" x14ac:dyDescent="0.3">
      <c r="A6" s="125" t="s">
        <v>223</v>
      </c>
      <c r="B6" s="122"/>
      <c r="C6" s="52"/>
      <c r="D6" s="52"/>
      <c r="E6" s="53"/>
      <c r="F6" s="53"/>
      <c r="G6" s="53"/>
      <c r="H6" s="53"/>
    </row>
    <row r="7" spans="1:10" ht="14.25" customHeight="1" x14ac:dyDescent="0.25">
      <c r="A7" s="72" t="s">
        <v>224</v>
      </c>
      <c r="B7" s="73"/>
      <c r="C7" s="52"/>
      <c r="D7" s="52"/>
      <c r="E7" s="54"/>
      <c r="F7" s="54"/>
      <c r="G7" s="54"/>
      <c r="H7" s="54"/>
    </row>
    <row r="8" spans="1:10" ht="14.25" customHeight="1" x14ac:dyDescent="0.25">
      <c r="A8" s="70" t="s">
        <v>225</v>
      </c>
      <c r="B8" s="74"/>
      <c r="C8" s="54"/>
      <c r="D8" s="54"/>
      <c r="E8" s="54"/>
      <c r="F8" s="54"/>
      <c r="G8" s="54"/>
      <c r="H8" s="54"/>
    </row>
    <row r="9" spans="1:10" ht="14.25" customHeight="1" x14ac:dyDescent="0.25">
      <c r="A9" s="70" t="s">
        <v>226</v>
      </c>
      <c r="B9" s="74"/>
      <c r="C9" s="54"/>
      <c r="D9" s="54"/>
      <c r="E9" s="54"/>
      <c r="F9" s="54"/>
      <c r="G9" s="54"/>
      <c r="H9" s="54"/>
    </row>
    <row r="10" spans="1:10" ht="15" customHeight="1" thickBot="1" x14ac:dyDescent="0.3">
      <c r="A10" s="71" t="s">
        <v>227</v>
      </c>
      <c r="B10" s="75"/>
      <c r="C10" s="53"/>
      <c r="D10" s="53"/>
      <c r="E10" s="54"/>
      <c r="F10" s="54"/>
      <c r="G10" s="54"/>
      <c r="H10" s="54"/>
    </row>
    <row r="11" spans="1:10" ht="14.25" customHeight="1" thickBot="1" x14ac:dyDescent="0.3">
      <c r="B11" s="53"/>
      <c r="C11" s="52"/>
      <c r="D11" s="52"/>
      <c r="E11" s="53"/>
      <c r="F11" s="53"/>
      <c r="G11" s="53"/>
      <c r="H11" s="53"/>
    </row>
    <row r="12" spans="1:10" ht="14.25" customHeight="1" x14ac:dyDescent="0.25">
      <c r="A12" s="72" t="s">
        <v>228</v>
      </c>
      <c r="B12" s="76"/>
      <c r="C12" s="52"/>
      <c r="D12" s="52"/>
      <c r="E12" s="54"/>
      <c r="F12" s="54"/>
      <c r="G12" s="54"/>
      <c r="H12" s="54"/>
    </row>
    <row r="13" spans="1:10" ht="14.25" customHeight="1" x14ac:dyDescent="0.25">
      <c r="A13" s="70" t="s">
        <v>229</v>
      </c>
      <c r="B13" s="77"/>
      <c r="C13" s="52"/>
      <c r="D13" s="52"/>
      <c r="E13" s="54"/>
      <c r="F13" s="54"/>
      <c r="G13" s="54"/>
      <c r="H13" s="54"/>
    </row>
    <row r="14" spans="1:10" ht="14.25" customHeight="1" thickBot="1" x14ac:dyDescent="0.3">
      <c r="A14" s="71" t="s">
        <v>230</v>
      </c>
      <c r="B14" s="78"/>
      <c r="C14" s="53"/>
      <c r="D14" s="53"/>
      <c r="E14" s="54"/>
      <c r="F14" s="54"/>
      <c r="G14" s="54"/>
      <c r="H14" s="54"/>
    </row>
    <row r="15" spans="1:10" ht="14.25" customHeight="1" x14ac:dyDescent="0.25">
      <c r="B15" s="53"/>
      <c r="C15" s="55"/>
      <c r="D15" s="55"/>
      <c r="E15" s="53"/>
      <c r="F15" s="53"/>
      <c r="G15" s="53"/>
      <c r="H15" s="53"/>
    </row>
    <row r="16" spans="1:10" ht="14.25" customHeight="1" x14ac:dyDescent="0.25">
      <c r="A16" s="56"/>
      <c r="E16" s="53"/>
      <c r="F16" s="53"/>
      <c r="G16" s="53"/>
      <c r="H16" s="53"/>
    </row>
    <row r="17" spans="1:8" ht="14.25" customHeight="1" thickBot="1" x14ac:dyDescent="0.3"/>
    <row r="18" spans="1:8" ht="33.75" customHeight="1" thickBot="1" x14ac:dyDescent="0.3">
      <c r="A18" s="57" t="s">
        <v>231</v>
      </c>
      <c r="B18" s="58" t="s">
        <v>232</v>
      </c>
      <c r="C18" s="59" t="s">
        <v>245</v>
      </c>
      <c r="D18" s="59" t="s">
        <v>247</v>
      </c>
      <c r="E18" s="59" t="s">
        <v>246</v>
      </c>
    </row>
    <row r="19" spans="1:8" ht="28.9" customHeight="1" x14ac:dyDescent="0.25">
      <c r="A19" s="67">
        <v>1</v>
      </c>
      <c r="B19" s="80" t="s">
        <v>239</v>
      </c>
      <c r="C19" s="60"/>
      <c r="D19" s="82">
        <v>0.23</v>
      </c>
      <c r="E19" s="61">
        <f>C19*(1+D19)</f>
        <v>0</v>
      </c>
    </row>
    <row r="20" spans="1:8" ht="28.15" customHeight="1" x14ac:dyDescent="0.25">
      <c r="A20" s="68">
        <v>2</v>
      </c>
      <c r="B20" s="81" t="s">
        <v>240</v>
      </c>
      <c r="C20" s="60"/>
      <c r="D20" s="83">
        <v>0.23</v>
      </c>
      <c r="E20" s="61">
        <f t="shared" ref="E20:E24" si="0">C20*(1+D20)</f>
        <v>0</v>
      </c>
    </row>
    <row r="21" spans="1:8" ht="29.45" customHeight="1" x14ac:dyDescent="0.25">
      <c r="A21" s="68">
        <v>3</v>
      </c>
      <c r="B21" s="81" t="s">
        <v>241</v>
      </c>
      <c r="C21" s="60"/>
      <c r="D21" s="83">
        <v>0.23</v>
      </c>
      <c r="E21" s="61">
        <f t="shared" si="0"/>
        <v>0</v>
      </c>
    </row>
    <row r="22" spans="1:8" ht="13.5" customHeight="1" x14ac:dyDescent="0.25">
      <c r="A22" s="68">
        <v>4</v>
      </c>
      <c r="B22" s="81" t="s">
        <v>242</v>
      </c>
      <c r="C22" s="60"/>
      <c r="D22" s="83">
        <v>0.23</v>
      </c>
      <c r="E22" s="61">
        <f t="shared" si="0"/>
        <v>0</v>
      </c>
    </row>
    <row r="23" spans="1:8" ht="13.5" customHeight="1" x14ac:dyDescent="0.25">
      <c r="A23" s="68">
        <v>5</v>
      </c>
      <c r="B23" s="81" t="s">
        <v>243</v>
      </c>
      <c r="C23" s="60"/>
      <c r="D23" s="83">
        <v>0.23</v>
      </c>
      <c r="E23" s="61">
        <f t="shared" si="0"/>
        <v>0</v>
      </c>
    </row>
    <row r="24" spans="1:8" ht="19.149999999999999" customHeight="1" thickBot="1" x14ac:dyDescent="0.3">
      <c r="A24" s="79">
        <v>6</v>
      </c>
      <c r="B24" s="69" t="s">
        <v>244</v>
      </c>
      <c r="C24" s="60"/>
      <c r="D24" s="85">
        <v>0.23</v>
      </c>
      <c r="E24" s="61">
        <f t="shared" si="0"/>
        <v>0</v>
      </c>
    </row>
    <row r="25" spans="1:8" ht="14.25" customHeight="1" thickBot="1" x14ac:dyDescent="0.3">
      <c r="A25" s="119" t="s">
        <v>233</v>
      </c>
      <c r="B25" s="120"/>
      <c r="C25" s="84">
        <f>SUM(C19:C24)</f>
        <v>0</v>
      </c>
      <c r="D25" s="86">
        <v>0.23</v>
      </c>
      <c r="E25" s="84">
        <f>SUM(E19:E24)</f>
        <v>0</v>
      </c>
    </row>
    <row r="26" spans="1:8" ht="31.15" customHeight="1" x14ac:dyDescent="0.25">
      <c r="A26" s="117" t="s">
        <v>234</v>
      </c>
      <c r="B26" s="118"/>
      <c r="C26" s="118"/>
      <c r="D26" s="118"/>
      <c r="E26" s="118"/>
    </row>
    <row r="27" spans="1:8" ht="16.5" customHeight="1" x14ac:dyDescent="0.25">
      <c r="A27" s="62"/>
      <c r="B27" s="63"/>
      <c r="C27" s="63"/>
      <c r="D27" s="63"/>
      <c r="E27" s="63"/>
    </row>
    <row r="28" spans="1:8" ht="44.45" customHeight="1" x14ac:dyDescent="0.25">
      <c r="A28" s="126" t="s">
        <v>250</v>
      </c>
      <c r="B28" s="127"/>
      <c r="C28" s="127"/>
      <c r="D28" s="127"/>
      <c r="E28" s="127"/>
    </row>
    <row r="29" spans="1:8" ht="16.5" customHeight="1" x14ac:dyDescent="0.25">
      <c r="A29" s="62"/>
      <c r="B29" s="63"/>
      <c r="C29" s="63"/>
      <c r="D29" s="63"/>
      <c r="E29" s="63"/>
    </row>
    <row r="30" spans="1:8" ht="51.6" customHeight="1" x14ac:dyDescent="0.25">
      <c r="A30" s="128" t="s">
        <v>235</v>
      </c>
      <c r="B30" s="129"/>
      <c r="C30" s="129"/>
      <c r="D30" s="129"/>
      <c r="E30" s="129"/>
      <c r="H30" s="64"/>
    </row>
    <row r="31" spans="1:8" ht="89.45" customHeight="1" x14ac:dyDescent="0.25">
      <c r="A31" s="128" t="s">
        <v>248</v>
      </c>
      <c r="B31" s="129"/>
      <c r="C31" s="129"/>
      <c r="D31" s="129"/>
      <c r="E31" s="129"/>
      <c r="H31" s="65"/>
    </row>
    <row r="32" spans="1:8" ht="14.25" customHeight="1" x14ac:dyDescent="0.25"/>
    <row r="33" spans="2:6" ht="14.25" customHeight="1" x14ac:dyDescent="0.25"/>
    <row r="34" spans="2:6" ht="14.25" customHeight="1" x14ac:dyDescent="0.25"/>
    <row r="35" spans="2:6" ht="14.25" customHeight="1" x14ac:dyDescent="0.25"/>
    <row r="36" spans="2:6" ht="14.25" customHeight="1" x14ac:dyDescent="0.25">
      <c r="B36" s="47" t="s">
        <v>236</v>
      </c>
      <c r="C36" s="131"/>
      <c r="D36" s="131"/>
      <c r="E36" s="131"/>
    </row>
    <row r="37" spans="2:6" ht="14.25" customHeight="1" x14ac:dyDescent="0.25">
      <c r="C37" s="87"/>
      <c r="D37" s="87"/>
      <c r="E37" s="87"/>
    </row>
    <row r="38" spans="2:6" ht="30.75" customHeight="1" x14ac:dyDescent="0.25">
      <c r="C38" s="130" t="s">
        <v>237</v>
      </c>
      <c r="D38" s="130"/>
      <c r="E38" s="127"/>
      <c r="F38" s="66"/>
    </row>
    <row r="39" spans="2:6" ht="14.25" customHeight="1" x14ac:dyDescent="0.25"/>
    <row r="40" spans="2:6" ht="14.25" customHeight="1" x14ac:dyDescent="0.25"/>
    <row r="41" spans="2:6" ht="14.25" customHeight="1" x14ac:dyDescent="0.25"/>
    <row r="42" spans="2:6" ht="14.25" customHeight="1" x14ac:dyDescent="0.25"/>
    <row r="43" spans="2:6" ht="14.25" customHeight="1" x14ac:dyDescent="0.25"/>
    <row r="44" spans="2:6" ht="14.25" customHeight="1" x14ac:dyDescent="0.25"/>
    <row r="45" spans="2:6" ht="14.25" customHeight="1" x14ac:dyDescent="0.25"/>
    <row r="46" spans="2:6" ht="14.25" customHeight="1" x14ac:dyDescent="0.25"/>
    <row r="47" spans="2:6" ht="14.25" customHeight="1" x14ac:dyDescent="0.25"/>
    <row r="48" spans="2:6"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sheetData>
  <mergeCells count="11">
    <mergeCell ref="A28:E28"/>
    <mergeCell ref="A30:E30"/>
    <mergeCell ref="A31:E31"/>
    <mergeCell ref="C38:E38"/>
    <mergeCell ref="C36:E36"/>
    <mergeCell ref="A26:E26"/>
    <mergeCell ref="A25:B25"/>
    <mergeCell ref="E1:H1"/>
    <mergeCell ref="A2:E2"/>
    <mergeCell ref="A4:E4"/>
    <mergeCell ref="A6:B6"/>
  </mergeCells>
  <pageMargins left="0.7" right="0.7" top="0.75" bottom="0.75" header="0" footer="0"/>
  <pageSetup paperSize="9" scale="4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AB015-F188-4410-A0B1-26BABF5D6D02}">
  <sheetPr>
    <pageSetUpPr fitToPage="1"/>
  </sheetPr>
  <dimension ref="B1:G276"/>
  <sheetViews>
    <sheetView tabSelected="1" topLeftCell="A252" zoomScale="85" zoomScaleNormal="85" workbookViewId="0">
      <selection activeCell="B199" sqref="B199"/>
    </sheetView>
  </sheetViews>
  <sheetFormatPr defaultColWidth="8.7109375" defaultRowHeight="15" x14ac:dyDescent="0.25"/>
  <cols>
    <col min="1" max="1" width="2.85546875" style="1" customWidth="1"/>
    <col min="2" max="2" width="43.85546875" style="1" customWidth="1"/>
    <col min="3" max="3" width="17.28515625" style="1" customWidth="1"/>
    <col min="4" max="4" width="17.28515625" style="1" bestFit="1" customWidth="1"/>
    <col min="5" max="5" width="14.28515625" style="1" bestFit="1" customWidth="1"/>
    <col min="6" max="6" width="25" style="1" customWidth="1"/>
    <col min="7" max="7" width="63.28515625" style="1" customWidth="1"/>
    <col min="8" max="16384" width="8.7109375" style="1"/>
  </cols>
  <sheetData>
    <row r="1" spans="2:7" ht="23.25" x14ac:dyDescent="0.35">
      <c r="B1" s="98" t="s">
        <v>249</v>
      </c>
      <c r="C1" s="98"/>
      <c r="D1" s="98"/>
      <c r="E1" s="98"/>
      <c r="F1" s="98"/>
      <c r="G1" s="98"/>
    </row>
    <row r="3" spans="2:7" x14ac:dyDescent="0.25">
      <c r="B3" s="114" t="s">
        <v>238</v>
      </c>
      <c r="C3" s="114"/>
      <c r="D3" s="114"/>
      <c r="E3" s="114"/>
      <c r="F3" s="114"/>
      <c r="G3" s="114"/>
    </row>
    <row r="6" spans="2:7" ht="24.75" customHeight="1" x14ac:dyDescent="0.25">
      <c r="B6" s="99" t="s">
        <v>253</v>
      </c>
      <c r="C6" s="100"/>
      <c r="D6" s="100"/>
      <c r="E6" s="100"/>
      <c r="F6" s="100"/>
      <c r="G6" s="101"/>
    </row>
    <row r="7" spans="2:7" ht="19.7" customHeight="1" x14ac:dyDescent="0.25">
      <c r="B7" s="102" t="s">
        <v>0</v>
      </c>
      <c r="C7" s="103"/>
      <c r="D7" s="103"/>
      <c r="E7" s="103"/>
      <c r="F7" s="103"/>
      <c r="G7" s="104"/>
    </row>
    <row r="8" spans="2:7" ht="18.75" x14ac:dyDescent="0.3">
      <c r="B8" s="2"/>
      <c r="C8" s="3"/>
      <c r="D8" s="3"/>
      <c r="E8" s="3"/>
      <c r="F8" s="3"/>
      <c r="G8" s="3"/>
    </row>
    <row r="9" spans="2:7" x14ac:dyDescent="0.25">
      <c r="G9" s="4" t="s">
        <v>1</v>
      </c>
    </row>
    <row r="10" spans="2:7" ht="30" x14ac:dyDescent="0.25">
      <c r="B10" s="5" t="s">
        <v>22</v>
      </c>
      <c r="G10" s="6" t="s">
        <v>15</v>
      </c>
    </row>
    <row r="11" spans="2:7" x14ac:dyDescent="0.25">
      <c r="B11" s="105" t="s">
        <v>2</v>
      </c>
      <c r="C11" s="108" t="s">
        <v>3</v>
      </c>
      <c r="D11" s="7"/>
      <c r="E11" s="7" t="s">
        <v>4</v>
      </c>
      <c r="F11" s="8"/>
      <c r="G11" s="111" t="s">
        <v>5</v>
      </c>
    </row>
    <row r="12" spans="2:7" ht="14.45" customHeight="1" x14ac:dyDescent="0.25">
      <c r="B12" s="106"/>
      <c r="C12" s="109"/>
      <c r="D12" s="105" t="s">
        <v>6</v>
      </c>
      <c r="E12" s="105" t="s">
        <v>7</v>
      </c>
      <c r="F12" s="108" t="s">
        <v>8</v>
      </c>
      <c r="G12" s="112"/>
    </row>
    <row r="13" spans="2:7" ht="28.15" customHeight="1" x14ac:dyDescent="0.25">
      <c r="B13" s="107"/>
      <c r="C13" s="110"/>
      <c r="D13" s="107"/>
      <c r="E13" s="107"/>
      <c r="F13" s="110"/>
      <c r="G13" s="113"/>
    </row>
    <row r="14" spans="2:7" ht="30" x14ac:dyDescent="0.25">
      <c r="B14" s="9" t="s">
        <v>48</v>
      </c>
      <c r="C14" s="10" t="s">
        <v>49</v>
      </c>
      <c r="D14" s="10"/>
      <c r="E14" s="11">
        <v>760</v>
      </c>
      <c r="F14" s="25"/>
      <c r="G14" s="13"/>
    </row>
    <row r="15" spans="2:7" ht="17.25" x14ac:dyDescent="0.25">
      <c r="B15" s="9" t="s">
        <v>213</v>
      </c>
      <c r="C15" s="10" t="s">
        <v>214</v>
      </c>
      <c r="D15" s="88"/>
      <c r="E15" s="88">
        <v>2</v>
      </c>
      <c r="F15" s="25"/>
      <c r="G15" s="14"/>
    </row>
    <row r="16" spans="2:7" x14ac:dyDescent="0.25">
      <c r="B16" s="9" t="s">
        <v>51</v>
      </c>
      <c r="C16" s="10" t="s">
        <v>52</v>
      </c>
      <c r="D16" s="88"/>
      <c r="E16" s="88">
        <v>25</v>
      </c>
      <c r="F16" s="25"/>
      <c r="G16" s="14"/>
    </row>
    <row r="17" spans="2:7" ht="45" x14ac:dyDescent="0.25">
      <c r="B17" s="9" t="s">
        <v>23</v>
      </c>
      <c r="C17" s="10"/>
      <c r="D17" s="88"/>
      <c r="E17" s="88"/>
      <c r="F17" s="16" t="s">
        <v>21</v>
      </c>
      <c r="G17" s="14"/>
    </row>
    <row r="18" spans="2:7" ht="30" x14ac:dyDescent="0.25">
      <c r="B18" s="9" t="s">
        <v>24</v>
      </c>
      <c r="C18" s="10"/>
      <c r="D18" s="10"/>
      <c r="E18" s="10"/>
      <c r="F18" s="16" t="s">
        <v>21</v>
      </c>
      <c r="G18" s="14"/>
    </row>
    <row r="19" spans="2:7" ht="45" x14ac:dyDescent="0.25">
      <c r="B19" s="9" t="s">
        <v>257</v>
      </c>
      <c r="C19" s="10"/>
      <c r="D19" s="10"/>
      <c r="E19" s="10"/>
      <c r="F19" s="16" t="s">
        <v>21</v>
      </c>
      <c r="G19" s="14"/>
    </row>
    <row r="20" spans="2:7" ht="30" x14ac:dyDescent="0.25">
      <c r="B20" s="9" t="s">
        <v>25</v>
      </c>
      <c r="C20" s="10"/>
      <c r="D20" s="10"/>
      <c r="E20" s="10"/>
      <c r="F20" s="16" t="s">
        <v>21</v>
      </c>
      <c r="G20" s="14"/>
    </row>
    <row r="21" spans="2:7" ht="30" x14ac:dyDescent="0.25">
      <c r="B21" s="9" t="s">
        <v>26</v>
      </c>
      <c r="C21" s="10"/>
      <c r="D21" s="10"/>
      <c r="E21" s="10"/>
      <c r="F21" s="16" t="s">
        <v>21</v>
      </c>
      <c r="G21" s="14"/>
    </row>
    <row r="22" spans="2:7" ht="30" x14ac:dyDescent="0.25">
      <c r="B22" s="9" t="s">
        <v>27</v>
      </c>
      <c r="C22" s="10"/>
      <c r="D22" s="10"/>
      <c r="E22" s="10"/>
      <c r="F22" s="16" t="s">
        <v>21</v>
      </c>
      <c r="G22" s="14"/>
    </row>
    <row r="23" spans="2:7" x14ac:dyDescent="0.25">
      <c r="B23" s="9" t="s">
        <v>28</v>
      </c>
      <c r="C23" s="10"/>
      <c r="D23" s="10"/>
      <c r="E23" s="10"/>
      <c r="F23" s="16" t="s">
        <v>21</v>
      </c>
      <c r="G23" s="14"/>
    </row>
    <row r="24" spans="2:7" ht="75" x14ac:dyDescent="0.25">
      <c r="B24" s="95" t="s">
        <v>258</v>
      </c>
      <c r="C24" s="10"/>
      <c r="D24" s="10"/>
      <c r="E24" s="10"/>
      <c r="F24" s="16" t="s">
        <v>21</v>
      </c>
      <c r="G24" s="14"/>
    </row>
    <row r="25" spans="2:7" ht="30" x14ac:dyDescent="0.25">
      <c r="B25" s="9" t="s">
        <v>169</v>
      </c>
      <c r="C25" s="15" t="s">
        <v>167</v>
      </c>
      <c r="D25" s="88">
        <v>400</v>
      </c>
      <c r="E25" s="10"/>
      <c r="F25" s="16"/>
      <c r="G25" s="14"/>
    </row>
    <row r="26" spans="2:7" x14ac:dyDescent="0.25">
      <c r="B26" s="9" t="s">
        <v>170</v>
      </c>
      <c r="C26" s="15" t="s">
        <v>168</v>
      </c>
      <c r="D26" s="88">
        <v>400</v>
      </c>
      <c r="E26" s="10"/>
      <c r="F26" s="16"/>
      <c r="G26" s="14"/>
    </row>
    <row r="27" spans="2:7" ht="30" x14ac:dyDescent="0.25">
      <c r="B27" s="9" t="s">
        <v>172</v>
      </c>
      <c r="C27" s="15" t="s">
        <v>171</v>
      </c>
      <c r="D27" s="88">
        <v>100</v>
      </c>
      <c r="E27" s="10"/>
      <c r="F27" s="16"/>
      <c r="G27" s="14"/>
    </row>
    <row r="28" spans="2:7" ht="30" x14ac:dyDescent="0.25">
      <c r="B28" s="9" t="s">
        <v>29</v>
      </c>
      <c r="C28" s="10"/>
      <c r="D28" s="10"/>
      <c r="E28" s="10"/>
      <c r="F28" s="16" t="s">
        <v>21</v>
      </c>
      <c r="G28" s="14"/>
    </row>
    <row r="29" spans="2:7" ht="30" x14ac:dyDescent="0.25">
      <c r="B29" s="9" t="s">
        <v>30</v>
      </c>
      <c r="C29" s="10"/>
      <c r="D29" s="10"/>
      <c r="E29" s="10"/>
      <c r="F29" s="16" t="s">
        <v>21</v>
      </c>
      <c r="G29" s="14"/>
    </row>
    <row r="30" spans="2:7" ht="30" x14ac:dyDescent="0.25">
      <c r="B30" s="9" t="s">
        <v>31</v>
      </c>
      <c r="C30" s="10"/>
      <c r="D30" s="10"/>
      <c r="E30" s="10"/>
      <c r="F30" s="16" t="s">
        <v>21</v>
      </c>
      <c r="G30" s="14"/>
    </row>
    <row r="31" spans="2:7" ht="30" x14ac:dyDescent="0.25">
      <c r="B31" s="9" t="s">
        <v>174</v>
      </c>
      <c r="C31" s="10" t="s">
        <v>173</v>
      </c>
      <c r="D31" s="10">
        <v>70</v>
      </c>
      <c r="E31" s="10"/>
      <c r="F31" s="16"/>
      <c r="G31" s="14"/>
    </row>
    <row r="32" spans="2:7" ht="30" x14ac:dyDescent="0.25">
      <c r="B32" s="9" t="s">
        <v>175</v>
      </c>
      <c r="C32" s="10" t="s">
        <v>173</v>
      </c>
      <c r="D32" s="10">
        <v>20</v>
      </c>
      <c r="E32" s="10"/>
      <c r="F32" s="16"/>
      <c r="G32" s="14"/>
    </row>
    <row r="33" spans="2:7" ht="45" x14ac:dyDescent="0.25">
      <c r="B33" s="9" t="s">
        <v>32</v>
      </c>
      <c r="C33" s="10"/>
      <c r="D33" s="10"/>
      <c r="E33" s="10"/>
      <c r="F33" s="16" t="s">
        <v>21</v>
      </c>
      <c r="G33" s="14"/>
    </row>
    <row r="34" spans="2:7" ht="30" x14ac:dyDescent="0.25">
      <c r="B34" s="9" t="s">
        <v>178</v>
      </c>
      <c r="C34" s="10" t="s">
        <v>177</v>
      </c>
      <c r="D34" s="46"/>
      <c r="E34" s="10">
        <v>50</v>
      </c>
      <c r="F34" s="16"/>
      <c r="G34" s="14"/>
    </row>
    <row r="35" spans="2:7" ht="30" x14ac:dyDescent="0.25">
      <c r="B35" s="9" t="s">
        <v>33</v>
      </c>
      <c r="C35" s="10"/>
      <c r="D35" s="10"/>
      <c r="E35" s="10"/>
      <c r="F35" s="16" t="s">
        <v>21</v>
      </c>
      <c r="G35" s="14"/>
    </row>
    <row r="36" spans="2:7" ht="30" x14ac:dyDescent="0.25">
      <c r="B36" s="9" t="s">
        <v>34</v>
      </c>
      <c r="C36" s="10"/>
      <c r="D36" s="10"/>
      <c r="E36" s="10"/>
      <c r="F36" s="16" t="s">
        <v>21</v>
      </c>
      <c r="G36" s="14"/>
    </row>
    <row r="37" spans="2:7" x14ac:dyDescent="0.25">
      <c r="B37" s="9" t="s">
        <v>35</v>
      </c>
      <c r="C37" s="10"/>
      <c r="D37" s="10"/>
      <c r="E37" s="10"/>
      <c r="F37" s="16" t="s">
        <v>21</v>
      </c>
      <c r="G37" s="14"/>
    </row>
    <row r="38" spans="2:7" x14ac:dyDescent="0.25">
      <c r="B38" s="9" t="s">
        <v>36</v>
      </c>
      <c r="C38" s="10"/>
      <c r="D38" s="10"/>
      <c r="E38" s="10"/>
      <c r="F38" s="16" t="s">
        <v>21</v>
      </c>
      <c r="G38" s="14"/>
    </row>
    <row r="39" spans="2:7" x14ac:dyDescent="0.25">
      <c r="B39" s="9" t="s">
        <v>37</v>
      </c>
      <c r="C39" s="10"/>
      <c r="D39" s="10"/>
      <c r="E39" s="10"/>
      <c r="F39" s="16" t="s">
        <v>21</v>
      </c>
      <c r="G39" s="14"/>
    </row>
    <row r="40" spans="2:7" ht="30" x14ac:dyDescent="0.25">
      <c r="B40" s="9" t="s">
        <v>38</v>
      </c>
      <c r="C40" s="10"/>
      <c r="D40" s="10"/>
      <c r="E40" s="10"/>
      <c r="F40" s="16" t="s">
        <v>21</v>
      </c>
      <c r="G40" s="14"/>
    </row>
    <row r="41" spans="2:7" ht="45" x14ac:dyDescent="0.25">
      <c r="B41" s="9" t="s">
        <v>39</v>
      </c>
      <c r="C41" s="10"/>
      <c r="D41" s="10"/>
      <c r="E41" s="10"/>
      <c r="F41" s="16" t="s">
        <v>21</v>
      </c>
      <c r="G41" s="14"/>
    </row>
    <row r="42" spans="2:7" ht="30" x14ac:dyDescent="0.25">
      <c r="B42" s="9" t="s">
        <v>40</v>
      </c>
      <c r="C42" s="10"/>
      <c r="D42" s="10"/>
      <c r="E42" s="10"/>
      <c r="F42" s="16" t="s">
        <v>21</v>
      </c>
      <c r="G42" s="14"/>
    </row>
    <row r="43" spans="2:7" ht="45" x14ac:dyDescent="0.25">
      <c r="B43" s="9" t="s">
        <v>41</v>
      </c>
      <c r="C43" s="10"/>
      <c r="D43" s="10"/>
      <c r="E43" s="10"/>
      <c r="F43" s="16" t="s">
        <v>21</v>
      </c>
      <c r="G43" s="14"/>
    </row>
    <row r="44" spans="2:7" ht="30" x14ac:dyDescent="0.25">
      <c r="B44" s="9" t="s">
        <v>42</v>
      </c>
      <c r="C44" s="10"/>
      <c r="D44" s="10"/>
      <c r="E44" s="10"/>
      <c r="F44" s="16" t="s">
        <v>21</v>
      </c>
      <c r="G44" s="14"/>
    </row>
    <row r="45" spans="2:7" ht="45" x14ac:dyDescent="0.25">
      <c r="B45" s="9" t="s">
        <v>210</v>
      </c>
      <c r="C45" s="10"/>
      <c r="D45" s="10"/>
      <c r="E45" s="10"/>
      <c r="F45" s="16" t="s">
        <v>21</v>
      </c>
      <c r="G45" s="14"/>
    </row>
    <row r="46" spans="2:7" x14ac:dyDescent="0.25">
      <c r="B46" s="9" t="s">
        <v>176</v>
      </c>
      <c r="C46" s="10" t="s">
        <v>157</v>
      </c>
      <c r="D46" s="10">
        <v>6</v>
      </c>
      <c r="E46" s="10"/>
      <c r="F46" s="16" t="s">
        <v>21</v>
      </c>
      <c r="G46" s="14"/>
    </row>
    <row r="47" spans="2:7" x14ac:dyDescent="0.25">
      <c r="B47" s="12" t="s">
        <v>43</v>
      </c>
      <c r="C47" s="10"/>
      <c r="D47" s="10"/>
      <c r="E47" s="10"/>
      <c r="F47" s="16" t="s">
        <v>21</v>
      </c>
      <c r="G47" s="14"/>
    </row>
    <row r="48" spans="2:7" ht="60" x14ac:dyDescent="0.25">
      <c r="B48" s="9" t="s">
        <v>44</v>
      </c>
      <c r="C48" s="10"/>
      <c r="D48" s="10"/>
      <c r="E48" s="10"/>
      <c r="F48" s="16" t="s">
        <v>21</v>
      </c>
      <c r="G48" s="14"/>
    </row>
    <row r="49" spans="2:7" ht="45" x14ac:dyDescent="0.25">
      <c r="B49" s="9" t="s">
        <v>179</v>
      </c>
      <c r="C49" s="10"/>
      <c r="D49" s="10"/>
      <c r="E49" s="10"/>
      <c r="F49" s="16" t="s">
        <v>21</v>
      </c>
      <c r="G49" s="14"/>
    </row>
    <row r="50" spans="2:7" ht="60" x14ac:dyDescent="0.25">
      <c r="B50" s="89" t="s">
        <v>180</v>
      </c>
      <c r="C50" s="10"/>
      <c r="D50" s="10"/>
      <c r="E50" s="10"/>
      <c r="F50" s="16" t="s">
        <v>21</v>
      </c>
      <c r="G50" s="14"/>
    </row>
    <row r="51" spans="2:7" ht="45" x14ac:dyDescent="0.25">
      <c r="B51" s="89" t="s">
        <v>251</v>
      </c>
      <c r="C51" s="10"/>
      <c r="D51" s="10"/>
      <c r="E51" s="10"/>
      <c r="F51" s="16" t="s">
        <v>21</v>
      </c>
      <c r="G51" s="14"/>
    </row>
    <row r="52" spans="2:7" ht="30" x14ac:dyDescent="0.25">
      <c r="B52" s="89" t="s">
        <v>45</v>
      </c>
      <c r="C52" s="10"/>
      <c r="D52" s="10"/>
      <c r="E52" s="10"/>
      <c r="F52" s="16" t="s">
        <v>21</v>
      </c>
      <c r="G52" s="14"/>
    </row>
    <row r="53" spans="2:7" ht="30" x14ac:dyDescent="0.25">
      <c r="B53" s="9" t="s">
        <v>46</v>
      </c>
      <c r="C53" s="10"/>
      <c r="D53" s="10"/>
      <c r="E53" s="10"/>
      <c r="F53" s="16" t="s">
        <v>21</v>
      </c>
      <c r="G53" s="14"/>
    </row>
    <row r="54" spans="2:7" ht="120" x14ac:dyDescent="0.25">
      <c r="B54" s="95" t="s">
        <v>260</v>
      </c>
      <c r="C54" s="10"/>
      <c r="D54" s="10"/>
      <c r="E54" s="10"/>
      <c r="F54" s="16" t="s">
        <v>21</v>
      </c>
      <c r="G54" s="14"/>
    </row>
    <row r="55" spans="2:7" ht="30" x14ac:dyDescent="0.25">
      <c r="B55" s="9" t="s">
        <v>47</v>
      </c>
      <c r="C55" s="10"/>
      <c r="D55" s="10"/>
      <c r="E55" s="10"/>
      <c r="F55" s="16" t="s">
        <v>21</v>
      </c>
      <c r="G55" s="14"/>
    </row>
    <row r="56" spans="2:7" x14ac:dyDescent="0.25">
      <c r="B56" s="33" t="s">
        <v>216</v>
      </c>
      <c r="C56" s="25"/>
      <c r="D56" s="25"/>
      <c r="E56" s="25"/>
      <c r="F56" s="25" t="s">
        <v>21</v>
      </c>
      <c r="G56" s="25"/>
    </row>
    <row r="58" spans="2:7" hidden="1" x14ac:dyDescent="0.25">
      <c r="B58" s="17" t="s">
        <v>10</v>
      </c>
      <c r="C58" s="12">
        <v>1</v>
      </c>
    </row>
    <row r="59" spans="2:7" hidden="1" x14ac:dyDescent="0.25">
      <c r="B59" s="17" t="s">
        <v>11</v>
      </c>
      <c r="C59" s="13">
        <v>104166</v>
      </c>
    </row>
    <row r="60" spans="2:7" hidden="1" x14ac:dyDescent="0.25">
      <c r="B60" s="17" t="s">
        <v>12</v>
      </c>
      <c r="C60" s="13">
        <f>C59*C58</f>
        <v>104166</v>
      </c>
    </row>
    <row r="61" spans="2:7" hidden="1" x14ac:dyDescent="0.25">
      <c r="B61" s="17" t="s">
        <v>13</v>
      </c>
      <c r="C61" s="18">
        <v>0.23</v>
      </c>
    </row>
    <row r="62" spans="2:7" hidden="1" x14ac:dyDescent="0.25">
      <c r="B62" s="19" t="s">
        <v>14</v>
      </c>
      <c r="C62" s="13">
        <f>C60*1.23</f>
        <v>128124.18</v>
      </c>
    </row>
    <row r="63" spans="2:7" hidden="1" x14ac:dyDescent="0.25">
      <c r="B63" s="23"/>
    </row>
    <row r="64" spans="2:7" hidden="1" x14ac:dyDescent="0.25">
      <c r="B64" s="23"/>
    </row>
    <row r="66" spans="2:7" ht="30" x14ac:dyDescent="0.25">
      <c r="B66" s="5" t="s">
        <v>53</v>
      </c>
      <c r="G66" s="6" t="s">
        <v>15</v>
      </c>
    </row>
    <row r="67" spans="2:7" x14ac:dyDescent="0.25">
      <c r="B67" s="105" t="s">
        <v>2</v>
      </c>
      <c r="C67" s="108" t="s">
        <v>3</v>
      </c>
      <c r="D67" s="7"/>
      <c r="E67" s="7" t="s">
        <v>4</v>
      </c>
      <c r="F67" s="8"/>
      <c r="G67" s="111" t="s">
        <v>5</v>
      </c>
    </row>
    <row r="68" spans="2:7" ht="32.450000000000003" customHeight="1" x14ac:dyDescent="0.25">
      <c r="B68" s="106"/>
      <c r="C68" s="109"/>
      <c r="D68" s="105" t="s">
        <v>6</v>
      </c>
      <c r="E68" s="105" t="s">
        <v>7</v>
      </c>
      <c r="F68" s="115" t="s">
        <v>8</v>
      </c>
      <c r="G68" s="112"/>
    </row>
    <row r="69" spans="2:7" x14ac:dyDescent="0.25">
      <c r="B69" s="107"/>
      <c r="C69" s="110"/>
      <c r="D69" s="107"/>
      <c r="E69" s="107"/>
      <c r="F69" s="116"/>
      <c r="G69" s="113"/>
    </row>
    <row r="70" spans="2:7" ht="45" x14ac:dyDescent="0.25">
      <c r="B70" s="9" t="s">
        <v>54</v>
      </c>
      <c r="C70" s="10"/>
      <c r="D70" s="10"/>
      <c r="E70" s="11"/>
      <c r="F70" s="25" t="s">
        <v>64</v>
      </c>
      <c r="G70" s="13"/>
    </row>
    <row r="71" spans="2:7" ht="30" x14ac:dyDescent="0.25">
      <c r="B71" s="9" t="s">
        <v>55</v>
      </c>
      <c r="C71" s="10"/>
      <c r="D71" s="10"/>
      <c r="E71" s="10"/>
      <c r="F71" s="25" t="s">
        <v>64</v>
      </c>
      <c r="G71" s="14"/>
    </row>
    <row r="72" spans="2:7" ht="30" x14ac:dyDescent="0.25">
      <c r="B72" s="9" t="s">
        <v>202</v>
      </c>
      <c r="C72" s="10"/>
      <c r="D72" s="10"/>
      <c r="E72" s="10"/>
      <c r="F72" s="25" t="s">
        <v>21</v>
      </c>
      <c r="G72" s="14"/>
    </row>
    <row r="73" spans="2:7" ht="30" x14ac:dyDescent="0.25">
      <c r="B73" s="9" t="s">
        <v>56</v>
      </c>
      <c r="C73" s="10" t="s">
        <v>57</v>
      </c>
      <c r="D73" s="10"/>
      <c r="E73" s="10">
        <v>6</v>
      </c>
      <c r="F73" s="15"/>
      <c r="G73" s="14"/>
    </row>
    <row r="74" spans="2:7" ht="30" x14ac:dyDescent="0.25">
      <c r="B74" s="9" t="s">
        <v>58</v>
      </c>
      <c r="C74" s="10"/>
      <c r="D74" s="10"/>
      <c r="E74" s="10"/>
      <c r="F74" s="16" t="s">
        <v>64</v>
      </c>
      <c r="G74" s="14"/>
    </row>
    <row r="75" spans="2:7" ht="30" x14ac:dyDescent="0.25">
      <c r="B75" s="9" t="s">
        <v>218</v>
      </c>
      <c r="C75" s="10" t="s">
        <v>217</v>
      </c>
      <c r="D75" s="10" t="s">
        <v>9</v>
      </c>
      <c r="E75" s="10">
        <v>25</v>
      </c>
      <c r="F75" s="16" t="s">
        <v>64</v>
      </c>
      <c r="G75" s="14"/>
    </row>
    <row r="76" spans="2:7" x14ac:dyDescent="0.25">
      <c r="B76" s="9" t="s">
        <v>59</v>
      </c>
      <c r="C76" s="10" t="s">
        <v>181</v>
      </c>
      <c r="D76" s="10">
        <v>70</v>
      </c>
      <c r="E76" s="10"/>
      <c r="F76" s="16"/>
      <c r="G76" s="14"/>
    </row>
    <row r="77" spans="2:7" ht="30" x14ac:dyDescent="0.25">
      <c r="B77" s="9" t="s">
        <v>60</v>
      </c>
      <c r="C77" s="10"/>
      <c r="D77" s="10"/>
      <c r="E77" s="10"/>
      <c r="F77" s="16" t="s">
        <v>21</v>
      </c>
      <c r="G77" s="14"/>
    </row>
    <row r="78" spans="2:7" ht="30" x14ac:dyDescent="0.25">
      <c r="B78" s="9" t="s">
        <v>61</v>
      </c>
      <c r="C78" s="10"/>
      <c r="D78" s="10"/>
      <c r="E78" s="10"/>
      <c r="F78" s="16" t="s">
        <v>21</v>
      </c>
      <c r="G78" s="14"/>
    </row>
    <row r="79" spans="2:7" ht="30" x14ac:dyDescent="0.25">
      <c r="B79" s="9" t="s">
        <v>62</v>
      </c>
      <c r="C79" s="10"/>
      <c r="D79" s="10"/>
      <c r="E79" s="10"/>
      <c r="F79" s="16" t="s">
        <v>21</v>
      </c>
      <c r="G79" s="14"/>
    </row>
    <row r="80" spans="2:7" ht="45.75" customHeight="1" x14ac:dyDescent="0.25">
      <c r="B80" s="9" t="s">
        <v>63</v>
      </c>
      <c r="C80" s="10"/>
      <c r="D80" s="10"/>
      <c r="E80" s="10"/>
      <c r="F80" s="16" t="s">
        <v>21</v>
      </c>
      <c r="G80" s="14"/>
    </row>
    <row r="81" spans="2:7" x14ac:dyDescent="0.25">
      <c r="B81" s="9" t="s">
        <v>65</v>
      </c>
      <c r="C81" s="10"/>
      <c r="D81" s="10"/>
      <c r="E81" s="10"/>
      <c r="F81" s="16" t="s">
        <v>21</v>
      </c>
      <c r="G81" s="14"/>
    </row>
    <row r="82" spans="2:7" ht="45" x14ac:dyDescent="0.25">
      <c r="B82" s="9" t="s">
        <v>66</v>
      </c>
      <c r="C82" s="10"/>
      <c r="D82" s="10"/>
      <c r="E82" s="10"/>
      <c r="F82" s="16" t="s">
        <v>21</v>
      </c>
      <c r="G82" s="14"/>
    </row>
    <row r="83" spans="2:7" ht="75" x14ac:dyDescent="0.25">
      <c r="B83" s="9" t="s">
        <v>67</v>
      </c>
      <c r="C83" s="10"/>
      <c r="D83" s="10"/>
      <c r="E83" s="10"/>
      <c r="F83" s="16" t="s">
        <v>21</v>
      </c>
      <c r="G83" s="14"/>
    </row>
    <row r="84" spans="2:7" ht="30" x14ac:dyDescent="0.25">
      <c r="B84" s="9" t="s">
        <v>68</v>
      </c>
      <c r="C84" s="10"/>
      <c r="D84" s="10"/>
      <c r="E84" s="10"/>
      <c r="F84" s="16" t="s">
        <v>21</v>
      </c>
      <c r="G84" s="14"/>
    </row>
    <row r="85" spans="2:7" ht="30" x14ac:dyDescent="0.25">
      <c r="B85" s="9" t="s">
        <v>182</v>
      </c>
      <c r="C85" s="10"/>
      <c r="D85" s="10"/>
      <c r="E85" s="10"/>
      <c r="F85" s="16" t="s">
        <v>21</v>
      </c>
      <c r="G85" s="14"/>
    </row>
    <row r="86" spans="2:7" ht="53.25" customHeight="1" x14ac:dyDescent="0.25">
      <c r="B86" s="26" t="s">
        <v>69</v>
      </c>
      <c r="C86" s="10"/>
      <c r="D86" s="10"/>
      <c r="E86" s="10"/>
      <c r="F86" s="16" t="s">
        <v>21</v>
      </c>
      <c r="G86" s="14"/>
    </row>
    <row r="87" spans="2:7" ht="48" customHeight="1" x14ac:dyDescent="0.25">
      <c r="B87" s="9" t="s">
        <v>70</v>
      </c>
      <c r="C87" s="10"/>
      <c r="D87" s="10"/>
      <c r="E87" s="10"/>
      <c r="F87" s="16" t="s">
        <v>21</v>
      </c>
      <c r="G87" s="14"/>
    </row>
    <row r="88" spans="2:7" ht="30" x14ac:dyDescent="0.25">
      <c r="B88" s="9" t="s">
        <v>71</v>
      </c>
      <c r="C88" s="10"/>
      <c r="D88" s="10"/>
      <c r="E88" s="10"/>
      <c r="F88" s="16" t="s">
        <v>21</v>
      </c>
      <c r="G88" s="14"/>
    </row>
    <row r="89" spans="2:7" x14ac:dyDescent="0.25">
      <c r="B89" s="9" t="s">
        <v>43</v>
      </c>
      <c r="C89" s="10"/>
      <c r="D89" s="10"/>
      <c r="E89" s="10"/>
      <c r="F89" s="16" t="s">
        <v>21</v>
      </c>
      <c r="G89" s="14"/>
    </row>
    <row r="90" spans="2:7" ht="45" x14ac:dyDescent="0.25">
      <c r="B90" s="9" t="s">
        <v>72</v>
      </c>
      <c r="C90" s="10"/>
      <c r="D90" s="10"/>
      <c r="E90" s="10"/>
      <c r="F90" s="16" t="s">
        <v>21</v>
      </c>
      <c r="G90" s="14"/>
    </row>
    <row r="91" spans="2:7" x14ac:dyDescent="0.25">
      <c r="B91" s="89" t="s">
        <v>73</v>
      </c>
      <c r="C91" s="10"/>
      <c r="D91" s="10"/>
      <c r="E91" s="10"/>
      <c r="F91" s="16" t="s">
        <v>21</v>
      </c>
      <c r="G91" s="14"/>
    </row>
    <row r="92" spans="2:7" ht="18.75" customHeight="1" x14ac:dyDescent="0.25">
      <c r="B92" s="89" t="s">
        <v>74</v>
      </c>
      <c r="C92" s="10"/>
      <c r="D92" s="10"/>
      <c r="E92" s="10"/>
      <c r="F92" s="16" t="s">
        <v>21</v>
      </c>
      <c r="G92" s="14"/>
    </row>
    <row r="93" spans="2:7" x14ac:dyDescent="0.25">
      <c r="B93" s="89" t="s">
        <v>75</v>
      </c>
      <c r="C93" s="10" t="s">
        <v>50</v>
      </c>
      <c r="D93" s="10"/>
      <c r="E93" s="10" t="s">
        <v>219</v>
      </c>
      <c r="F93" s="16" t="s">
        <v>76</v>
      </c>
      <c r="G93" s="14"/>
    </row>
    <row r="94" spans="2:7" x14ac:dyDescent="0.25">
      <c r="B94" s="89" t="s">
        <v>77</v>
      </c>
      <c r="C94" s="10" t="s">
        <v>50</v>
      </c>
      <c r="D94" s="10"/>
      <c r="E94" s="10" t="s">
        <v>219</v>
      </c>
      <c r="F94" s="16" t="s">
        <v>76</v>
      </c>
      <c r="G94" s="14"/>
    </row>
    <row r="95" spans="2:7" x14ac:dyDescent="0.25">
      <c r="B95" s="95" t="s">
        <v>259</v>
      </c>
      <c r="C95" s="96" t="s">
        <v>50</v>
      </c>
      <c r="D95" s="96"/>
      <c r="E95" s="96">
        <v>120</v>
      </c>
      <c r="F95" s="97" t="s">
        <v>64</v>
      </c>
      <c r="G95" s="14"/>
    </row>
    <row r="96" spans="2:7" ht="30" x14ac:dyDescent="0.25">
      <c r="B96" s="89" t="s">
        <v>252</v>
      </c>
      <c r="C96" s="10"/>
      <c r="D96" s="10"/>
      <c r="E96" s="10"/>
      <c r="F96" s="16" t="s">
        <v>21</v>
      </c>
      <c r="G96" s="14"/>
    </row>
    <row r="97" spans="2:7" ht="30" x14ac:dyDescent="0.25">
      <c r="B97" s="89" t="s">
        <v>45</v>
      </c>
      <c r="C97" s="10"/>
      <c r="D97" s="10"/>
      <c r="E97" s="10"/>
      <c r="F97" s="16" t="s">
        <v>21</v>
      </c>
      <c r="G97" s="14"/>
    </row>
    <row r="98" spans="2:7" ht="30" x14ac:dyDescent="0.25">
      <c r="B98" s="89" t="s">
        <v>46</v>
      </c>
      <c r="C98" s="10"/>
      <c r="D98" s="10"/>
      <c r="E98" s="10"/>
      <c r="F98" s="16" t="s">
        <v>21</v>
      </c>
      <c r="G98" s="14"/>
    </row>
    <row r="99" spans="2:7" ht="120" x14ac:dyDescent="0.25">
      <c r="B99" s="95" t="s">
        <v>260</v>
      </c>
      <c r="C99" s="10"/>
      <c r="D99" s="10"/>
      <c r="E99" s="10"/>
      <c r="F99" s="16" t="s">
        <v>21</v>
      </c>
      <c r="G99" s="14"/>
    </row>
    <row r="100" spans="2:7" ht="30" x14ac:dyDescent="0.25">
      <c r="B100" s="9" t="s">
        <v>78</v>
      </c>
      <c r="C100" s="10"/>
      <c r="D100" s="10"/>
      <c r="E100" s="10"/>
      <c r="F100" s="16" t="s">
        <v>21</v>
      </c>
      <c r="G100" s="14"/>
    </row>
    <row r="101" spans="2:7" x14ac:dyDescent="0.25">
      <c r="B101" s="33" t="s">
        <v>216</v>
      </c>
      <c r="C101" s="25"/>
      <c r="D101" s="25"/>
      <c r="E101" s="25"/>
      <c r="F101" s="25" t="s">
        <v>21</v>
      </c>
      <c r="G101" s="25"/>
    </row>
    <row r="102" spans="2:7" x14ac:dyDescent="0.25">
      <c r="B102" s="27"/>
      <c r="C102" s="28"/>
      <c r="D102" s="28"/>
      <c r="E102" s="28"/>
      <c r="F102" s="29"/>
      <c r="G102" s="31"/>
    </row>
    <row r="103" spans="2:7" hidden="1" x14ac:dyDescent="0.25"/>
    <row r="104" spans="2:7" hidden="1" x14ac:dyDescent="0.25">
      <c r="B104" s="17" t="s">
        <v>10</v>
      </c>
      <c r="C104" s="12">
        <v>1</v>
      </c>
    </row>
    <row r="105" spans="2:7" hidden="1" x14ac:dyDescent="0.25">
      <c r="B105" s="17" t="s">
        <v>11</v>
      </c>
      <c r="C105" s="13">
        <v>50000</v>
      </c>
    </row>
    <row r="106" spans="2:7" hidden="1" x14ac:dyDescent="0.25">
      <c r="B106" s="17" t="s">
        <v>12</v>
      </c>
      <c r="C106" s="13">
        <f>C105*C104</f>
        <v>50000</v>
      </c>
    </row>
    <row r="107" spans="2:7" hidden="1" x14ac:dyDescent="0.25">
      <c r="B107" s="17" t="s">
        <v>13</v>
      </c>
      <c r="C107" s="18">
        <v>0.23</v>
      </c>
    </row>
    <row r="108" spans="2:7" hidden="1" x14ac:dyDescent="0.25">
      <c r="B108" s="19" t="s">
        <v>14</v>
      </c>
      <c r="C108" s="13">
        <f>C106*1.23</f>
        <v>61500</v>
      </c>
    </row>
    <row r="109" spans="2:7" hidden="1" x14ac:dyDescent="0.25">
      <c r="B109" s="23"/>
      <c r="C109" s="1" t="s">
        <v>9</v>
      </c>
    </row>
    <row r="110" spans="2:7" x14ac:dyDescent="0.25">
      <c r="B110" s="30"/>
      <c r="C110"/>
    </row>
    <row r="111" spans="2:7" ht="45" x14ac:dyDescent="0.25">
      <c r="B111" s="5" t="s">
        <v>79</v>
      </c>
      <c r="G111" s="6" t="s">
        <v>15</v>
      </c>
    </row>
    <row r="112" spans="2:7" x14ac:dyDescent="0.25">
      <c r="B112" s="105" t="s">
        <v>2</v>
      </c>
      <c r="C112" s="108" t="s">
        <v>3</v>
      </c>
      <c r="D112" s="7"/>
      <c r="E112" s="7" t="s">
        <v>4</v>
      </c>
      <c r="F112" s="8"/>
      <c r="G112" s="111" t="s">
        <v>5</v>
      </c>
    </row>
    <row r="113" spans="2:7" ht="20.45" customHeight="1" x14ac:dyDescent="0.25">
      <c r="B113" s="106"/>
      <c r="C113" s="109"/>
      <c r="D113" s="105" t="s">
        <v>6</v>
      </c>
      <c r="E113" s="105" t="s">
        <v>7</v>
      </c>
      <c r="F113" s="115" t="s">
        <v>8</v>
      </c>
      <c r="G113" s="112"/>
    </row>
    <row r="114" spans="2:7" ht="22.15" customHeight="1" x14ac:dyDescent="0.25">
      <c r="B114" s="107"/>
      <c r="C114" s="110"/>
      <c r="D114" s="107"/>
      <c r="E114" s="107"/>
      <c r="F114" s="116"/>
      <c r="G114" s="113"/>
    </row>
    <row r="115" spans="2:7" ht="45" x14ac:dyDescent="0.25">
      <c r="B115" s="33" t="s">
        <v>80</v>
      </c>
      <c r="C115" s="33"/>
      <c r="D115" s="33"/>
      <c r="E115" s="33"/>
      <c r="F115" s="16" t="s">
        <v>64</v>
      </c>
      <c r="G115" s="33"/>
    </row>
    <row r="116" spans="2:7" ht="60" x14ac:dyDescent="0.25">
      <c r="B116" s="33" t="s">
        <v>254</v>
      </c>
      <c r="C116" s="33"/>
      <c r="D116" s="33"/>
      <c r="E116" s="33"/>
      <c r="F116" s="16" t="s">
        <v>64</v>
      </c>
      <c r="G116" s="33"/>
    </row>
    <row r="117" spans="2:7" ht="30" x14ac:dyDescent="0.25">
      <c r="B117" s="33" t="s">
        <v>81</v>
      </c>
      <c r="C117" s="33"/>
      <c r="D117" s="33"/>
      <c r="E117" s="33"/>
      <c r="F117" s="16" t="s">
        <v>64</v>
      </c>
      <c r="G117" s="33"/>
    </row>
    <row r="118" spans="2:7" x14ac:dyDescent="0.25">
      <c r="B118" s="33" t="s">
        <v>82</v>
      </c>
      <c r="C118" s="33"/>
      <c r="D118" s="33"/>
      <c r="E118" s="33"/>
      <c r="F118" s="16" t="s">
        <v>64</v>
      </c>
      <c r="G118" s="33"/>
    </row>
    <row r="119" spans="2:7" x14ac:dyDescent="0.25">
      <c r="B119" s="33" t="s">
        <v>83</v>
      </c>
      <c r="C119" s="33" t="s">
        <v>183</v>
      </c>
      <c r="D119" s="33">
        <v>60</v>
      </c>
      <c r="E119" s="33"/>
      <c r="F119" s="16"/>
      <c r="G119" s="33"/>
    </row>
    <row r="120" spans="2:7" x14ac:dyDescent="0.25">
      <c r="B120" s="33" t="s">
        <v>84</v>
      </c>
      <c r="C120" s="33" t="s">
        <v>183</v>
      </c>
      <c r="D120" s="33">
        <v>50</v>
      </c>
      <c r="E120" s="33"/>
      <c r="F120" s="16"/>
      <c r="G120" s="33"/>
    </row>
    <row r="121" spans="2:7" x14ac:dyDescent="0.25">
      <c r="B121" s="33" t="s">
        <v>85</v>
      </c>
      <c r="C121" s="33" t="s">
        <v>86</v>
      </c>
      <c r="D121" s="33"/>
      <c r="E121" s="33">
        <v>20</v>
      </c>
      <c r="F121" s="16"/>
      <c r="G121" s="33"/>
    </row>
    <row r="122" spans="2:7" ht="45" x14ac:dyDescent="0.25">
      <c r="B122" s="33" t="s">
        <v>87</v>
      </c>
      <c r="C122" s="33"/>
      <c r="D122" s="33"/>
      <c r="E122" s="33"/>
      <c r="F122" s="16" t="s">
        <v>64</v>
      </c>
      <c r="G122" s="33"/>
    </row>
    <row r="123" spans="2:7" x14ac:dyDescent="0.25">
      <c r="B123" s="33" t="s">
        <v>88</v>
      </c>
      <c r="C123" s="33"/>
      <c r="D123" s="33"/>
      <c r="E123" s="33"/>
      <c r="F123" s="16" t="s">
        <v>64</v>
      </c>
      <c r="G123" s="33"/>
    </row>
    <row r="124" spans="2:7" x14ac:dyDescent="0.25">
      <c r="B124" s="33" t="s">
        <v>89</v>
      </c>
      <c r="C124" s="33" t="s">
        <v>184</v>
      </c>
      <c r="D124" s="33"/>
      <c r="E124" s="33">
        <v>3</v>
      </c>
      <c r="F124" s="16"/>
      <c r="G124" s="33"/>
    </row>
    <row r="125" spans="2:7" ht="30" x14ac:dyDescent="0.25">
      <c r="B125" s="33" t="s">
        <v>91</v>
      </c>
      <c r="C125" s="33"/>
      <c r="D125" s="33"/>
      <c r="E125" s="33"/>
      <c r="F125" s="16" t="s">
        <v>64</v>
      </c>
      <c r="G125" s="33"/>
    </row>
    <row r="126" spans="2:7" x14ac:dyDescent="0.25">
      <c r="B126" s="33" t="s">
        <v>92</v>
      </c>
      <c r="C126" s="33"/>
      <c r="D126" s="33"/>
      <c r="E126" s="33"/>
      <c r="F126" s="16" t="s">
        <v>64</v>
      </c>
      <c r="G126" s="33"/>
    </row>
    <row r="127" spans="2:7" x14ac:dyDescent="0.25">
      <c r="B127" s="33" t="s">
        <v>93</v>
      </c>
      <c r="C127" s="33"/>
      <c r="D127" s="33"/>
      <c r="E127" s="33"/>
      <c r="F127" s="16" t="s">
        <v>64</v>
      </c>
      <c r="G127" s="33"/>
    </row>
    <row r="128" spans="2:7" x14ac:dyDescent="0.25">
      <c r="B128" s="33" t="s">
        <v>94</v>
      </c>
      <c r="C128" s="33"/>
      <c r="D128" s="33"/>
      <c r="E128" s="33"/>
      <c r="F128" s="16" t="s">
        <v>64</v>
      </c>
      <c r="G128" s="33"/>
    </row>
    <row r="129" spans="2:7" ht="35.25" customHeight="1" x14ac:dyDescent="0.25">
      <c r="B129" s="33" t="s">
        <v>95</v>
      </c>
      <c r="C129" s="33"/>
      <c r="D129" s="33"/>
      <c r="E129" s="33"/>
      <c r="F129" s="16" t="s">
        <v>64</v>
      </c>
      <c r="G129" s="33"/>
    </row>
    <row r="130" spans="2:7" ht="30" x14ac:dyDescent="0.25">
      <c r="B130" s="33" t="s">
        <v>96</v>
      </c>
      <c r="C130" s="33"/>
      <c r="D130" s="33"/>
      <c r="E130" s="33"/>
      <c r="F130" s="16" t="s">
        <v>64</v>
      </c>
      <c r="G130" s="33"/>
    </row>
    <row r="131" spans="2:7" ht="30" x14ac:dyDescent="0.25">
      <c r="B131" s="33" t="s">
        <v>97</v>
      </c>
      <c r="C131" s="33"/>
      <c r="D131" s="33"/>
      <c r="E131" s="33"/>
      <c r="F131" s="16" t="s">
        <v>64</v>
      </c>
      <c r="G131" s="33"/>
    </row>
    <row r="132" spans="2:7" x14ac:dyDescent="0.25">
      <c r="B132" s="33" t="s">
        <v>98</v>
      </c>
      <c r="C132" s="33"/>
      <c r="D132" s="33"/>
      <c r="E132" s="33"/>
      <c r="F132" s="16" t="s">
        <v>64</v>
      </c>
      <c r="G132" s="33"/>
    </row>
    <row r="133" spans="2:7" x14ac:dyDescent="0.25">
      <c r="B133" s="33" t="s">
        <v>99</v>
      </c>
      <c r="C133" s="33"/>
      <c r="D133" s="33"/>
      <c r="E133" s="33"/>
      <c r="F133" s="16" t="s">
        <v>64</v>
      </c>
      <c r="G133" s="33"/>
    </row>
    <row r="134" spans="2:7" ht="30" x14ac:dyDescent="0.25">
      <c r="B134" s="33" t="s">
        <v>100</v>
      </c>
      <c r="C134" s="33" t="s">
        <v>185</v>
      </c>
      <c r="D134" s="33">
        <v>30000</v>
      </c>
      <c r="E134" s="33"/>
      <c r="F134" s="16"/>
      <c r="G134" s="33"/>
    </row>
    <row r="135" spans="2:7" x14ac:dyDescent="0.25">
      <c r="B135" s="33" t="s">
        <v>101</v>
      </c>
      <c r="C135" s="33"/>
      <c r="D135" s="33"/>
      <c r="E135" s="33"/>
      <c r="F135" s="16" t="s">
        <v>21</v>
      </c>
      <c r="G135" s="33"/>
    </row>
    <row r="136" spans="2:7" ht="30" x14ac:dyDescent="0.25">
      <c r="B136" s="33" t="s">
        <v>102</v>
      </c>
      <c r="C136" s="33"/>
      <c r="D136" s="33"/>
      <c r="E136" s="33"/>
      <c r="F136" s="16" t="s">
        <v>21</v>
      </c>
      <c r="G136" s="33"/>
    </row>
    <row r="137" spans="2:7" x14ac:dyDescent="0.25">
      <c r="B137" s="33" t="s">
        <v>103</v>
      </c>
      <c r="C137" s="33"/>
      <c r="D137" s="33"/>
      <c r="E137" s="33"/>
      <c r="F137" s="16" t="s">
        <v>21</v>
      </c>
      <c r="G137" s="33"/>
    </row>
    <row r="138" spans="2:7" x14ac:dyDescent="0.25">
      <c r="B138" s="33" t="s">
        <v>104</v>
      </c>
      <c r="C138" s="33" t="s">
        <v>105</v>
      </c>
      <c r="D138" s="33"/>
      <c r="E138" s="33">
        <v>120</v>
      </c>
      <c r="F138" s="16"/>
      <c r="G138" s="33"/>
    </row>
    <row r="139" spans="2:7" x14ac:dyDescent="0.25">
      <c r="B139" s="33" t="s">
        <v>106</v>
      </c>
      <c r="C139" s="33" t="s">
        <v>107</v>
      </c>
      <c r="D139" s="33"/>
      <c r="E139" s="33">
        <v>80</v>
      </c>
      <c r="F139" s="16"/>
      <c r="G139" s="33"/>
    </row>
    <row r="140" spans="2:7" x14ac:dyDescent="0.25">
      <c r="B140" s="33" t="s">
        <v>109</v>
      </c>
      <c r="C140" s="33"/>
      <c r="D140" s="33"/>
      <c r="E140" s="33"/>
      <c r="F140" s="16" t="s">
        <v>21</v>
      </c>
      <c r="G140" s="33"/>
    </row>
    <row r="141" spans="2:7" x14ac:dyDescent="0.25">
      <c r="B141" s="33" t="s">
        <v>73</v>
      </c>
      <c r="C141" s="33"/>
      <c r="D141" s="33"/>
      <c r="E141" s="33"/>
      <c r="F141" s="16" t="s">
        <v>21</v>
      </c>
      <c r="G141" s="33"/>
    </row>
    <row r="142" spans="2:7" x14ac:dyDescent="0.25">
      <c r="B142" s="33" t="s">
        <v>108</v>
      </c>
      <c r="C142" s="33"/>
      <c r="D142" s="33"/>
      <c r="E142" s="33"/>
      <c r="F142" s="16" t="s">
        <v>21</v>
      </c>
      <c r="G142" s="33"/>
    </row>
    <row r="143" spans="2:7" ht="30" x14ac:dyDescent="0.25">
      <c r="B143" s="33" t="s">
        <v>215</v>
      </c>
      <c r="C143" s="33"/>
      <c r="D143" s="33"/>
      <c r="E143" s="33"/>
      <c r="F143" s="16" t="s">
        <v>21</v>
      </c>
      <c r="G143" s="33"/>
    </row>
    <row r="144" spans="2:7" ht="30" x14ac:dyDescent="0.25">
      <c r="B144" s="33" t="s">
        <v>45</v>
      </c>
      <c r="C144" s="33"/>
      <c r="D144" s="33"/>
      <c r="E144" s="33"/>
      <c r="F144" s="16" t="s">
        <v>21</v>
      </c>
      <c r="G144" s="33"/>
    </row>
    <row r="145" spans="2:7" ht="30" x14ac:dyDescent="0.25">
      <c r="B145" s="33" t="s">
        <v>46</v>
      </c>
      <c r="C145" s="33"/>
      <c r="D145" s="33"/>
      <c r="E145" s="33"/>
      <c r="F145" s="16" t="s">
        <v>21</v>
      </c>
      <c r="G145" s="33"/>
    </row>
    <row r="146" spans="2:7" ht="120" x14ac:dyDescent="0.25">
      <c r="B146" s="132" t="s">
        <v>260</v>
      </c>
      <c r="C146" s="33"/>
      <c r="D146" s="33"/>
      <c r="E146" s="33"/>
      <c r="F146" s="16" t="s">
        <v>21</v>
      </c>
      <c r="G146" s="33"/>
    </row>
    <row r="147" spans="2:7" x14ac:dyDescent="0.25">
      <c r="B147" s="33" t="s">
        <v>216</v>
      </c>
      <c r="C147" s="33"/>
      <c r="D147" s="33"/>
      <c r="E147" s="33"/>
      <c r="F147" s="91" t="s">
        <v>21</v>
      </c>
      <c r="G147" s="33"/>
    </row>
    <row r="148" spans="2:7" x14ac:dyDescent="0.25">
      <c r="B148" s="30"/>
      <c r="C148"/>
    </row>
    <row r="149" spans="2:7" hidden="1" x14ac:dyDescent="0.25">
      <c r="B149" s="30"/>
      <c r="C149"/>
    </row>
    <row r="150" spans="2:7" hidden="1" x14ac:dyDescent="0.25">
      <c r="B150" s="17" t="s">
        <v>10</v>
      </c>
      <c r="C150" s="12">
        <v>1</v>
      </c>
    </row>
    <row r="151" spans="2:7" hidden="1" x14ac:dyDescent="0.25">
      <c r="B151" s="17" t="s">
        <v>11</v>
      </c>
      <c r="C151" s="13">
        <v>18333</v>
      </c>
    </row>
    <row r="152" spans="2:7" hidden="1" x14ac:dyDescent="0.25">
      <c r="B152" s="17" t="s">
        <v>12</v>
      </c>
      <c r="C152" s="13">
        <f>C151*C150</f>
        <v>18333</v>
      </c>
    </row>
    <row r="153" spans="2:7" hidden="1" x14ac:dyDescent="0.25">
      <c r="B153" s="17" t="s">
        <v>13</v>
      </c>
      <c r="C153" s="18">
        <v>0.23</v>
      </c>
    </row>
    <row r="154" spans="2:7" hidden="1" x14ac:dyDescent="0.25">
      <c r="B154" s="19" t="s">
        <v>14</v>
      </c>
      <c r="C154" s="13">
        <f>C152*1.23</f>
        <v>22549.59</v>
      </c>
    </row>
    <row r="155" spans="2:7" hidden="1" x14ac:dyDescent="0.25">
      <c r="B155" s="23"/>
      <c r="C155" s="1" t="s">
        <v>9</v>
      </c>
    </row>
    <row r="156" spans="2:7" hidden="1" x14ac:dyDescent="0.25"/>
    <row r="157" spans="2:7" x14ac:dyDescent="0.25">
      <c r="B157" s="30"/>
      <c r="C157"/>
    </row>
    <row r="158" spans="2:7" ht="30" x14ac:dyDescent="0.25">
      <c r="B158" s="5" t="s">
        <v>110</v>
      </c>
      <c r="G158" s="6" t="s">
        <v>15</v>
      </c>
    </row>
    <row r="159" spans="2:7" x14ac:dyDescent="0.25">
      <c r="B159" s="105" t="s">
        <v>2</v>
      </c>
      <c r="C159" s="108" t="s">
        <v>3</v>
      </c>
      <c r="D159" s="7"/>
      <c r="E159" s="7" t="s">
        <v>4</v>
      </c>
      <c r="F159" s="8"/>
      <c r="G159" s="111" t="s">
        <v>5</v>
      </c>
    </row>
    <row r="160" spans="2:7" ht="21" customHeight="1" x14ac:dyDescent="0.25">
      <c r="B160" s="106"/>
      <c r="C160" s="109"/>
      <c r="D160" s="105" t="s">
        <v>6</v>
      </c>
      <c r="E160" s="105" t="s">
        <v>7</v>
      </c>
      <c r="F160" s="115" t="s">
        <v>8</v>
      </c>
      <c r="G160" s="112"/>
    </row>
    <row r="161" spans="2:7" ht="28.15" customHeight="1" x14ac:dyDescent="0.25">
      <c r="B161" s="107"/>
      <c r="C161" s="110"/>
      <c r="D161" s="107"/>
      <c r="E161" s="107"/>
      <c r="F161" s="116"/>
      <c r="G161" s="113"/>
    </row>
    <row r="162" spans="2:7" ht="45" x14ac:dyDescent="0.25">
      <c r="B162" s="33" t="s">
        <v>111</v>
      </c>
      <c r="C162" s="16"/>
      <c r="D162" s="16"/>
      <c r="E162" s="16"/>
      <c r="F162" s="16" t="s">
        <v>21</v>
      </c>
      <c r="G162" s="9"/>
    </row>
    <row r="163" spans="2:7" x14ac:dyDescent="0.25">
      <c r="B163" s="33" t="s">
        <v>112</v>
      </c>
      <c r="C163" s="16" t="s">
        <v>113</v>
      </c>
      <c r="D163" s="16">
        <v>110</v>
      </c>
      <c r="E163" s="16"/>
      <c r="F163" s="16"/>
      <c r="G163" s="9"/>
    </row>
    <row r="164" spans="2:7" ht="60" x14ac:dyDescent="0.25">
      <c r="B164" s="33" t="s">
        <v>114</v>
      </c>
      <c r="C164" s="16"/>
      <c r="D164" s="16"/>
      <c r="E164" s="16"/>
      <c r="F164" s="16" t="s">
        <v>21</v>
      </c>
      <c r="G164" s="9"/>
    </row>
    <row r="165" spans="2:7" ht="45" x14ac:dyDescent="0.25">
      <c r="B165" s="33" t="s">
        <v>115</v>
      </c>
      <c r="C165" s="16"/>
      <c r="D165" s="16"/>
      <c r="E165" s="16"/>
      <c r="F165" s="16" t="s">
        <v>21</v>
      </c>
      <c r="G165" s="9"/>
    </row>
    <row r="166" spans="2:7" ht="30" x14ac:dyDescent="0.25">
      <c r="B166" s="33" t="s">
        <v>116</v>
      </c>
      <c r="C166" s="16"/>
      <c r="D166" s="16"/>
      <c r="E166" s="16"/>
      <c r="F166" s="16" t="s">
        <v>21</v>
      </c>
      <c r="G166" s="9"/>
    </row>
    <row r="167" spans="2:7" ht="30" x14ac:dyDescent="0.25">
      <c r="B167" s="33" t="s">
        <v>117</v>
      </c>
      <c r="C167" s="16"/>
      <c r="D167" s="16"/>
      <c r="E167" s="16"/>
      <c r="F167" s="16" t="s">
        <v>21</v>
      </c>
      <c r="G167" s="9"/>
    </row>
    <row r="168" spans="2:7" ht="30" x14ac:dyDescent="0.25">
      <c r="B168" s="33" t="s">
        <v>118</v>
      </c>
      <c r="C168" s="16"/>
      <c r="D168" s="16"/>
      <c r="E168" s="16"/>
      <c r="F168" s="16" t="s">
        <v>21</v>
      </c>
      <c r="G168" s="9"/>
    </row>
    <row r="169" spans="2:7" ht="45" x14ac:dyDescent="0.25">
      <c r="B169" s="33" t="s">
        <v>119</v>
      </c>
      <c r="C169" s="16"/>
      <c r="D169" s="16"/>
      <c r="E169" s="16"/>
      <c r="F169" s="16" t="s">
        <v>21</v>
      </c>
      <c r="G169" s="9"/>
    </row>
    <row r="170" spans="2:7" ht="30" x14ac:dyDescent="0.25">
      <c r="B170" s="33" t="s">
        <v>120</v>
      </c>
      <c r="C170" s="16"/>
      <c r="D170" s="16"/>
      <c r="E170" s="16"/>
      <c r="F170" s="16" t="s">
        <v>21</v>
      </c>
      <c r="G170" s="9"/>
    </row>
    <row r="171" spans="2:7" x14ac:dyDescent="0.25">
      <c r="B171" s="33" t="s">
        <v>255</v>
      </c>
      <c r="C171" s="16"/>
      <c r="D171" s="16"/>
      <c r="E171" s="16"/>
      <c r="F171" s="16" t="s">
        <v>21</v>
      </c>
      <c r="G171" s="9"/>
    </row>
    <row r="172" spans="2:7" x14ac:dyDescent="0.25">
      <c r="B172" s="33" t="s">
        <v>121</v>
      </c>
      <c r="C172" s="16"/>
      <c r="D172" s="16"/>
      <c r="E172" s="16"/>
      <c r="F172" s="16" t="s">
        <v>21</v>
      </c>
      <c r="G172" s="9"/>
    </row>
    <row r="173" spans="2:7" ht="45" x14ac:dyDescent="0.25">
      <c r="B173" s="33" t="s">
        <v>122</v>
      </c>
      <c r="C173" s="16"/>
      <c r="D173" s="16"/>
      <c r="E173" s="16"/>
      <c r="F173" s="16" t="s">
        <v>21</v>
      </c>
      <c r="G173" s="9"/>
    </row>
    <row r="174" spans="2:7" ht="60" x14ac:dyDescent="0.25">
      <c r="B174" s="33" t="s">
        <v>123</v>
      </c>
      <c r="C174" s="16"/>
      <c r="D174" s="16"/>
      <c r="E174" s="16"/>
      <c r="F174" s="16" t="s">
        <v>21</v>
      </c>
      <c r="G174" s="9"/>
    </row>
    <row r="175" spans="2:7" ht="30" x14ac:dyDescent="0.25">
      <c r="B175" s="33" t="s">
        <v>124</v>
      </c>
      <c r="C175" s="16"/>
      <c r="D175" s="16"/>
      <c r="E175" s="16"/>
      <c r="F175" s="16"/>
      <c r="G175" s="9"/>
    </row>
    <row r="176" spans="2:7" x14ac:dyDescent="0.25">
      <c r="B176" s="33" t="s">
        <v>125</v>
      </c>
      <c r="C176" s="16" t="s">
        <v>186</v>
      </c>
      <c r="D176" s="16">
        <v>40</v>
      </c>
      <c r="E176" s="16"/>
      <c r="F176" s="16"/>
      <c r="G176" s="9"/>
    </row>
    <row r="177" spans="2:7" x14ac:dyDescent="0.25">
      <c r="B177" s="33" t="s">
        <v>126</v>
      </c>
      <c r="C177" s="16" t="s">
        <v>127</v>
      </c>
      <c r="D177" s="16">
        <v>18</v>
      </c>
      <c r="E177" s="16"/>
      <c r="F177" s="16"/>
      <c r="G177" s="9"/>
    </row>
    <row r="178" spans="2:7" ht="30" x14ac:dyDescent="0.25">
      <c r="B178" s="33" t="s">
        <v>128</v>
      </c>
      <c r="C178" s="16"/>
      <c r="D178" s="16"/>
      <c r="E178" s="16"/>
      <c r="F178" s="16" t="s">
        <v>64</v>
      </c>
      <c r="G178" s="9"/>
    </row>
    <row r="179" spans="2:7" ht="45" x14ac:dyDescent="0.25">
      <c r="B179" s="33" t="s">
        <v>129</v>
      </c>
      <c r="C179" s="16"/>
      <c r="D179" s="16"/>
      <c r="E179" s="16"/>
      <c r="F179" s="16" t="s">
        <v>64</v>
      </c>
      <c r="G179" s="9"/>
    </row>
    <row r="180" spans="2:7" ht="60" x14ac:dyDescent="0.25">
      <c r="B180" s="33" t="s">
        <v>256</v>
      </c>
      <c r="C180" s="16"/>
      <c r="D180" s="16"/>
      <c r="E180" s="16"/>
      <c r="F180" s="16" t="s">
        <v>64</v>
      </c>
      <c r="G180" s="9"/>
    </row>
    <row r="181" spans="2:7" ht="60" x14ac:dyDescent="0.25">
      <c r="B181" s="33" t="s">
        <v>130</v>
      </c>
      <c r="C181" s="16"/>
      <c r="D181" s="16"/>
      <c r="E181" s="16"/>
      <c r="F181" s="16" t="s">
        <v>64</v>
      </c>
      <c r="G181" s="9"/>
    </row>
    <row r="182" spans="2:7" ht="30" x14ac:dyDescent="0.25">
      <c r="B182" s="33" t="s">
        <v>131</v>
      </c>
      <c r="C182" s="16"/>
      <c r="D182" s="16"/>
      <c r="E182" s="16"/>
      <c r="F182" s="16" t="s">
        <v>64</v>
      </c>
      <c r="G182" s="9"/>
    </row>
    <row r="183" spans="2:7" ht="60" customHeight="1" x14ac:dyDescent="0.25">
      <c r="B183" s="33" t="s">
        <v>132</v>
      </c>
      <c r="C183" s="16"/>
      <c r="D183" s="16"/>
      <c r="E183" s="16"/>
      <c r="F183" s="16" t="s">
        <v>64</v>
      </c>
      <c r="G183" s="9"/>
    </row>
    <row r="184" spans="2:7" ht="30" x14ac:dyDescent="0.25">
      <c r="B184" s="33" t="s">
        <v>187</v>
      </c>
      <c r="C184" s="16" t="s">
        <v>188</v>
      </c>
      <c r="D184" s="16">
        <v>10</v>
      </c>
      <c r="E184" s="16"/>
      <c r="F184" s="16" t="s">
        <v>64</v>
      </c>
      <c r="G184" s="9"/>
    </row>
    <row r="185" spans="2:7" ht="30" x14ac:dyDescent="0.25">
      <c r="B185" s="33" t="s">
        <v>189</v>
      </c>
      <c r="C185" s="16"/>
      <c r="D185" s="16"/>
      <c r="E185" s="16"/>
      <c r="F185" s="16" t="s">
        <v>64</v>
      </c>
      <c r="G185" s="9"/>
    </row>
    <row r="186" spans="2:7" ht="30" x14ac:dyDescent="0.25">
      <c r="B186" s="33" t="s">
        <v>133</v>
      </c>
      <c r="C186" s="16"/>
      <c r="D186" s="16"/>
      <c r="E186" s="16"/>
      <c r="F186" s="16" t="s">
        <v>64</v>
      </c>
      <c r="G186" s="9"/>
    </row>
    <row r="187" spans="2:7" x14ac:dyDescent="0.25">
      <c r="B187" s="33" t="s">
        <v>134</v>
      </c>
      <c r="C187" s="16"/>
      <c r="D187" s="16"/>
      <c r="E187" s="16"/>
      <c r="F187" s="16" t="s">
        <v>64</v>
      </c>
      <c r="G187" s="9"/>
    </row>
    <row r="188" spans="2:7" x14ac:dyDescent="0.25">
      <c r="B188" s="33" t="s">
        <v>135</v>
      </c>
      <c r="C188" s="16"/>
      <c r="D188" s="16"/>
      <c r="E188" s="16"/>
      <c r="F188" s="16" t="s">
        <v>64</v>
      </c>
      <c r="G188" s="9"/>
    </row>
    <row r="189" spans="2:7" ht="45" x14ac:dyDescent="0.25">
      <c r="B189" s="90" t="s">
        <v>136</v>
      </c>
      <c r="C189" s="91"/>
      <c r="D189" s="91"/>
      <c r="E189" s="16"/>
      <c r="F189" s="16" t="s">
        <v>64</v>
      </c>
      <c r="G189" s="9"/>
    </row>
    <row r="190" spans="2:7" ht="45" x14ac:dyDescent="0.25">
      <c r="B190" s="92" t="s">
        <v>137</v>
      </c>
      <c r="C190" s="93"/>
      <c r="D190" s="93"/>
      <c r="E190" s="93"/>
      <c r="F190" s="93" t="s">
        <v>21</v>
      </c>
      <c r="G190" s="9"/>
    </row>
    <row r="191" spans="2:7" x14ac:dyDescent="0.25">
      <c r="B191" s="92" t="s">
        <v>190</v>
      </c>
      <c r="C191" s="93" t="s">
        <v>138</v>
      </c>
      <c r="D191" s="93"/>
      <c r="E191" s="93">
        <v>7</v>
      </c>
      <c r="F191" s="93"/>
      <c r="G191" s="9"/>
    </row>
    <row r="192" spans="2:7" x14ac:dyDescent="0.25">
      <c r="B192" s="92" t="s">
        <v>139</v>
      </c>
      <c r="C192" s="93"/>
      <c r="D192" s="93"/>
      <c r="E192" s="93"/>
      <c r="F192" s="93" t="s">
        <v>21</v>
      </c>
      <c r="G192" s="9"/>
    </row>
    <row r="193" spans="2:7" ht="60" customHeight="1" x14ac:dyDescent="0.25">
      <c r="B193" s="92" t="s">
        <v>140</v>
      </c>
      <c r="C193" s="93"/>
      <c r="D193" s="93"/>
      <c r="E193" s="93"/>
      <c r="F193" s="93" t="s">
        <v>21</v>
      </c>
      <c r="G193" s="9"/>
    </row>
    <row r="194" spans="2:7" ht="30" x14ac:dyDescent="0.25">
      <c r="B194" s="92" t="s">
        <v>141</v>
      </c>
      <c r="C194" s="93"/>
      <c r="D194" s="93"/>
      <c r="E194" s="93"/>
      <c r="F194" s="93" t="s">
        <v>21</v>
      </c>
      <c r="G194" s="9"/>
    </row>
    <row r="195" spans="2:7" ht="45" x14ac:dyDescent="0.25">
      <c r="B195" s="90" t="s">
        <v>142</v>
      </c>
      <c r="C195" s="91"/>
      <c r="D195" s="91"/>
      <c r="E195" s="16"/>
      <c r="F195" s="16" t="s">
        <v>21</v>
      </c>
      <c r="G195" s="9"/>
    </row>
    <row r="196" spans="2:7" ht="45" x14ac:dyDescent="0.25">
      <c r="B196" s="90" t="s">
        <v>251</v>
      </c>
      <c r="C196" s="91"/>
      <c r="D196" s="91"/>
      <c r="E196" s="16"/>
      <c r="F196" s="16" t="s">
        <v>21</v>
      </c>
      <c r="G196" s="9"/>
    </row>
    <row r="197" spans="2:7" ht="30" x14ac:dyDescent="0.25">
      <c r="B197" s="90" t="s">
        <v>45</v>
      </c>
      <c r="C197" s="91"/>
      <c r="D197" s="91"/>
      <c r="E197" s="16"/>
      <c r="F197" s="16" t="s">
        <v>21</v>
      </c>
      <c r="G197" s="9"/>
    </row>
    <row r="198" spans="2:7" ht="30" x14ac:dyDescent="0.25">
      <c r="B198" s="90" t="s">
        <v>46</v>
      </c>
      <c r="C198" s="91"/>
      <c r="D198" s="91"/>
      <c r="E198" s="16"/>
      <c r="F198" s="16" t="s">
        <v>21</v>
      </c>
      <c r="G198" s="9"/>
    </row>
    <row r="199" spans="2:7" ht="120" x14ac:dyDescent="0.25">
      <c r="B199" s="132" t="s">
        <v>260</v>
      </c>
      <c r="C199" s="91"/>
      <c r="D199" s="91"/>
      <c r="E199" s="16"/>
      <c r="F199" s="16" t="s">
        <v>21</v>
      </c>
      <c r="G199" s="9"/>
    </row>
    <row r="200" spans="2:7" ht="30" x14ac:dyDescent="0.25">
      <c r="B200" s="33" t="s">
        <v>78</v>
      </c>
      <c r="C200" s="16"/>
      <c r="D200" s="16"/>
      <c r="E200" s="16"/>
      <c r="F200" s="16" t="s">
        <v>21</v>
      </c>
      <c r="G200" s="9"/>
    </row>
    <row r="201" spans="2:7" x14ac:dyDescent="0.25">
      <c r="B201" s="33" t="s">
        <v>216</v>
      </c>
      <c r="C201" s="16"/>
      <c r="D201" s="16"/>
      <c r="E201" s="16"/>
      <c r="F201" s="91" t="s">
        <v>21</v>
      </c>
      <c r="G201" s="9"/>
    </row>
    <row r="202" spans="2:7" x14ac:dyDescent="0.25">
      <c r="B202" s="30"/>
      <c r="C202"/>
    </row>
    <row r="203" spans="2:7" hidden="1" x14ac:dyDescent="0.25">
      <c r="B203" s="30"/>
      <c r="C203"/>
    </row>
    <row r="204" spans="2:7" hidden="1" x14ac:dyDescent="0.25">
      <c r="B204" s="17" t="s">
        <v>10</v>
      </c>
      <c r="C204" s="12">
        <v>1</v>
      </c>
    </row>
    <row r="205" spans="2:7" hidden="1" x14ac:dyDescent="0.25">
      <c r="B205" s="17" t="s">
        <v>11</v>
      </c>
      <c r="C205" s="13">
        <v>50833</v>
      </c>
    </row>
    <row r="206" spans="2:7" hidden="1" x14ac:dyDescent="0.25">
      <c r="B206" s="17" t="s">
        <v>12</v>
      </c>
      <c r="C206" s="13">
        <f>C205*C204</f>
        <v>50833</v>
      </c>
    </row>
    <row r="207" spans="2:7" hidden="1" x14ac:dyDescent="0.25">
      <c r="B207" s="17" t="s">
        <v>13</v>
      </c>
      <c r="C207" s="18">
        <v>0.23</v>
      </c>
    </row>
    <row r="208" spans="2:7" hidden="1" x14ac:dyDescent="0.25">
      <c r="B208" s="19" t="s">
        <v>14</v>
      </c>
      <c r="C208" s="13">
        <f>C206*1.23</f>
        <v>62524.59</v>
      </c>
    </row>
    <row r="209" spans="2:7" hidden="1" x14ac:dyDescent="0.25">
      <c r="B209" s="23"/>
      <c r="C209" s="24" t="s">
        <v>9</v>
      </c>
    </row>
    <row r="210" spans="2:7" hidden="1" x14ac:dyDescent="0.25"/>
    <row r="211" spans="2:7" hidden="1" x14ac:dyDescent="0.25">
      <c r="B211" s="30"/>
      <c r="C211"/>
    </row>
    <row r="212" spans="2:7" x14ac:dyDescent="0.25">
      <c r="B212" s="32"/>
      <c r="C212"/>
    </row>
    <row r="213" spans="2:7" x14ac:dyDescent="0.25">
      <c r="B213" s="5" t="s">
        <v>143</v>
      </c>
      <c r="G213" s="6" t="s">
        <v>15</v>
      </c>
    </row>
    <row r="214" spans="2:7" x14ac:dyDescent="0.25">
      <c r="B214" s="105" t="s">
        <v>2</v>
      </c>
      <c r="C214" s="108" t="s">
        <v>3</v>
      </c>
      <c r="D214" s="7"/>
      <c r="E214" s="7" t="s">
        <v>4</v>
      </c>
      <c r="F214" s="8"/>
      <c r="G214" s="111" t="s">
        <v>5</v>
      </c>
    </row>
    <row r="215" spans="2:7" ht="20.45" customHeight="1" x14ac:dyDescent="0.25">
      <c r="B215" s="106"/>
      <c r="C215" s="109"/>
      <c r="D215" s="105" t="s">
        <v>6</v>
      </c>
      <c r="E215" s="105" t="s">
        <v>7</v>
      </c>
      <c r="F215" s="115" t="s">
        <v>8</v>
      </c>
      <c r="G215" s="112"/>
    </row>
    <row r="216" spans="2:7" x14ac:dyDescent="0.25">
      <c r="B216" s="107"/>
      <c r="C216" s="110"/>
      <c r="D216" s="107"/>
      <c r="E216" s="107"/>
      <c r="F216" s="116"/>
      <c r="G216" s="113"/>
    </row>
    <row r="217" spans="2:7" x14ac:dyDescent="0.25">
      <c r="B217" s="92" t="s">
        <v>144</v>
      </c>
      <c r="C217" s="94"/>
      <c r="D217" s="94"/>
      <c r="E217" s="94"/>
      <c r="F217" s="94" t="s">
        <v>21</v>
      </c>
      <c r="G217" s="25"/>
    </row>
    <row r="218" spans="2:7" x14ac:dyDescent="0.25">
      <c r="B218" s="92" t="s">
        <v>145</v>
      </c>
      <c r="C218" s="94" t="s">
        <v>146</v>
      </c>
      <c r="D218" s="94">
        <v>18000</v>
      </c>
      <c r="E218" s="94"/>
      <c r="F218" s="94"/>
      <c r="G218" s="25"/>
    </row>
    <row r="219" spans="2:7" x14ac:dyDescent="0.25">
      <c r="B219" s="92" t="s">
        <v>147</v>
      </c>
      <c r="C219" s="94" t="s">
        <v>148</v>
      </c>
      <c r="D219" s="94" t="s">
        <v>220</v>
      </c>
      <c r="E219" s="94"/>
      <c r="F219" s="94"/>
      <c r="G219" s="25"/>
    </row>
    <row r="220" spans="2:7" x14ac:dyDescent="0.25">
      <c r="B220" s="92" t="s">
        <v>149</v>
      </c>
      <c r="C220" s="94" t="s">
        <v>150</v>
      </c>
      <c r="D220" s="94" t="s">
        <v>199</v>
      </c>
      <c r="E220" s="94"/>
      <c r="F220" s="94"/>
      <c r="G220" s="25"/>
    </row>
    <row r="221" spans="2:7" x14ac:dyDescent="0.25">
      <c r="B221" s="92" t="s">
        <v>191</v>
      </c>
      <c r="C221" s="94" t="s">
        <v>192</v>
      </c>
      <c r="D221" s="94">
        <v>10</v>
      </c>
      <c r="E221" s="94"/>
      <c r="F221" s="94" t="s">
        <v>21</v>
      </c>
      <c r="G221" s="25"/>
    </row>
    <row r="222" spans="2:7" x14ac:dyDescent="0.25">
      <c r="B222" s="92" t="s">
        <v>194</v>
      </c>
      <c r="C222" s="94" t="s">
        <v>193</v>
      </c>
      <c r="D222" s="94">
        <v>10</v>
      </c>
      <c r="E222" s="94"/>
      <c r="F222" s="94" t="s">
        <v>21</v>
      </c>
      <c r="G222" s="25"/>
    </row>
    <row r="223" spans="2:7" ht="30" x14ac:dyDescent="0.25">
      <c r="B223" s="92" t="s">
        <v>196</v>
      </c>
      <c r="C223" s="94" t="s">
        <v>195</v>
      </c>
      <c r="D223" s="94" t="s">
        <v>200</v>
      </c>
      <c r="E223" s="94"/>
      <c r="F223" s="94" t="s">
        <v>21</v>
      </c>
      <c r="G223" s="25"/>
    </row>
    <row r="224" spans="2:7" x14ac:dyDescent="0.25">
      <c r="B224" s="92" t="s">
        <v>151</v>
      </c>
      <c r="C224" s="94"/>
      <c r="D224" s="94"/>
      <c r="E224" s="94"/>
      <c r="F224" s="94" t="s">
        <v>21</v>
      </c>
      <c r="G224" s="25"/>
    </row>
    <row r="225" spans="2:7" ht="30" x14ac:dyDescent="0.25">
      <c r="B225" s="92" t="s">
        <v>152</v>
      </c>
      <c r="C225" s="94"/>
      <c r="D225" s="94"/>
      <c r="E225" s="94"/>
      <c r="F225" s="94" t="s">
        <v>21</v>
      </c>
      <c r="G225" s="25"/>
    </row>
    <row r="226" spans="2:7" x14ac:dyDescent="0.25">
      <c r="B226" s="92" t="s">
        <v>153</v>
      </c>
      <c r="C226" s="94" t="s">
        <v>50</v>
      </c>
      <c r="D226" s="94"/>
      <c r="E226" s="94" t="s">
        <v>221</v>
      </c>
      <c r="F226" s="94" t="s">
        <v>154</v>
      </c>
      <c r="G226" s="25"/>
    </row>
    <row r="227" spans="2:7" x14ac:dyDescent="0.25">
      <c r="B227" s="92" t="s">
        <v>155</v>
      </c>
      <c r="C227" s="94" t="s">
        <v>49</v>
      </c>
      <c r="D227" s="94"/>
      <c r="E227" s="94">
        <v>80</v>
      </c>
      <c r="F227" s="94"/>
      <c r="G227" s="25"/>
    </row>
    <row r="228" spans="2:7" x14ac:dyDescent="0.25">
      <c r="B228" s="92" t="s">
        <v>156</v>
      </c>
      <c r="C228" s="94" t="s">
        <v>157</v>
      </c>
      <c r="D228" s="94">
        <v>24</v>
      </c>
      <c r="E228" s="94"/>
      <c r="F228" s="94"/>
      <c r="G228" s="25"/>
    </row>
    <row r="229" spans="2:7" ht="15" customHeight="1" x14ac:dyDescent="0.25">
      <c r="B229" s="33" t="s">
        <v>158</v>
      </c>
      <c r="C229" s="25"/>
      <c r="D229" s="25"/>
      <c r="E229" s="25"/>
      <c r="F229" s="25" t="s">
        <v>21</v>
      </c>
      <c r="G229" s="25"/>
    </row>
    <row r="230" spans="2:7" ht="15" customHeight="1" x14ac:dyDescent="0.25">
      <c r="B230" s="33" t="s">
        <v>159</v>
      </c>
      <c r="C230" s="25"/>
      <c r="D230" s="25"/>
      <c r="E230" s="25"/>
      <c r="F230" s="25" t="s">
        <v>21</v>
      </c>
      <c r="G230" s="25"/>
    </row>
    <row r="231" spans="2:7" ht="15" customHeight="1" x14ac:dyDescent="0.25">
      <c r="B231" s="33" t="s">
        <v>160</v>
      </c>
      <c r="C231" s="25" t="s">
        <v>148</v>
      </c>
      <c r="D231" s="25" t="s">
        <v>161</v>
      </c>
      <c r="E231" s="25"/>
      <c r="F231" s="25"/>
      <c r="G231" s="25"/>
    </row>
    <row r="232" spans="2:7" x14ac:dyDescent="0.25">
      <c r="B232" s="33" t="s">
        <v>198</v>
      </c>
      <c r="C232" s="25" t="s">
        <v>57</v>
      </c>
      <c r="D232" s="25" t="s">
        <v>197</v>
      </c>
      <c r="E232" s="25"/>
      <c r="F232" s="25" t="s">
        <v>21</v>
      </c>
      <c r="G232" s="25"/>
    </row>
    <row r="233" spans="2:7" ht="30" x14ac:dyDescent="0.25">
      <c r="B233" s="33" t="s">
        <v>162</v>
      </c>
      <c r="C233" s="25" t="s">
        <v>90</v>
      </c>
      <c r="D233" s="25">
        <v>2</v>
      </c>
      <c r="E233" s="25"/>
      <c r="F233" s="25"/>
      <c r="G233" s="25"/>
    </row>
    <row r="234" spans="2:7" ht="30" x14ac:dyDescent="0.25">
      <c r="B234" s="33" t="s">
        <v>203</v>
      </c>
      <c r="C234" s="25" t="s">
        <v>201</v>
      </c>
      <c r="D234" s="25">
        <v>12</v>
      </c>
      <c r="E234" s="25"/>
      <c r="F234" s="25"/>
      <c r="G234" s="25"/>
    </row>
    <row r="235" spans="2:7" ht="30" x14ac:dyDescent="0.25">
      <c r="B235" s="33" t="s">
        <v>163</v>
      </c>
      <c r="C235" s="25" t="s">
        <v>90</v>
      </c>
      <c r="D235" s="25">
        <v>2</v>
      </c>
      <c r="E235" s="25"/>
      <c r="F235" s="25"/>
      <c r="G235" s="25"/>
    </row>
    <row r="236" spans="2:7" ht="30" x14ac:dyDescent="0.25">
      <c r="B236" s="33" t="s">
        <v>204</v>
      </c>
      <c r="C236" s="25" t="s">
        <v>201</v>
      </c>
      <c r="D236" s="25">
        <v>16</v>
      </c>
      <c r="E236" s="25"/>
      <c r="F236" s="25"/>
      <c r="G236" s="25"/>
    </row>
    <row r="237" spans="2:7" ht="30" x14ac:dyDescent="0.25">
      <c r="B237" s="33" t="s">
        <v>164</v>
      </c>
      <c r="C237" s="25" t="s">
        <v>90</v>
      </c>
      <c r="D237" s="25">
        <v>4</v>
      </c>
      <c r="E237" s="25"/>
      <c r="F237" s="25"/>
      <c r="G237" s="25"/>
    </row>
    <row r="238" spans="2:7" x14ac:dyDescent="0.25">
      <c r="B238" s="33" t="s">
        <v>165</v>
      </c>
      <c r="C238" s="25" t="s">
        <v>166</v>
      </c>
      <c r="D238" s="25">
        <v>5</v>
      </c>
      <c r="E238" s="25"/>
      <c r="F238" s="25"/>
      <c r="G238" s="25"/>
    </row>
    <row r="239" spans="2:7" x14ac:dyDescent="0.25">
      <c r="B239" s="33" t="s">
        <v>216</v>
      </c>
      <c r="C239" s="25"/>
      <c r="D239" s="25"/>
      <c r="E239" s="25"/>
      <c r="F239" s="25" t="s">
        <v>21</v>
      </c>
      <c r="G239" s="25"/>
    </row>
    <row r="240" spans="2:7" x14ac:dyDescent="0.25">
      <c r="B240" s="34"/>
      <c r="C240" s="35"/>
      <c r="D240" s="35"/>
      <c r="E240" s="35"/>
      <c r="F240" s="35"/>
      <c r="G240" s="35"/>
    </row>
    <row r="241" spans="2:7" hidden="1" x14ac:dyDescent="0.25">
      <c r="B241" s="17" t="s">
        <v>10</v>
      </c>
      <c r="C241" s="12">
        <v>1</v>
      </c>
    </row>
    <row r="242" spans="2:7" hidden="1" x14ac:dyDescent="0.25">
      <c r="B242" s="17" t="s">
        <v>11</v>
      </c>
      <c r="C242" s="13">
        <v>20416</v>
      </c>
    </row>
    <row r="243" spans="2:7" hidden="1" x14ac:dyDescent="0.25">
      <c r="B243" s="17" t="s">
        <v>12</v>
      </c>
      <c r="C243" s="13">
        <f>C242*C241</f>
        <v>20416</v>
      </c>
    </row>
    <row r="244" spans="2:7" hidden="1" x14ac:dyDescent="0.25">
      <c r="B244" s="17" t="s">
        <v>13</v>
      </c>
      <c r="C244" s="18">
        <v>0.23</v>
      </c>
    </row>
    <row r="245" spans="2:7" hidden="1" x14ac:dyDescent="0.25">
      <c r="B245" s="19" t="s">
        <v>14</v>
      </c>
      <c r="C245" s="13">
        <f>C243*1.23</f>
        <v>25111.68</v>
      </c>
    </row>
    <row r="246" spans="2:7" hidden="1" x14ac:dyDescent="0.25">
      <c r="B246" s="34"/>
      <c r="C246" s="35"/>
      <c r="D246" s="35"/>
      <c r="E246" s="35"/>
      <c r="F246" s="35"/>
      <c r="G246" s="35"/>
    </row>
    <row r="247" spans="2:7" x14ac:dyDescent="0.25">
      <c r="B247" s="34"/>
      <c r="C247" s="35"/>
      <c r="D247" s="35"/>
      <c r="E247" s="35"/>
      <c r="F247" s="35"/>
      <c r="G247" s="35"/>
    </row>
    <row r="248" spans="2:7" ht="30" x14ac:dyDescent="0.25">
      <c r="B248" s="5" t="s">
        <v>205</v>
      </c>
      <c r="G248" s="6" t="s">
        <v>15</v>
      </c>
    </row>
    <row r="249" spans="2:7" x14ac:dyDescent="0.25">
      <c r="B249" s="105" t="s">
        <v>2</v>
      </c>
      <c r="C249" s="108" t="s">
        <v>3</v>
      </c>
      <c r="D249" s="7"/>
      <c r="E249" s="7" t="s">
        <v>4</v>
      </c>
      <c r="F249" s="8"/>
      <c r="G249" s="111" t="s">
        <v>5</v>
      </c>
    </row>
    <row r="250" spans="2:7" x14ac:dyDescent="0.25">
      <c r="B250" s="106"/>
      <c r="C250" s="109"/>
      <c r="D250" s="105" t="s">
        <v>6</v>
      </c>
      <c r="E250" s="105" t="s">
        <v>7</v>
      </c>
      <c r="F250" s="115" t="s">
        <v>8</v>
      </c>
      <c r="G250" s="112"/>
    </row>
    <row r="251" spans="2:7" x14ac:dyDescent="0.25">
      <c r="B251" s="107"/>
      <c r="C251" s="110"/>
      <c r="D251" s="107"/>
      <c r="E251" s="107"/>
      <c r="F251" s="116"/>
      <c r="G251" s="113"/>
    </row>
    <row r="252" spans="2:7" ht="90" x14ac:dyDescent="0.25">
      <c r="B252" s="33" t="s">
        <v>207</v>
      </c>
      <c r="C252" s="25"/>
      <c r="D252" s="25"/>
      <c r="E252" s="25"/>
      <c r="F252" s="25" t="s">
        <v>21</v>
      </c>
      <c r="G252" s="25"/>
    </row>
    <row r="253" spans="2:7" ht="45" x14ac:dyDescent="0.25">
      <c r="B253" s="33" t="s">
        <v>206</v>
      </c>
      <c r="C253" s="25"/>
      <c r="D253" s="25"/>
      <c r="E253" s="25"/>
      <c r="F253" s="25" t="s">
        <v>21</v>
      </c>
      <c r="G253" s="25"/>
    </row>
    <row r="254" spans="2:7" ht="30" x14ac:dyDescent="0.25">
      <c r="B254" s="33" t="s">
        <v>208</v>
      </c>
      <c r="C254" s="25"/>
      <c r="D254" s="25"/>
      <c r="E254" s="25"/>
      <c r="F254" s="25" t="s">
        <v>21</v>
      </c>
      <c r="G254" s="25"/>
    </row>
    <row r="255" spans="2:7" ht="30" x14ac:dyDescent="0.25">
      <c r="B255" s="33" t="s">
        <v>209</v>
      </c>
      <c r="C255" s="25"/>
      <c r="D255" s="25"/>
      <c r="E255" s="25"/>
      <c r="F255" s="25" t="s">
        <v>21</v>
      </c>
      <c r="G255" s="25"/>
    </row>
    <row r="256" spans="2:7" ht="30" x14ac:dyDescent="0.25">
      <c r="B256" s="33" t="s">
        <v>211</v>
      </c>
      <c r="C256" s="25"/>
      <c r="D256" s="25"/>
      <c r="E256" s="25"/>
      <c r="F256" s="25" t="s">
        <v>21</v>
      </c>
      <c r="G256" s="25"/>
    </row>
    <row r="257" spans="2:7" ht="45" x14ac:dyDescent="0.25">
      <c r="B257" s="33" t="s">
        <v>212</v>
      </c>
      <c r="C257" s="25"/>
      <c r="D257" s="25"/>
      <c r="E257" s="25"/>
      <c r="F257" s="25" t="s">
        <v>21</v>
      </c>
      <c r="G257" s="25"/>
    </row>
    <row r="258" spans="2:7" ht="20.45" customHeight="1" x14ac:dyDescent="0.25">
      <c r="B258" s="33" t="s">
        <v>216</v>
      </c>
      <c r="C258" s="25"/>
      <c r="D258" s="25"/>
      <c r="E258" s="25"/>
      <c r="F258" s="25" t="s">
        <v>21</v>
      </c>
      <c r="G258" s="25"/>
    </row>
    <row r="259" spans="2:7" x14ac:dyDescent="0.25">
      <c r="B259" s="34"/>
      <c r="C259" s="35"/>
      <c r="D259" s="35"/>
      <c r="E259" s="35"/>
      <c r="F259" s="35"/>
      <c r="G259" s="35"/>
    </row>
    <row r="260" spans="2:7" hidden="1" x14ac:dyDescent="0.25">
      <c r="B260" s="17" t="s">
        <v>10</v>
      </c>
      <c r="C260" s="12">
        <v>1</v>
      </c>
    </row>
    <row r="261" spans="2:7" hidden="1" x14ac:dyDescent="0.25">
      <c r="B261" s="17" t="s">
        <v>11</v>
      </c>
      <c r="C261" s="13"/>
    </row>
    <row r="262" spans="2:7" hidden="1" x14ac:dyDescent="0.25">
      <c r="B262" s="17" t="s">
        <v>12</v>
      </c>
      <c r="C262" s="13"/>
    </row>
    <row r="263" spans="2:7" hidden="1" x14ac:dyDescent="0.25">
      <c r="B263" s="17" t="s">
        <v>13</v>
      </c>
      <c r="C263" s="13"/>
    </row>
    <row r="264" spans="2:7" hidden="1" x14ac:dyDescent="0.25">
      <c r="B264" s="19" t="s">
        <v>14</v>
      </c>
      <c r="C264" s="13"/>
    </row>
    <row r="265" spans="2:7" hidden="1" x14ac:dyDescent="0.25">
      <c r="B265" s="34"/>
      <c r="C265" s="35"/>
      <c r="D265" s="35"/>
      <c r="E265" s="35"/>
      <c r="F265" s="35"/>
      <c r="G265" s="35"/>
    </row>
    <row r="266" spans="2:7" hidden="1" x14ac:dyDescent="0.25"/>
    <row r="267" spans="2:7" ht="15" hidden="1" customHeight="1" x14ac:dyDescent="0.25">
      <c r="B267" s="20" t="s">
        <v>19</v>
      </c>
      <c r="C267" s="21">
        <f>C262</f>
        <v>0</v>
      </c>
      <c r="D267" s="36"/>
      <c r="E267" s="36"/>
      <c r="F267" s="36"/>
      <c r="G267" s="36"/>
    </row>
    <row r="268" spans="2:7" hidden="1" x14ac:dyDescent="0.25">
      <c r="B268" s="20" t="s">
        <v>13</v>
      </c>
      <c r="C268" s="21">
        <f>C263</f>
        <v>0</v>
      </c>
      <c r="D268" s="36"/>
      <c r="E268" s="36"/>
      <c r="F268" s="36"/>
      <c r="G268" s="36"/>
    </row>
    <row r="269" spans="2:7" hidden="1" x14ac:dyDescent="0.25">
      <c r="B269" s="22" t="s">
        <v>20</v>
      </c>
      <c r="C269" s="21">
        <f>C267*1.23</f>
        <v>0</v>
      </c>
      <c r="D269" s="36"/>
      <c r="E269" s="36"/>
      <c r="F269" s="36"/>
      <c r="G269" s="36"/>
    </row>
    <row r="270" spans="2:7" hidden="1" x14ac:dyDescent="0.25"/>
    <row r="271" spans="2:7" hidden="1" x14ac:dyDescent="0.25"/>
    <row r="272" spans="2:7" ht="114.75" hidden="1" x14ac:dyDescent="0.25">
      <c r="B272" s="13" t="s">
        <v>16</v>
      </c>
      <c r="C272" s="45" t="s">
        <v>17</v>
      </c>
      <c r="D272" s="37"/>
      <c r="E272" s="37"/>
      <c r="F272" s="37"/>
      <c r="G272" s="38"/>
    </row>
    <row r="273" spans="2:7" hidden="1" x14ac:dyDescent="0.25">
      <c r="B273" s="13" t="s">
        <v>18</v>
      </c>
      <c r="C273" s="43"/>
      <c r="D273" s="39"/>
      <c r="E273" s="39"/>
      <c r="F273" s="39"/>
      <c r="G273" s="40"/>
    </row>
    <row r="274" spans="2:7" hidden="1" x14ac:dyDescent="0.25">
      <c r="B274" s="13"/>
      <c r="C274" s="44"/>
      <c r="D274" s="41"/>
      <c r="E274" s="41"/>
      <c r="F274" s="41"/>
      <c r="G274" s="42"/>
    </row>
    <row r="275" spans="2:7" hidden="1" x14ac:dyDescent="0.25"/>
    <row r="276" spans="2:7" hidden="1" x14ac:dyDescent="0.25"/>
  </sheetData>
  <mergeCells count="40">
    <mergeCell ref="B214:B216"/>
    <mergeCell ref="C214:C216"/>
    <mergeCell ref="G214:G216"/>
    <mergeCell ref="D215:D216"/>
    <mergeCell ref="E215:E216"/>
    <mergeCell ref="F215:F216"/>
    <mergeCell ref="B249:B251"/>
    <mergeCell ref="C249:C251"/>
    <mergeCell ref="G249:G251"/>
    <mergeCell ref="D250:D251"/>
    <mergeCell ref="E250:E251"/>
    <mergeCell ref="F250:F251"/>
    <mergeCell ref="F113:F114"/>
    <mergeCell ref="B159:B161"/>
    <mergeCell ref="C159:C161"/>
    <mergeCell ref="G159:G161"/>
    <mergeCell ref="D160:D161"/>
    <mergeCell ref="E160:E161"/>
    <mergeCell ref="F160:F161"/>
    <mergeCell ref="B112:B114"/>
    <mergeCell ref="C112:C114"/>
    <mergeCell ref="G112:G114"/>
    <mergeCell ref="D113:D114"/>
    <mergeCell ref="E113:E114"/>
    <mergeCell ref="G67:G69"/>
    <mergeCell ref="D68:D69"/>
    <mergeCell ref="E68:E69"/>
    <mergeCell ref="F68:F69"/>
    <mergeCell ref="B67:B69"/>
    <mergeCell ref="C67:C69"/>
    <mergeCell ref="B1:G1"/>
    <mergeCell ref="B6:G6"/>
    <mergeCell ref="B7:G7"/>
    <mergeCell ref="B11:B13"/>
    <mergeCell ref="C11:C13"/>
    <mergeCell ref="G11:G13"/>
    <mergeCell ref="D12:D13"/>
    <mergeCell ref="E12:E13"/>
    <mergeCell ref="F12:F13"/>
    <mergeCell ref="B3:G3"/>
  </mergeCells>
  <pageMargins left="0.7" right="0.7" top="0.75" bottom="0.75" header="0.3" footer="0.3"/>
  <pageSetup paperSize="9" scale="7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2933DBFD7BB4848A325F9BB431087F3" ma:contentTypeVersion="22" ma:contentTypeDescription="Umožňuje vytvoriť nový dokument." ma:contentTypeScope="" ma:versionID="4c477eedbbedda388989185a6aca3ba8">
  <xsd:schema xmlns:xsd="http://www.w3.org/2001/XMLSchema" xmlns:xs="http://www.w3.org/2001/XMLSchema" xmlns:p="http://schemas.microsoft.com/office/2006/metadata/properties" xmlns:ns2="f547016c-b868-4c85-9b27-c8fef2bb2b21" xmlns:ns3="94c36fca-8d58-4a30-8174-9427d45c3c3b" xmlns:ns4="9f37d40b-ca24-446e-849a-f7de3755b154" xmlns:ns5="22e8bab3-ffeb-44d9-9266-71a4f0a68ecd" targetNamespace="http://schemas.microsoft.com/office/2006/metadata/properties" ma:root="true" ma:fieldsID="a3dd4f625d947c638315107e352bbef8" ns2:_="" ns3:_="" ns4:_="" ns5:_="">
    <xsd:import namespace="f547016c-b868-4c85-9b27-c8fef2bb2b21"/>
    <xsd:import namespace="94c36fca-8d58-4a30-8174-9427d45c3c3b"/>
    <xsd:import namespace="9f37d40b-ca24-446e-849a-f7de3755b154"/>
    <xsd:import namespace="22e8bab3-ffeb-44d9-9266-71a4f0a68ecd"/>
    <xsd:element name="properties">
      <xsd:complexType>
        <xsd:sequence>
          <xsd:element name="documentManagement">
            <xsd:complexType>
              <xsd:all>
                <xsd:element ref="ns2:MediaServiceLocation" minOccurs="0"/>
                <xsd:element ref="ns3:TaxCatchAll" minOccurs="0"/>
                <xsd:element ref="ns2:MediaServiceOCR" minOccurs="0"/>
                <xsd:element ref="ns4:SharedWithUsers" minOccurs="0"/>
                <xsd:element ref="ns4:SharedWithDetails" minOccurs="0"/>
                <xsd:element ref="ns5:CustomID" minOccurs="0"/>
                <xsd:element ref="ns5:MediaServiceMetadata" minOccurs="0"/>
                <xsd:element ref="ns5:MediaServiceFastMetadata" minOccurs="0"/>
                <xsd:element ref="ns5:MediaServiceSearchProperties" minOccurs="0"/>
                <xsd:element ref="ns5:MediaServiceDateTaken" minOccurs="0"/>
                <xsd:element ref="ns5:MediaServiceGenerationTime" minOccurs="0"/>
                <xsd:element ref="ns5:MediaServiceEventHashCode" minOccurs="0"/>
                <xsd:element ref="ns2:lcf76f155ced4ddcb4097134ff3c332f" minOccurs="0"/>
                <xsd:element ref="ns5:MediaLengthInSecond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Location" ma:index="8" nillable="true" ma:displayName="Location" ma:description="" ma:indexed="true" ma:internalName="MediaServiceLocation0" ma:readOnly="true">
      <xsd:simpleType>
        <xsd:restriction base="dms:Text"/>
      </xsd:simpleType>
    </xsd:element>
    <xsd:element name="MediaServiceOCR" ma:index="10" nillable="true" ma:displayName="Extracted Text" ma:description="" ma:internalName="MediaServiceOCR0" ma:readOnly="true">
      <xsd:simpleType>
        <xsd:restriction base="dms:Note">
          <xsd:maxLength value="255"/>
        </xsd:restriction>
      </xsd:simpleType>
    </xsd:element>
    <xsd:element name="lcf76f155ced4ddcb4097134ff3c332f" ma:index="21" nillable="true" ma:displayName="Značky obrázka_0" ma:hidden="true" ma:internalName="Zna_x010d_ky_x0020_obr_x00e1_zka_0">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c36fca-8d58-4a30-8174-9427d45c3c3b"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efd26409-9b04-4af2-bf81-5667f2c972d7}" ma:internalName="TaxCatchAll" ma:showField="CatchAllData" ma:web="94c36fca-8d58-4a30-8174-9427d45c3c3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SharedWithUsers" ma:index="11" nillable="true" ma:displayName="Zdieľa sa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Zdieľané s podrobnosťami" ma:description="" ma:internalName="SharedWithDetails0"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e8bab3-ffeb-44d9-9266-71a4f0a68ecd" elementFormDefault="qualified">
    <xsd:import namespace="http://schemas.microsoft.com/office/2006/documentManagement/types"/>
    <xsd:import namespace="http://schemas.microsoft.com/office/infopath/2007/PartnerControls"/>
    <xsd:element name="CustomID" ma:index="13" nillable="true" ma:displayName="CustomID" ma:hidden="true" ma:internalName="CustomID">
      <xsd:simpleType>
        <xsd:restriction base="dms:Number"/>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47016c-b868-4c85-9b27-c8fef2bb2b21" xsi:nil="true"/>
    <TaxCatchAll xmlns="94c36fca-8d58-4a30-8174-9427d45c3c3b" xsi:nil="true"/>
    <CustomID xmlns="22e8bab3-ffeb-44d9-9266-71a4f0a68ecd" xsi:nil="true"/>
  </documentManagement>
</p:properties>
</file>

<file path=customXml/itemProps1.xml><?xml version="1.0" encoding="utf-8"?>
<ds:datastoreItem xmlns:ds="http://schemas.openxmlformats.org/officeDocument/2006/customXml" ds:itemID="{E87FBAF9-DFAC-4A77-B1F6-ADA34E2F5BC3}"/>
</file>

<file path=customXml/itemProps2.xml><?xml version="1.0" encoding="utf-8"?>
<ds:datastoreItem xmlns:ds="http://schemas.openxmlformats.org/officeDocument/2006/customXml" ds:itemID="{1AFD7E70-2A1F-4D42-A88F-B9458D374E48}">
  <ds:schemaRefs>
    <ds:schemaRef ds:uri="http://schemas.microsoft.com/sharepoint/v3/contenttype/forms"/>
  </ds:schemaRefs>
</ds:datastoreItem>
</file>

<file path=customXml/itemProps3.xml><?xml version="1.0" encoding="utf-8"?>
<ds:datastoreItem xmlns:ds="http://schemas.openxmlformats.org/officeDocument/2006/customXml" ds:itemID="{28B56975-B623-411B-86FE-E52C045DE6D2}">
  <ds:schemaRefs>
    <ds:schemaRef ds:uri="http://schemas.microsoft.com/office/2006/metadata/properties"/>
    <ds:schemaRef ds:uri="http://schemas.microsoft.com/office/infopath/2007/PartnerControls"/>
    <ds:schemaRef ds:uri="3fa268eb-fbaa-4aa5-85e0-c51fff67afcb"/>
    <ds:schemaRef ds:uri="274902c4-e348-4087-b368-0931af31445d"/>
    <ds:schemaRef ds:uri="f547016c-b868-4c85-9b27-c8fef2bb2b21"/>
    <ds:schemaRef ds:uri="9f37d40b-ca24-446e-849a-f7de3755b154"/>
    <ds:schemaRef ds:uri="94c36fca-8d58-4a30-8174-9427d45c3c3b"/>
    <ds:schemaRef ds:uri="22e8bab3-ffeb-44d9-9266-71a4f0a68ec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Cenová kalkulácia</vt:lpstr>
      <vt:lpstr>Technická špecifikácia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Čillik Martin</dc:creator>
  <cp:keywords/>
  <dc:description/>
  <cp:lastModifiedBy>Krafčíková Simona</cp:lastModifiedBy>
  <cp:revision/>
  <cp:lastPrinted>2026-05-08T13:32:59Z</cp:lastPrinted>
  <dcterms:created xsi:type="dcterms:W3CDTF">2024-11-05T15:13:43Z</dcterms:created>
  <dcterms:modified xsi:type="dcterms:W3CDTF">2026-10-21T12:45:43Z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0x01010002933DBFD7BB4848A325F9BB431087F3</vt:lpwstr>
  </property>
  <property fmtid="{D5CDD505-2E9C-101B-9397-08002B2CF9AE}" pid="3" name="MediaServiceImageTags">
    <vt:lpwstr/>
  </property>
</Properties>
</file>