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.sharepoint.com/sites/CZSBBSK/Zdielane dokumenty/_VO/debnárová monika/2026/NLZ/BBSK - Analyzátory/"/>
    </mc:Choice>
  </mc:AlternateContent>
  <xr:revisionPtr revIDLastSave="3" documentId="8_{1FEAA4F4-577B-47AD-8650-347864D93FF5}" xr6:coauthVersionLast="47" xr6:coauthVersionMax="47" xr10:uidLastSave="{084F074B-6FFD-4615-94B1-B6691D52D882}"/>
  <bookViews>
    <workbookView xWindow="-28920" yWindow="-120" windowWidth="29040" windowHeight="15720" activeTab="1" xr2:uid="{0532272B-0E86-40C9-8F2B-31AD083C76E1}"/>
  </bookViews>
  <sheets>
    <sheet name="Cenová kalkulácia" sheetId="3" r:id="rId1"/>
    <sheet name="Technická špecifikáci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3" l="1"/>
  <c r="E20" i="3"/>
  <c r="E21" i="3"/>
  <c r="E22" i="3"/>
  <c r="E23" i="3"/>
  <c r="E24" i="3"/>
  <c r="E19" i="3"/>
  <c r="E25" i="3" l="1"/>
  <c r="C60" i="1"/>
  <c r="C62" i="1" s="1"/>
  <c r="C267" i="1"/>
  <c r="C266" i="1"/>
  <c r="C242" i="1" l="1"/>
  <c r="C244" i="1" s="1"/>
  <c r="C205" i="1"/>
  <c r="C207" i="1" s="1"/>
  <c r="C151" i="1"/>
  <c r="C105" i="1"/>
  <c r="C107" i="1" s="1"/>
  <c r="C268" i="1"/>
  <c r="C153" i="1" l="1"/>
</calcChain>
</file>

<file path=xl/sharedStrings.xml><?xml version="1.0" encoding="utf-8"?>
<sst xmlns="http://schemas.openxmlformats.org/spreadsheetml/2006/main" count="498" uniqueCount="261">
  <si>
    <t>vyžltené polia vypĺňa uchádzač</t>
  </si>
  <si>
    <t>Doplní uchádzač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</si>
  <si>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</si>
  <si>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</si>
  <si>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</si>
  <si>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</si>
  <si>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</si>
  <si>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</si>
  <si>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</si>
  <si>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 xml:space="preserve"> 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</si>
  <si>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</si>
  <si>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</si>
  <si>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</si>
  <si>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</si>
  <si>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</si>
  <si>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r>
      <t xml:space="preserve">Označenie (výrobná značka/model) ponúkaného tovaru: </t>
    </r>
    <r>
      <rPr>
        <b/>
        <i/>
        <sz val="8"/>
        <color rgb="FFFF0000"/>
        <rFont val="Garamond"/>
        <family val="1"/>
        <charset val="238"/>
      </rPr>
      <t>doplní uchádzač</t>
    </r>
  </si>
  <si>
    <r>
      <t xml:space="preserve">V:                     </t>
    </r>
    <r>
      <rPr>
        <i/>
        <sz val="11"/>
        <color rgb="FFFF0000"/>
        <rFont val="Garamond"/>
        <family val="1"/>
        <charset val="238"/>
      </rPr>
      <t>Vyplní záujemca/uchádzač</t>
    </r>
  </si>
  <si>
    <r>
      <t xml:space="preserve">Meno a priezvisko, funkcia oprávnenej osoby a podpis štatutárneho zástupcu alebo osoby oprávnennej konať za uchádzača                                                                                      </t>
    </r>
    <r>
      <rPr>
        <i/>
        <sz val="10"/>
        <color rgb="FFFF0000"/>
        <rFont val="Garamond"/>
        <family val="1"/>
        <charset val="238"/>
      </rPr>
      <t>Vyplní záujemca/uchádzač</t>
    </r>
  </si>
  <si>
    <r>
      <t xml:space="preserve">Dátum:         </t>
    </r>
    <r>
      <rPr>
        <i/>
        <sz val="11"/>
        <color rgb="FFFF0000"/>
        <rFont val="Garamond"/>
        <family val="1"/>
        <charset val="238"/>
      </rPr>
      <t>Vyplní záujemca/uchádzač</t>
    </r>
  </si>
  <si>
    <t>Celková cena SPOLU v EUR bez DPH:</t>
  </si>
  <si>
    <t>Celková cena SPOLU v EUR s DPH:</t>
  </si>
  <si>
    <t>požaduje sa</t>
  </si>
  <si>
    <t>Názov tovaru: Integrovaný systém pre biochemickú a imunochemickú diagnostiku</t>
  </si>
  <si>
    <t>plne automatizovaný integrovaný systém s random access prístupom s biochemickým a imunochemickým modelom</t>
  </si>
  <si>
    <t>analytické princípy IS - spektrofotometria, potenciometria, chemiluminiscencia</t>
  </si>
  <si>
    <t>analytické metódy IS pre biochemický modul - kolorimetria, turbidimetria, latexová aglutinácia, nepriama ISE</t>
  </si>
  <si>
    <t>typy reakcie - kinetická, meranie v koncovom bode, meranie vo fixných bodoch</t>
  </si>
  <si>
    <t>grafické znázornenie priebehu reakcie v SW analyzátora</t>
  </si>
  <si>
    <t>typy kalibrácií - jednobodová, viacbodová, MB faktor</t>
  </si>
  <si>
    <t>zobrazenie kalibračnej krivky v SW analyzátora</t>
  </si>
  <si>
    <t>analytické metódy IS pre imunochemický modul - chemiluminiscencia</t>
  </si>
  <si>
    <t>paralelné spracovanie vzoriek v biochemickom a imunochemickom module</t>
  </si>
  <si>
    <t>typy biologického materiálu - sérum, plazma, moč, likvor, plná krv, plodová voda</t>
  </si>
  <si>
    <t>analýza HbA1c (glykovaný hemoglobín) z plnej krvi, bez predprípravy vzorky</t>
  </si>
  <si>
    <t>reagencie s čiarovými kódmi - automatické sledovanie dostupných testov, dátumu exspirácie, čísla šarže</t>
  </si>
  <si>
    <t>možnosť vkladania reagencií za chodu, bez nutnosti zastaviť systém</t>
  </si>
  <si>
    <t>analýza kvality vzorky - meranie lipemického, hemolytického a ikterického indexu</t>
  </si>
  <si>
    <t xml:space="preserve">detekcia zrazenín </t>
  </si>
  <si>
    <t xml:space="preserve">ochrana vzorkovej a reagenčnej ihly pred nárazom </t>
  </si>
  <si>
    <t>otvorené kanály pre reagencie tretej strany</t>
  </si>
  <si>
    <t>zadanie hodnôt kalibratóra prostredníctvom QR kódu alebo naskenovaním čiarového kódu</t>
  </si>
  <si>
    <t>možnosť priameho vkladania skúmaviek samostatne do biochemického analyzátora a samostatne do imunochemického analyzátora</t>
  </si>
  <si>
    <t>možnosť automatického opakovania, riedenia a reflexného testovania</t>
  </si>
  <si>
    <t>jednoduchá výmena (bez použitia náradia) spotrebného materiálu, napr. ihiel, elektród a miešadiel</t>
  </si>
  <si>
    <t>grafické hodnotenie kontroly kvality (Levey-Jennings graf) v analyzátore</t>
  </si>
  <si>
    <t>obojsmerná komunikácia s LIS v reálnom čase</t>
  </si>
  <si>
    <t>záložný zdroj s dostatočnou kapacitou na dokončenie všetkých analýz prebiehajúcich v čase výpadku elektrickej energie vrátane ich prevodu do LIS</t>
  </si>
  <si>
    <t>dodanie certifikátov potrebných pre in vitro diagnostiku v súlade s platnou legislatívou</t>
  </si>
  <si>
    <t>dodávateľ musí byť autorizovaný od výrobcu prístroja na predaj a údržbu zariadenia</t>
  </si>
  <si>
    <t>vykonanie preventívnej údržby a technických kontrol v rozsahu predpísanom výrobcom</t>
  </si>
  <si>
    <t>hmotnosť celého integrovaného systému (IS) s reagenciami</t>
  </si>
  <si>
    <t>kg</t>
  </si>
  <si>
    <t>cm</t>
  </si>
  <si>
    <t>spotreba vody integrovaného systému</t>
  </si>
  <si>
    <t>liter / hod.</t>
  </si>
  <si>
    <t>Názov tovaru: Prístroj pre chemickú analýzu moču a vyšetrenie močového sedimentu</t>
  </si>
  <si>
    <t>plne automatizovaný močový analyzátor, resp. linka integrujúca chemické a mikroskopické vyšetrenia moču</t>
  </si>
  <si>
    <t>výrobca analyzátora, reagencií a spotrebného materiálu musí byť identický</t>
  </si>
  <si>
    <t>celková spotreba moču na chemické a mikroskopické vyšetrenie</t>
  </si>
  <si>
    <t>ml</t>
  </si>
  <si>
    <t>analýza moču z natívneho necentrifugovaného moču z jednej primárnej skúmavky</t>
  </si>
  <si>
    <t>výkon</t>
  </si>
  <si>
    <t>kontinuálne vkladanie vzoriek moču do podávača za choru analyzátora</t>
  </si>
  <si>
    <t>integrovaná čítačka čiarových kódov na identifikáciu vzoriek</t>
  </si>
  <si>
    <t>chemická analýza - reflexná fotometria s použitím testovacích prúžkov</t>
  </si>
  <si>
    <t>semikvantitatívne stanovenie parametrov - pH, bielkoviny, bilirubín, urobilinogén, dusitany, glukóza, ketolátky, leukocyty, krv, kyselina askorbová</t>
  </si>
  <si>
    <t xml:space="preserve">požaduje sa </t>
  </si>
  <si>
    <t>refraktometrické stanovenie špecifickej hmotnosti</t>
  </si>
  <si>
    <t>mikroskopická analýza - princíp digitálneho snímania obrazu častíc v usmernenom toku kvapaliny s využitím digitálnej kamery</t>
  </si>
  <si>
    <t>automatické vyhodnotenie a klasifikácia častíc do min. 12 tried - erytrocyty, leukocyty, zhluky leukocytov, dlaždicové epitélie, ostatné epitélie, hyalinné valce, ostatné valce, kryštály, baktérie, kvasinky, hlienové vlákna, spermie</t>
  </si>
  <si>
    <t>následná editácia používateľom a klasifikácia do podkategórií - min. do valcov, epitélií a kryštálov</t>
  </si>
  <si>
    <t>softvérové a mechanické prepojenie analyzátora pre chemickú analýzu moču a analyzátora pre analýzu močového sedimentu bez nutnosti zásahu obsluhy</t>
  </si>
  <si>
    <t>možnosť rozšírenia softvéru o nástroj, ktorý uľahčuje validáciu a verifikáciu výsledkov na základe individuálnych pravidiel (bez externého softvéru)</t>
  </si>
  <si>
    <t>záznam histórie úprav vykonaných u pacientských výsledkov</t>
  </si>
  <si>
    <t xml:space="preserve">dostatočný záložný zdroj v prípade výpadku energie, schopný dokončiť všetky analýzy vrátane ich prevodu do LIS </t>
  </si>
  <si>
    <t>softvér v slovenskom alebo českom jazyku</t>
  </si>
  <si>
    <t>externá tlačiareň a záložný zdroj súčasťou zariadenia</t>
  </si>
  <si>
    <t>rozmery mikroskopického modulu</t>
  </si>
  <si>
    <t>šírka x výška x hĺbka</t>
  </si>
  <si>
    <t>rozmery chemického modulu</t>
  </si>
  <si>
    <t xml:space="preserve">vykonanie preventívnej údržby a technických kontrol v rozsahu predpísanom výrobcom </t>
  </si>
  <si>
    <t>Názov tovaru: Prístroj pre vyšetrenie kompletného krvného obrazu s päťpopulačným diferenciálom</t>
  </si>
  <si>
    <t xml:space="preserve">automatický hematologický analyzátor na meranie krvného obrazu a krvného obrazu s diferenciálnym rozpočtom leukocytov </t>
  </si>
  <si>
    <t>analýza vzorky z otvorenej aj z uzatvorenej skúmavky</t>
  </si>
  <si>
    <t>autopodávač na uzatvorené skúmavky</t>
  </si>
  <si>
    <t>priechodnosť prístroja v otvorenom móde</t>
  </si>
  <si>
    <t>priechodnosť prístroja v uzatvorenom móde</t>
  </si>
  <si>
    <t>aspiračný objem vzorky</t>
  </si>
  <si>
    <t>μl</t>
  </si>
  <si>
    <t>automatické zapnutie analyzátora a vykonanie dennej kontroly systému v naprogramovanom čase bez zásahu obsluhy</t>
  </si>
  <si>
    <t>automatické odhlásenie užívateľa</t>
  </si>
  <si>
    <t>počet reagencií</t>
  </si>
  <si>
    <t>ks</t>
  </si>
  <si>
    <t>automatické rozpoznanie reagencií na základe čiarových kódov</t>
  </si>
  <si>
    <t>automatické sledovanie zásob reagencií v prístroji</t>
  </si>
  <si>
    <t>tri hladiny kontrol - normálna, nízka, vysoká</t>
  </si>
  <si>
    <t>kalibrátor od výrobcu prístroja</t>
  </si>
  <si>
    <t>štatistické vyhodnocovanie a sledovanie kontrolných meraní pomocou metódy Levey-Jennings</t>
  </si>
  <si>
    <t>výrobcom definovaný systém alarmov pre odhalenie patologických vzoriek a chýb systému</t>
  </si>
  <si>
    <t>systém na akvizíciu a spracovanie dát pre diferenciál, napr. pohyblivý gating</t>
  </si>
  <si>
    <t>možnosť tlačiť výsledky na externú tlačiareň</t>
  </si>
  <si>
    <t>pripojenie do systému LIS</t>
  </si>
  <si>
    <t>databáza pacientských výsledkov vrátane grafov, príznakov, kódov a hlásení</t>
  </si>
  <si>
    <t>export dát na externé médiá</t>
  </si>
  <si>
    <t>archivácia údajov a použitých reagenciách (číslo šarže, exspirácia)</t>
  </si>
  <si>
    <t>dotyková obrazovka, čítačka čiarových kódov</t>
  </si>
  <si>
    <t>spotreba elektriny</t>
  </si>
  <si>
    <t>W</t>
  </si>
  <si>
    <t>hlučnosť</t>
  </si>
  <si>
    <t>dB</t>
  </si>
  <si>
    <t>externá tlačiareň a záložný zdroj súčasť dodávky</t>
  </si>
  <si>
    <t>prístroj musí byť nový, nepoužívaný, nerepasovaný</t>
  </si>
  <si>
    <t>Názov tovaru: Prístroj pre hemokoagulačné vyšetrenie</t>
  </si>
  <si>
    <t>kompaktný, stolový, plne automatizovaný koagulačný analyzátor na stanovenie koagulačných, chromogénnych a imunologických testov</t>
  </si>
  <si>
    <t>rýchlosť analýzy PT/APTT</t>
  </si>
  <si>
    <t>ks/hod.</t>
  </si>
  <si>
    <t>preanalytická kontrola vyšetrovanej vzorky - možnosť detegovať prítomnosť hemolýzy, ikterity a lipémie (špecifickej pre jednotlivé testy), kontrola plnenia skúmavky a prítomnosti zrazeniny</t>
  </si>
  <si>
    <t>pozitívna identifikácia vzoriek, reagencií, kontrol a kalibrátorov vložených do prístroja na základe čiarového kódu</t>
  </si>
  <si>
    <t>možnosť pracovať v uzatvorenom aj v otvorenom móde pre vzorky</t>
  </si>
  <si>
    <t>univerzálne prepichovadlo pre rôzne druhy vákuových odberoviek</t>
  </si>
  <si>
    <t>možnosť nasávania vzorky z primárnej uzatvorenej skúmavky aj v pozícii STAT</t>
  </si>
  <si>
    <t>schopnosť načítavaťbarkódy primárnych aj sekundárnych skúmaviek počas vkladania vzoriek do analyzátora</t>
  </si>
  <si>
    <t>stojančeky analyzátora vhodné pre rôzne typy odberoviek (vrátane pediatrických)</t>
  </si>
  <si>
    <t>možnosť reprioritizácie vzoriek aj počas analýzy</t>
  </si>
  <si>
    <t>pridanie nelimitovaného počtu statimových vzoriek do akejkoľvek voľnej pozície pre vzorky aj počas analýzy</t>
  </si>
  <si>
    <t>užívateľsky definovateľné reflexné a rerun testovanie, ktoré sa vykoná automaticky a bez nutnosti opakovaného púšťania analýzy alebo opakovaného vkladu vzorky</t>
  </si>
  <si>
    <t>súčasné meranie vzoriek a kontrolného materiálu a vykonávanie kalibrácií</t>
  </si>
  <si>
    <t>zásobník vzoriek</t>
  </si>
  <si>
    <t>zásobník reagencií a pomocných roztokov</t>
  </si>
  <si>
    <t>pozícia</t>
  </si>
  <si>
    <t>kontinuálny vklad reagencií aj počas chodu analyzátora</t>
  </si>
  <si>
    <t>vklad reagencií v originálnych fľaštičkách s barkódmi, ktoré sú načítavané počas vkladu reagencií do analyzátora</t>
  </si>
  <si>
    <t>automatické monitorovanie hladiny reagencií - jednoduché sledovanie dostupnosti testov v prístroji vrátane určenia počtu dostupných testov v každej reagenčnej fľaštičke</t>
  </si>
  <si>
    <t>všetky reagencie musia byť certifikované a výrobcom validované pre ponúkaný prístroj</t>
  </si>
  <si>
    <t>kompletná priama dosledovateľnosť reagencií, kontrol a kalibrátorov vzťahujúcich sa na výsledky - výsledková listina obsahuje aj šarže reagencií a kontrol vzťahujúcich sa na danú vzorku a je možné ich prenášať do LIS</t>
  </si>
  <si>
    <t>možnosť načítavať cieľové hodnoty kontrol a kalibrátorov skenovaním</t>
  </si>
  <si>
    <t>možnosť prezerať reakčné krivky aj počas analýzy</t>
  </si>
  <si>
    <t>možnosť vytvoriť užívateľsky definované metódy</t>
  </si>
  <si>
    <t>možnosť importovať a exportovať dáta (výsledky meraní, výsledky kontrol, kalibrácií a nastavení) pomocou elektronických médií</t>
  </si>
  <si>
    <t>automatické vytváranie a ukladanie protokolov s udalosťami týkajúcimi sa konfigurácie a chodu systému</t>
  </si>
  <si>
    <t>min.</t>
  </si>
  <si>
    <t>publikované referenčné hodnoty pre deti</t>
  </si>
  <si>
    <t>kompletné príslušenstvo potrebné pre správnu a plnú funkčnosť systému vrátane tlačiarne, záložného zdroja a pripojenia do LIS (na náklady uchádzača)</t>
  </si>
  <si>
    <t>obojstranná komunikácia s laboratórnym informačným systémom a Host Query</t>
  </si>
  <si>
    <t>kompletné softvérové vybavenie k získaniu dát a k ich následnému hodnoteniu a aktualizácia softvéru podľa pokynov výrobcu</t>
  </si>
  <si>
    <t>Názov tovaru: Centrifúga</t>
  </si>
  <si>
    <t>stolná chladená centrifúga</t>
  </si>
  <si>
    <t xml:space="preserve">maximálne otáčky </t>
  </si>
  <si>
    <t>rpm</t>
  </si>
  <si>
    <t xml:space="preserve">maximálne odstredivá sila </t>
  </si>
  <si>
    <t>rcf</t>
  </si>
  <si>
    <t>nastavenie rozsahu teplôt s krokom 1°C</t>
  </si>
  <si>
    <t>°C</t>
  </si>
  <si>
    <t>automatická detekcia nevyváženosti rotorov</t>
  </si>
  <si>
    <t>jednofázové napájanie 230V / 50Hz, zapojenie do bežnej zásuvky</t>
  </si>
  <si>
    <t xml:space="preserve">inštalačná plocha </t>
  </si>
  <si>
    <t>šírka x hĺbka</t>
  </si>
  <si>
    <t>hmotnosť</t>
  </si>
  <si>
    <t>záruka na prístroj</t>
  </si>
  <si>
    <t>mesiac</t>
  </si>
  <si>
    <t>súčasťou dodávky centrifúgy je rotor a príslušenstvo</t>
  </si>
  <si>
    <t>výkyvný rotor so štyrmi závesmi</t>
  </si>
  <si>
    <t>maximálna odstredivá sila rotora</t>
  </si>
  <si>
    <t>4200 x g</t>
  </si>
  <si>
    <t>adaptéry pre 10 - 15 ml odberové skúmavky s priemerom 16 mm</t>
  </si>
  <si>
    <t>adaptéry pre 2 - 5 ml odberové skúmavky s priemerom 13 mm</t>
  </si>
  <si>
    <t>priehľadný protiareosolový kryt na jednotlivé závesy výkyvného motora</t>
  </si>
  <si>
    <t>záruka na rotor</t>
  </si>
  <si>
    <t>rok</t>
  </si>
  <si>
    <t>fotometrických testov za hodinu</t>
  </si>
  <si>
    <t>testov s ISE</t>
  </si>
  <si>
    <t xml:space="preserve">výkon IS pre biochemický modul </t>
  </si>
  <si>
    <t>výkon IS pre biochemický modul</t>
  </si>
  <si>
    <t xml:space="preserve">imunoanalytických testov za hodinu </t>
  </si>
  <si>
    <t>výkon IS pre imunochemický modul</t>
  </si>
  <si>
    <t>pozícií</t>
  </si>
  <si>
    <t xml:space="preserve">skladovacia kapacita reagencií v chladenom priestore pre biochemický modul </t>
  </si>
  <si>
    <t xml:space="preserve">skladovacia kapacita reagencií v chladenom priestore pre imunochemický modul </t>
  </si>
  <si>
    <t xml:space="preserve">životnosť spotrebného materiálu - ISE elektródy </t>
  </si>
  <si>
    <t>testov v balení</t>
  </si>
  <si>
    <t>veľkosť balenia reagencií v imunochemickom module</t>
  </si>
  <si>
    <t>plná záručná servisná podpora pre všetky analyzátory s možnosťou nahlásenia poruchy telefonicky (slovenský alebo český jazyk)</t>
  </si>
  <si>
    <t>vzdialená záručná servisná správa - vzdialený prístup k analyzátoru s možnosťou kontroly stavu analyzátora a na základe súhlasu obsluhy aj priame ovládanie prístroja</t>
  </si>
  <si>
    <t>autorizovaný záručný servis s dobou nástupu na opravu do 24 hodín od nahlásenia poruchy</t>
  </si>
  <si>
    <t>vzoriek za hodinu</t>
  </si>
  <si>
    <t>výsledky vo forme počtu častíc/1μl a arbitrárnych jednotkách</t>
  </si>
  <si>
    <t>počet vzoriek</t>
  </si>
  <si>
    <t>reagencia</t>
  </si>
  <si>
    <t>pacientský výsledok</t>
  </si>
  <si>
    <t>množstvo vzoriek</t>
  </si>
  <si>
    <t xml:space="preserve">možnosť uloženia kalibrácií (ktoré je možné v prípade potreby znovu validovať) pre 1 metódu </t>
  </si>
  <si>
    <t>počet kalibrácií pre 1 metódu</t>
  </si>
  <si>
    <t>prehľadné menu kontroly kvality s multipravidlami a filtrovaním</t>
  </si>
  <si>
    <t>krátka denná údržba</t>
  </si>
  <si>
    <t>autorizovaný záručný servis s dobou nástupu na opravu do 24 hod. od nahlásenia poruchy</t>
  </si>
  <si>
    <t>počet akceleračných stupňov</t>
  </si>
  <si>
    <t>akceleračný stupeň</t>
  </si>
  <si>
    <t>brzdiaci stupeň</t>
  </si>
  <si>
    <t>počet brzdiacich stupňov</t>
  </si>
  <si>
    <t>minúty</t>
  </si>
  <si>
    <t>nastavenie doby centrifugácie alebo kontinuálne točenie (hold)</t>
  </si>
  <si>
    <t>4 x 400</t>
  </si>
  <si>
    <t xml:space="preserve">maximálna kapacita výkyvného rotora </t>
  </si>
  <si>
    <t>(-) 20°C - (+)40 °C</t>
  </si>
  <si>
    <t>1 - 599</t>
  </si>
  <si>
    <t>počet pozícií</t>
  </si>
  <si>
    <t>nezávislé fungovanie chemického a mikroskopického modulu v prípade poruchy</t>
  </si>
  <si>
    <t>kapacita adaptérov pre 10 - 15 ml odberové skúmavky s priemerom 16 mm</t>
  </si>
  <si>
    <t>kapacita adaptérov pre 2 - 5 ml odberové skúmavky s priemerom 13 mm</t>
  </si>
  <si>
    <t>Názov tovaru: Softvér na správu a riadenie klinických dát laboratória</t>
  </si>
  <si>
    <t>poskytuje centrálne miesto pre správu požiadaviek a výsledkov, vrátane ich validácie, uvoľňovania a sledovania v reálnom čase</t>
  </si>
  <si>
    <t>softvérové riešenie pre centralizovanú správu laboratórnych prístrojov a dátových tokov (middleware), ktoré pracuje medzi laboratórnym informačným systémom a analyzátormi a zabezpečuje efektívne riadenie toku vzoriek a výsledkov v laboratóriu</t>
  </si>
  <si>
    <t>podporuje centralizovanú správu kontroly kvality pre všetky pripojené analyzátory</t>
  </si>
  <si>
    <t>automatická a plánovaná archivácia a zálohovanie QC dát</t>
  </si>
  <si>
    <t>fotometrický modul s permanentnými kyvetami alebo iné riešenie, ktoré minimalizuje alebo prakticky eliminuje vznik jednorazového odpadu</t>
  </si>
  <si>
    <t>automatický import, spracovanie a vyhodnocovanie QC dát</t>
  </si>
  <si>
    <t>monitorovanie stability analytických procesov pomocou EWMA (Exponentially Weighted Moving Average)</t>
  </si>
  <si>
    <t>pôdorysná plocha integrovaného systému</t>
  </si>
  <si>
    <r>
      <t>m</t>
    </r>
    <r>
      <rPr>
        <vertAlign val="superscript"/>
        <sz val="11"/>
        <color theme="1"/>
        <rFont val="Garamond"/>
        <family val="1"/>
        <charset val="238"/>
      </rPr>
      <t>2</t>
    </r>
  </si>
  <si>
    <t>návody na používanie prístroja a diagnostík ako aj KBÚ v slovenskom/českom jazyku</t>
  </si>
  <si>
    <t xml:space="preserve">zaškolenie v slovenskom alebo českom jazyku </t>
  </si>
  <si>
    <t>subkategórie</t>
  </si>
  <si>
    <t>možnosť subklasifikácie častíc močového sedimentu minimálne v rozsahu</t>
  </si>
  <si>
    <t>60 x 63,5x 65</t>
  </si>
  <si>
    <t>29700 x g</t>
  </si>
  <si>
    <t>47x77</t>
  </si>
  <si>
    <t>Cenová kalkulácia</t>
  </si>
  <si>
    <t>Uchádzač:</t>
  </si>
  <si>
    <t>Obchodné meno</t>
  </si>
  <si>
    <t xml:space="preserve">Adresa alebo sídlo </t>
  </si>
  <si>
    <t>IČO</t>
  </si>
  <si>
    <t>Platca DPH (áno/nie)</t>
  </si>
  <si>
    <t>Kontaktná osoba</t>
  </si>
  <si>
    <t>Telefón</t>
  </si>
  <si>
    <t>E-mail</t>
  </si>
  <si>
    <t>Položka</t>
  </si>
  <si>
    <t>Názov</t>
  </si>
  <si>
    <t>SPOLU</t>
  </si>
  <si>
    <t xml:space="preserve">Vzorec je nastavený pre platcov DPH so základnou sadzbou (23 %). Uchádzači, na ktorých sa vzťahuje znížená sadzba DPH alebo nie sú platcami DPH, sú povinní upraviť výpočet tak, aby zodpovedal ich postaveniu k DPH. </t>
  </si>
  <si>
    <r>
      <t xml:space="preserve">Uchádzač vyhlasuje a predložením svojej ponuky potvrdzuje, že ním ponúknutý tovar v plnom rozsahu spĺňa požiadavky na predmet zákazky podľa minimálnych požiadaviek uvedených </t>
    </r>
    <r>
      <rPr>
        <sz val="11"/>
        <rFont val="Calibri"/>
        <family val="2"/>
        <charset val="238"/>
      </rPr>
      <t>v jednotlivých špecifikáciách.</t>
    </r>
  </si>
  <si>
    <t>V .............................dňa ..........................</t>
  </si>
  <si>
    <t xml:space="preserve">Meno, priezvisko štatutárneho zástupcu resp. ním splnomocnenou osobou oprávnenou konať za uchádzača </t>
  </si>
  <si>
    <t>Analyzátory pre Strednú zdravotnícku školu v Banskej Bystrici</t>
  </si>
  <si>
    <t>Integrovaný systém pre biochemickú a imunochemickú diagnostiku</t>
  </si>
  <si>
    <t>Prístroj pre chemickú analýzu moču a vyšetrenie močového sedimentu</t>
  </si>
  <si>
    <t>Prístroj pre vyšetrenie kompletného krvného obrazu s päťpopulačným diferenciálom</t>
  </si>
  <si>
    <t>Prístroj pre hemokoagulačné vyšetrenie</t>
  </si>
  <si>
    <t>Centrifúga</t>
  </si>
  <si>
    <t>Softvér na správu a riadenie klinických dát laboratória</t>
  </si>
  <si>
    <t>Cena bez DPH</t>
  </si>
  <si>
    <t xml:space="preserve">Cena s DPH </t>
  </si>
  <si>
    <t>Sadzba DPH (23%)</t>
  </si>
  <si>
    <t>V prípade, ak uchádzač je zdaniteľnou osobou pre DPH, uvedie v časti „Cena s DPH v €” sumu z časti „Cena bez DPH v €“ navýšenú o aktuálne platnú sadzbu DPH.
V prípade, ak uchádzač nie je zdaniteľnou osobou pre DPH, uvedie v časti „Cena s DPH v €” rovnakú sumu ako uviedol v časti „Cena  bez DPH v €“. 
V prípade, ak je uchádzač zahraničnou osobou, uvedie v časti „Cena s DPH v €” sumu z časti „Cena bez DPH v €“ (bez DPH platnej v krajine sídla uchádzača) navýšenú o aktuálne platnú sadzbu DPH v SR (DPH odvádza v prípade úspešnosti jeho ponuky verejný obstarávateľ).</t>
  </si>
  <si>
    <t xml:space="preserve">Technická špecifikácia </t>
  </si>
  <si>
    <t xml:space="preserve">Upozornenie: Verejný obstarávateľ požaduje v rámci každého predmetu zákazky aj  - dovoz, montáž, inštaláciu (tam kde je to relevantné) a zaškolenie obsluhy (tam kde je to relevantné). Sumu na uvedené služby zohľadní uchádzač vo svojej celkovej ponukovej cene, nakoľko tieto služby nie sú samostatnou položkou technickej špecifikácie a cenovej kalkulácie. </t>
  </si>
  <si>
    <t>návody na používanie prístroja a diagnostík ako aj KBÚ musia byť v slovenskom alebo českom jazyku</t>
  </si>
  <si>
    <t>návody na používanie prístroja a diagnostík ako aj KBÚ v slovenskom alebo českom jazyku</t>
  </si>
  <si>
    <r>
      <t xml:space="preserve">* Poznámka: Tento stĺpec sa vyplní v prípade parametrov, ktoré nie je možné číselne vyjadriť, resp. je možné ho použiť pre parametre s presnými číselnými údajmi. V stĺpci G  </t>
    </r>
    <r>
      <rPr>
        <u/>
        <sz val="10"/>
        <rFont val="Garamond"/>
        <family val="1"/>
        <charset val="238"/>
      </rPr>
      <t xml:space="preserve">Uchádzač doplní "Áno" / "Nie" resp. požadovaný parameter. </t>
    </r>
  </si>
  <si>
    <t>IVD parametre - WBC, RBC, HGB, HCT, MCV, MCH, MCHC, RDW-SD, RDW, PLT, MPV, LY%, LY#, MO%, MO#, NE%, NE#, EO%, EO#, BA%, BA#</t>
  </si>
  <si>
    <t>kontinuálny vklad vzoriek do analyzátora</t>
  </si>
  <si>
    <t>informácie obsiahnuté v barkóde na reagenčných fľaštičkách - názov reagencie, doba exspirácie“. Stabilita reagencie nie je súčasťou barkódu, ale je súčasťou softvéru analyzátora.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</si>
</sst>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9" x14ac:knownFonts="1">
    <font>
      <sz val="11"/>
      <color theme="1"/>
      <name val="Aptos Narrow"/>
      <family val="2"/>
      <charset val="238"/>
      <scheme val="minor"/>
    </font>
    <font>
      <sz val="10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8"/>
      <color theme="1"/>
      <name val="Garamond"/>
      <family val="1"/>
      <charset val="238"/>
    </font>
    <font>
      <i/>
      <sz val="10"/>
      <color rgb="FFFF0000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8"/>
      <color theme="1"/>
      <name val="Garamond"/>
      <family val="1"/>
      <charset val="238"/>
    </font>
    <font>
      <b/>
      <i/>
      <sz val="8"/>
      <color rgb="FFFF0000"/>
      <name val="Garamond"/>
      <family val="1"/>
      <charset val="238"/>
    </font>
    <font>
      <sz val="9"/>
      <color theme="1"/>
      <name val="Garamond"/>
      <family val="1"/>
      <charset val="238"/>
    </font>
    <font>
      <b/>
      <sz val="7"/>
      <color theme="1"/>
      <name val="Garamond"/>
      <family val="1"/>
      <charset val="238"/>
    </font>
    <font>
      <i/>
      <sz val="11"/>
      <color rgb="FFFF0000"/>
      <name val="Garamond"/>
      <family val="1"/>
      <charset val="238"/>
    </font>
    <font>
      <b/>
      <sz val="11"/>
      <color theme="1"/>
      <name val="Aptos Narrow"/>
      <family val="2"/>
      <charset val="238"/>
      <scheme val="minor"/>
    </font>
    <font>
      <vertAlign val="superscript"/>
      <sz val="11"/>
      <color theme="1"/>
      <name val="Garamond"/>
      <family val="1"/>
      <charset val="238"/>
    </font>
    <font>
      <strike/>
      <sz val="11"/>
      <color theme="1"/>
      <name val="Garamond"/>
      <family val="1"/>
      <charset val="238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theme="1"/>
      <name val="Aptos Narrow"/>
      <scheme val="minor"/>
    </font>
    <font>
      <sz val="11"/>
      <name val="Garamond"/>
      <family val="1"/>
      <charset val="238"/>
    </font>
    <font>
      <sz val="10"/>
      <name val="Garamond"/>
      <family val="1"/>
      <charset val="238"/>
    </font>
    <font>
      <u/>
      <sz val="10"/>
      <name val="Garamond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2" tint="-9.9978637043366805E-2"/>
        <bgColor rgb="FFFFFF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25" fillId="0" borderId="0"/>
  </cellStyleXfs>
  <cellXfs count="129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4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/>
    <xf numFmtId="0" fontId="2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9" fontId="2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1" xfId="0" applyFill="1" applyBorder="1"/>
    <xf numFmtId="0" fontId="12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3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0" xfId="0" applyFont="1" applyFill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5" fillId="0" borderId="0" xfId="2" applyFont="1"/>
    <xf numFmtId="0" fontId="25" fillId="0" borderId="0" xfId="2"/>
    <xf numFmtId="0" fontId="18" fillId="0" borderId="0" xfId="2" applyFont="1" applyAlignment="1">
      <alignment vertical="top"/>
    </xf>
    <xf numFmtId="0" fontId="20" fillId="0" borderId="0" xfId="2" applyFont="1" applyAlignment="1">
      <alignment horizontal="center" vertical="center"/>
    </xf>
    <xf numFmtId="0" fontId="21" fillId="0" borderId="0" xfId="2" applyFont="1" applyAlignment="1">
      <alignment horizontal="left" vertical="center"/>
    </xf>
    <xf numFmtId="0" fontId="21" fillId="0" borderId="0" xfId="2" applyFont="1" applyAlignment="1">
      <alignment horizontal="left" vertical="center" wrapText="1"/>
    </xf>
    <xf numFmtId="0" fontId="22" fillId="0" borderId="0" xfId="2" applyFont="1"/>
    <xf numFmtId="0" fontId="21" fillId="0" borderId="0" xfId="2" applyFont="1" applyAlignment="1">
      <alignment vertical="center" wrapText="1"/>
    </xf>
    <xf numFmtId="0" fontId="24" fillId="0" borderId="0" xfId="2" applyFont="1" applyAlignment="1">
      <alignment wrapText="1"/>
    </xf>
    <xf numFmtId="0" fontId="21" fillId="0" borderId="0" xfId="2" applyFont="1" applyAlignment="1">
      <alignment vertical="center"/>
    </xf>
    <xf numFmtId="0" fontId="21" fillId="6" borderId="16" xfId="2" applyFont="1" applyFill="1" applyBorder="1" applyAlignment="1">
      <alignment horizontal="center" vertical="center"/>
    </xf>
    <xf numFmtId="0" fontId="21" fillId="6" borderId="17" xfId="2" applyFont="1" applyFill="1" applyBorder="1" applyAlignment="1">
      <alignment horizontal="center" vertical="center"/>
    </xf>
    <xf numFmtId="0" fontId="21" fillId="6" borderId="17" xfId="2" applyFont="1" applyFill="1" applyBorder="1" applyAlignment="1">
      <alignment horizontal="center" vertical="center" wrapText="1"/>
    </xf>
    <xf numFmtId="164" fontId="22" fillId="7" borderId="19" xfId="2" applyNumberFormat="1" applyFont="1" applyFill="1" applyBorder="1" applyAlignment="1">
      <alignment horizontal="center" vertical="center"/>
    </xf>
    <xf numFmtId="164" fontId="22" fillId="0" borderId="19" xfId="2" applyNumberFormat="1" applyFont="1" applyBorder="1" applyAlignment="1">
      <alignment horizontal="center" vertical="center"/>
    </xf>
    <xf numFmtId="0" fontId="15" fillId="0" borderId="0" xfId="2" applyFont="1" applyAlignment="1">
      <alignment horizontal="center"/>
    </xf>
    <xf numFmtId="0" fontId="25" fillId="0" borderId="0" xfId="2" applyAlignment="1">
      <alignment horizontal="center"/>
    </xf>
    <xf numFmtId="0" fontId="22" fillId="0" borderId="0" xfId="2" applyFont="1" applyAlignment="1">
      <alignment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/>
    </xf>
    <xf numFmtId="0" fontId="21" fillId="0" borderId="23" xfId="2" applyFont="1" applyBorder="1" applyAlignment="1">
      <alignment horizontal="center" vertical="center"/>
    </xf>
    <xf numFmtId="0" fontId="21" fillId="0" borderId="24" xfId="2" applyFont="1" applyBorder="1" applyAlignment="1">
      <alignment horizontal="center" vertical="center"/>
    </xf>
    <xf numFmtId="0" fontId="22" fillId="0" borderId="19" xfId="2" applyFont="1" applyBorder="1" applyAlignment="1">
      <alignment horizontal="left" vertical="center" wrapText="1"/>
    </xf>
    <xf numFmtId="0" fontId="21" fillId="5" borderId="14" xfId="2" applyFont="1" applyFill="1" applyBorder="1" applyAlignment="1">
      <alignment vertical="center" wrapText="1"/>
    </xf>
    <xf numFmtId="0" fontId="21" fillId="5" borderId="15" xfId="2" applyFont="1" applyFill="1" applyBorder="1" applyAlignment="1">
      <alignment vertical="center" wrapText="1"/>
    </xf>
    <xf numFmtId="0" fontId="21" fillId="5" borderId="13" xfId="2" applyFont="1" applyFill="1" applyBorder="1" applyAlignment="1">
      <alignment vertical="center" wrapText="1"/>
    </xf>
    <xf numFmtId="0" fontId="23" fillId="0" borderId="26" xfId="2" applyFont="1" applyBorder="1"/>
    <xf numFmtId="0" fontId="23" fillId="0" borderId="27" xfId="2" applyFont="1" applyBorder="1"/>
    <xf numFmtId="0" fontId="23" fillId="0" borderId="28" xfId="2" applyFont="1" applyBorder="1"/>
    <xf numFmtId="0" fontId="23" fillId="0" borderId="29" xfId="2" applyFont="1" applyBorder="1"/>
    <xf numFmtId="0" fontId="23" fillId="0" borderId="30" xfId="2" applyFont="1" applyBorder="1"/>
    <xf numFmtId="0" fontId="23" fillId="0" borderId="31" xfId="2" applyFont="1" applyBorder="1"/>
    <xf numFmtId="0" fontId="21" fillId="0" borderId="32" xfId="2" applyFont="1" applyBorder="1" applyAlignment="1">
      <alignment horizontal="center" vertical="center"/>
    </xf>
    <xf numFmtId="0" fontId="19" fillId="0" borderId="18" xfId="1" applyFont="1" applyBorder="1" applyAlignment="1">
      <alignment horizontal="left" vertical="center" wrapText="1"/>
    </xf>
    <xf numFmtId="0" fontId="19" fillId="0" borderId="19" xfId="1" applyFont="1" applyBorder="1" applyAlignment="1">
      <alignment horizontal="left" vertical="center" wrapText="1"/>
    </xf>
    <xf numFmtId="9" fontId="22" fillId="8" borderId="18" xfId="2" applyNumberFormat="1" applyFont="1" applyFill="1" applyBorder="1" applyAlignment="1">
      <alignment horizontal="center" vertical="center"/>
    </xf>
    <xf numFmtId="9" fontId="22" fillId="8" borderId="19" xfId="2" applyNumberFormat="1" applyFont="1" applyFill="1" applyBorder="1" applyAlignment="1">
      <alignment horizontal="center" vertical="center"/>
    </xf>
    <xf numFmtId="164" fontId="21" fillId="6" borderId="17" xfId="2" applyNumberFormat="1" applyFont="1" applyFill="1" applyBorder="1" applyAlignment="1">
      <alignment vertical="center" wrapText="1"/>
    </xf>
    <xf numFmtId="9" fontId="22" fillId="8" borderId="25" xfId="2" applyNumberFormat="1" applyFont="1" applyFill="1" applyBorder="1" applyAlignment="1">
      <alignment horizontal="center" vertical="center"/>
    </xf>
    <xf numFmtId="9" fontId="22" fillId="9" borderId="17" xfId="2" applyNumberFormat="1" applyFont="1" applyFill="1" applyBorder="1" applyAlignment="1">
      <alignment horizontal="center" vertical="center"/>
    </xf>
    <xf numFmtId="0" fontId="25" fillId="0" borderId="33" xfId="2" applyBorder="1"/>
    <xf numFmtId="0" fontId="26" fillId="0" borderId="1" xfId="0" applyFont="1" applyBorder="1" applyAlignment="1">
      <alignment horizontal="center"/>
    </xf>
    <xf numFmtId="0" fontId="26" fillId="0" borderId="1" xfId="0" applyFont="1" applyBorder="1" applyAlignment="1">
      <alignment wrapText="1"/>
    </xf>
    <xf numFmtId="0" fontId="26" fillId="0" borderId="1" xfId="0" applyFont="1" applyBorder="1" applyAlignment="1">
      <alignment horizontal="left" wrapText="1"/>
    </xf>
    <xf numFmtId="0" fontId="26" fillId="0" borderId="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7" fillId="3" borderId="2" xfId="0" applyFont="1" applyFill="1" applyBorder="1" applyAlignment="1">
      <alignment horizontal="left" vertical="center" wrapText="1"/>
    </xf>
    <xf numFmtId="0" fontId="27" fillId="3" borderId="3" xfId="0" applyFont="1" applyFill="1" applyBorder="1" applyAlignment="1">
      <alignment horizontal="left" vertical="center" wrapText="1"/>
    </xf>
    <xf numFmtId="0" fontId="27" fillId="3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5" fillId="0" borderId="22" xfId="2" applyFont="1" applyBorder="1" applyAlignment="1">
      <alignment horizontal="center" wrapText="1"/>
    </xf>
    <xf numFmtId="0" fontId="25" fillId="0" borderId="22" xfId="2" applyBorder="1" applyAlignment="1">
      <alignment horizontal="center" wrapText="1"/>
    </xf>
    <xf numFmtId="0" fontId="21" fillId="6" borderId="20" xfId="2" applyFont="1" applyFill="1" applyBorder="1" applyAlignment="1">
      <alignment horizontal="right" vertical="center" wrapText="1"/>
    </xf>
    <xf numFmtId="0" fontId="21" fillId="6" borderId="21" xfId="2" applyFont="1" applyFill="1" applyBorder="1" applyAlignment="1">
      <alignment horizontal="right" vertical="center" wrapText="1"/>
    </xf>
    <xf numFmtId="0" fontId="22" fillId="0" borderId="0" xfId="2" applyFont="1" applyAlignment="1">
      <alignment horizontal="center"/>
    </xf>
    <xf numFmtId="0" fontId="25" fillId="0" borderId="0" xfId="2"/>
    <xf numFmtId="0" fontId="17" fillId="0" borderId="0" xfId="2" applyFont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21" fillId="0" borderId="0" xfId="2" applyFont="1" applyAlignment="1">
      <alignment horizontal="left" vertical="center"/>
    </xf>
    <xf numFmtId="0" fontId="15" fillId="0" borderId="0" xfId="2" applyFont="1" applyAlignment="1">
      <alignment horizontal="center" wrapText="1"/>
    </xf>
    <xf numFmtId="0" fontId="25" fillId="0" borderId="0" xfId="2" applyAlignment="1">
      <alignment horizontal="center" wrapText="1"/>
    </xf>
    <xf numFmtId="0" fontId="15" fillId="0" borderId="0" xfId="2" applyFont="1" applyAlignment="1">
      <alignment horizontal="center" vertical="center" wrapText="1"/>
    </xf>
    <xf numFmtId="0" fontId="25" fillId="0" borderId="0" xfId="2" applyAlignment="1">
      <alignment horizontal="center" vertical="center" wrapText="1"/>
    </xf>
    <xf numFmtId="0" fontId="22" fillId="0" borderId="0" xfId="2" applyFont="1" applyAlignment="1">
      <alignment horizontal="center" wrapText="1"/>
    </xf>
    <xf numFmtId="0" fontId="25" fillId="0" borderId="0" xfId="2" applyAlignment="1">
      <alignment horizontal="center"/>
    </xf>
  </cellXfs>
  <cellStyles count="3">
    <cellStyle name="Hypertextové prepojenie" xfId="1" builtinId="8"/>
    <cellStyle name="Normálna" xfId="0" builtinId="0"/>
    <cellStyle name="Normálna 2" xfId="2" xr:uid="{36124945-D768-4D31-98D0-CC0007C9A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1D13F-5DF7-42F6-B6A9-9BA9D4DDF28C}">
  <sheetPr>
    <pageSetUpPr fitToPage="1"/>
  </sheetPr>
  <dimension ref="A1:J995"/>
  <sheetViews>
    <sheetView topLeftCell="A10" zoomScaleNormal="100" workbookViewId="0">
      <selection activeCell="J11" sqref="J11"/>
    </sheetView>
  </sheetViews>
  <sheetFormatPr defaultColWidth="14.44140625" defaultRowHeight="15" customHeight="1" x14ac:dyDescent="0.3"/>
  <cols>
    <col min="1" max="1" width="18.6640625" style="48" customWidth="1"/>
    <col min="2" max="2" width="49.5546875" style="48" customWidth="1"/>
    <col min="3" max="3" width="20" style="48" customWidth="1"/>
    <col min="4" max="4" width="18.33203125" style="48" customWidth="1"/>
    <col min="5" max="5" width="20.109375" style="48" customWidth="1"/>
    <col min="6" max="7" width="11.6640625" style="48" customWidth="1"/>
    <col min="8" max="8" width="10.6640625" style="48" customWidth="1"/>
    <col min="9" max="23" width="8.6640625" style="48" customWidth="1"/>
    <col min="24" max="16384" width="14.44140625" style="48"/>
  </cols>
  <sheetData>
    <row r="1" spans="1:10" ht="14.25" customHeight="1" x14ac:dyDescent="0.3">
      <c r="A1" s="47"/>
      <c r="E1" s="118"/>
      <c r="F1" s="119"/>
      <c r="G1" s="119"/>
      <c r="H1" s="119"/>
    </row>
    <row r="2" spans="1:10" ht="14.25" customHeight="1" x14ac:dyDescent="0.3">
      <c r="A2" s="120" t="s">
        <v>226</v>
      </c>
      <c r="B2" s="120"/>
      <c r="C2" s="120"/>
      <c r="D2" s="120"/>
      <c r="E2" s="120"/>
    </row>
    <row r="3" spans="1:10" ht="14.25" customHeight="1" x14ac:dyDescent="0.3">
      <c r="A3" s="49"/>
      <c r="B3" s="49"/>
      <c r="C3" s="49"/>
      <c r="D3" s="49"/>
      <c r="F3" s="49"/>
      <c r="G3" s="49"/>
      <c r="H3" s="49"/>
      <c r="I3" s="49"/>
      <c r="J3" s="49"/>
    </row>
    <row r="4" spans="1:10" ht="14.25" customHeight="1" x14ac:dyDescent="0.3">
      <c r="A4" s="121" t="s">
        <v>242</v>
      </c>
      <c r="B4" s="121"/>
      <c r="C4" s="121"/>
      <c r="D4" s="121"/>
      <c r="E4" s="121"/>
      <c r="F4" s="50"/>
      <c r="G4" s="50"/>
      <c r="H4" s="50"/>
      <c r="I4" s="50"/>
      <c r="J4" s="50"/>
    </row>
    <row r="5" spans="1:10" ht="14.25" customHeight="1" x14ac:dyDescent="0.3">
      <c r="A5" s="50"/>
      <c r="B5" s="50"/>
      <c r="C5" s="51"/>
      <c r="D5" s="51"/>
      <c r="E5" s="50"/>
      <c r="F5" s="50"/>
      <c r="G5" s="50"/>
      <c r="H5" s="50"/>
    </row>
    <row r="6" spans="1:10" ht="14.25" customHeight="1" thickBot="1" x14ac:dyDescent="0.35">
      <c r="A6" s="122" t="s">
        <v>227</v>
      </c>
      <c r="B6" s="119"/>
      <c r="C6" s="52"/>
      <c r="D6" s="52"/>
      <c r="E6" s="53"/>
      <c r="F6" s="53"/>
      <c r="G6" s="53"/>
      <c r="H6" s="53"/>
    </row>
    <row r="7" spans="1:10" ht="14.25" customHeight="1" x14ac:dyDescent="0.3">
      <c r="A7" s="72" t="s">
        <v>228</v>
      </c>
      <c r="B7" s="73"/>
      <c r="C7" s="52"/>
      <c r="D7" s="52"/>
      <c r="E7" s="54"/>
      <c r="F7" s="54"/>
      <c r="G7" s="54"/>
      <c r="H7" s="54"/>
    </row>
    <row r="8" spans="1:10" ht="14.25" customHeight="1" x14ac:dyDescent="0.3">
      <c r="A8" s="70" t="s">
        <v>229</v>
      </c>
      <c r="B8" s="74"/>
      <c r="C8" s="54"/>
      <c r="D8" s="54"/>
      <c r="E8" s="54"/>
      <c r="F8" s="54"/>
      <c r="G8" s="54"/>
      <c r="H8" s="54"/>
    </row>
    <row r="9" spans="1:10" ht="14.25" customHeight="1" x14ac:dyDescent="0.3">
      <c r="A9" s="70" t="s">
        <v>230</v>
      </c>
      <c r="B9" s="74"/>
      <c r="C9" s="54"/>
      <c r="D9" s="54"/>
      <c r="E9" s="54"/>
      <c r="F9" s="54"/>
      <c r="G9" s="54"/>
      <c r="H9" s="54"/>
    </row>
    <row r="10" spans="1:10" ht="15" customHeight="1" thickBot="1" x14ac:dyDescent="0.35">
      <c r="A10" s="71" t="s">
        <v>231</v>
      </c>
      <c r="B10" s="75"/>
      <c r="C10" s="53"/>
      <c r="D10" s="53"/>
      <c r="E10" s="54"/>
      <c r="F10" s="54"/>
      <c r="G10" s="54"/>
      <c r="H10" s="54"/>
    </row>
    <row r="11" spans="1:10" ht="14.25" customHeight="1" thickBot="1" x14ac:dyDescent="0.35">
      <c r="B11" s="53"/>
      <c r="C11" s="52"/>
      <c r="D11" s="52"/>
      <c r="E11" s="53"/>
      <c r="F11" s="53"/>
      <c r="G11" s="53"/>
      <c r="H11" s="53"/>
    </row>
    <row r="12" spans="1:10" ht="14.25" customHeight="1" x14ac:dyDescent="0.3">
      <c r="A12" s="72" t="s">
        <v>232</v>
      </c>
      <c r="B12" s="76"/>
      <c r="C12" s="52"/>
      <c r="D12" s="52"/>
      <c r="E12" s="54"/>
      <c r="F12" s="54"/>
      <c r="G12" s="54"/>
      <c r="H12" s="54"/>
    </row>
    <row r="13" spans="1:10" ht="14.25" customHeight="1" x14ac:dyDescent="0.3">
      <c r="A13" s="70" t="s">
        <v>233</v>
      </c>
      <c r="B13" s="77"/>
      <c r="C13" s="52"/>
      <c r="D13" s="52"/>
      <c r="E13" s="54"/>
      <c r="F13" s="54"/>
      <c r="G13" s="54"/>
      <c r="H13" s="54"/>
    </row>
    <row r="14" spans="1:10" ht="14.25" customHeight="1" thickBot="1" x14ac:dyDescent="0.35">
      <c r="A14" s="71" t="s">
        <v>234</v>
      </c>
      <c r="B14" s="78"/>
      <c r="C14" s="53"/>
      <c r="D14" s="53"/>
      <c r="E14" s="54"/>
      <c r="F14" s="54"/>
      <c r="G14" s="54"/>
      <c r="H14" s="54"/>
    </row>
    <row r="15" spans="1:10" ht="14.25" customHeight="1" x14ac:dyDescent="0.3">
      <c r="B15" s="53"/>
      <c r="C15" s="55"/>
      <c r="D15" s="55"/>
      <c r="E15" s="53"/>
      <c r="F15" s="53"/>
      <c r="G15" s="53"/>
      <c r="H15" s="53"/>
    </row>
    <row r="16" spans="1:10" ht="14.25" customHeight="1" x14ac:dyDescent="0.3">
      <c r="A16" s="56"/>
      <c r="E16" s="53"/>
      <c r="F16" s="53"/>
      <c r="G16" s="53"/>
      <c r="H16" s="53"/>
    </row>
    <row r="17" spans="1:8" ht="14.25" customHeight="1" thickBot="1" x14ac:dyDescent="0.35"/>
    <row r="18" spans="1:8" ht="33.75" customHeight="1" thickBot="1" x14ac:dyDescent="0.35">
      <c r="A18" s="57" t="s">
        <v>235</v>
      </c>
      <c r="B18" s="58" t="s">
        <v>236</v>
      </c>
      <c r="C18" s="59" t="s">
        <v>249</v>
      </c>
      <c r="D18" s="59" t="s">
        <v>251</v>
      </c>
      <c r="E18" s="59" t="s">
        <v>250</v>
      </c>
    </row>
    <row r="19" spans="1:8" ht="28.95" customHeight="1" x14ac:dyDescent="0.3">
      <c r="A19" s="67">
        <v>1</v>
      </c>
      <c r="B19" s="80" t="s">
        <v>243</v>
      </c>
      <c r="C19" s="60"/>
      <c r="D19" s="82">
        <v>0.23</v>
      </c>
      <c r="E19" s="61">
        <f>C19*(1+D19)</f>
        <v>0</v>
      </c>
    </row>
    <row r="20" spans="1:8" ht="28.2" customHeight="1" x14ac:dyDescent="0.3">
      <c r="A20" s="68">
        <v>2</v>
      </c>
      <c r="B20" s="81" t="s">
        <v>244</v>
      </c>
      <c r="C20" s="60"/>
      <c r="D20" s="83">
        <v>0.23</v>
      </c>
      <c r="E20" s="61">
        <f t="shared" ref="E20:E24" si="0">C20*(1+D20)</f>
        <v>0</v>
      </c>
    </row>
    <row r="21" spans="1:8" ht="29.4" customHeight="1" x14ac:dyDescent="0.3">
      <c r="A21" s="68">
        <v>3</v>
      </c>
      <c r="B21" s="81" t="s">
        <v>245</v>
      </c>
      <c r="C21" s="60"/>
      <c r="D21" s="83">
        <v>0.23</v>
      </c>
      <c r="E21" s="61">
        <f t="shared" si="0"/>
        <v>0</v>
      </c>
    </row>
    <row r="22" spans="1:8" ht="13.5" customHeight="1" x14ac:dyDescent="0.3">
      <c r="A22" s="68">
        <v>4</v>
      </c>
      <c r="B22" s="81" t="s">
        <v>246</v>
      </c>
      <c r="C22" s="60"/>
      <c r="D22" s="83">
        <v>0.23</v>
      </c>
      <c r="E22" s="61">
        <f t="shared" si="0"/>
        <v>0</v>
      </c>
    </row>
    <row r="23" spans="1:8" ht="13.5" customHeight="1" x14ac:dyDescent="0.3">
      <c r="A23" s="68">
        <v>5</v>
      </c>
      <c r="B23" s="81" t="s">
        <v>247</v>
      </c>
      <c r="C23" s="60"/>
      <c r="D23" s="83">
        <v>0.23</v>
      </c>
      <c r="E23" s="61">
        <f t="shared" si="0"/>
        <v>0</v>
      </c>
    </row>
    <row r="24" spans="1:8" ht="19.2" customHeight="1" thickBot="1" x14ac:dyDescent="0.35">
      <c r="A24" s="79">
        <v>6</v>
      </c>
      <c r="B24" s="69" t="s">
        <v>248</v>
      </c>
      <c r="C24" s="60"/>
      <c r="D24" s="85">
        <v>0.23</v>
      </c>
      <c r="E24" s="61">
        <f t="shared" si="0"/>
        <v>0</v>
      </c>
    </row>
    <row r="25" spans="1:8" ht="14.25" customHeight="1" thickBot="1" x14ac:dyDescent="0.35">
      <c r="A25" s="116" t="s">
        <v>237</v>
      </c>
      <c r="B25" s="117"/>
      <c r="C25" s="84">
        <f>SUM(C19:C24)</f>
        <v>0</v>
      </c>
      <c r="D25" s="86">
        <v>0.23</v>
      </c>
      <c r="E25" s="84">
        <f>SUM(E19:E24)</f>
        <v>0</v>
      </c>
    </row>
    <row r="26" spans="1:8" ht="31.2" customHeight="1" x14ac:dyDescent="0.3">
      <c r="A26" s="114" t="s">
        <v>238</v>
      </c>
      <c r="B26" s="115"/>
      <c r="C26" s="115"/>
      <c r="D26" s="115"/>
      <c r="E26" s="115"/>
    </row>
    <row r="27" spans="1:8" ht="16.5" customHeight="1" x14ac:dyDescent="0.3">
      <c r="A27" s="62"/>
      <c r="B27" s="63"/>
      <c r="C27" s="63"/>
      <c r="D27" s="63"/>
      <c r="E27" s="63"/>
    </row>
    <row r="28" spans="1:8" ht="44.4" customHeight="1" x14ac:dyDescent="0.3">
      <c r="A28" s="123" t="s">
        <v>254</v>
      </c>
      <c r="B28" s="124"/>
      <c r="C28" s="124"/>
      <c r="D28" s="124"/>
      <c r="E28" s="124"/>
    </row>
    <row r="29" spans="1:8" ht="16.5" customHeight="1" x14ac:dyDescent="0.3">
      <c r="A29" s="62"/>
      <c r="B29" s="63"/>
      <c r="C29" s="63"/>
      <c r="D29" s="63"/>
      <c r="E29" s="63"/>
    </row>
    <row r="30" spans="1:8" ht="51.6" customHeight="1" x14ac:dyDescent="0.3">
      <c r="A30" s="125" t="s">
        <v>239</v>
      </c>
      <c r="B30" s="126"/>
      <c r="C30" s="126"/>
      <c r="D30" s="126"/>
      <c r="E30" s="126"/>
      <c r="H30" s="64"/>
    </row>
    <row r="31" spans="1:8" ht="89.4" customHeight="1" x14ac:dyDescent="0.3">
      <c r="A31" s="125" t="s">
        <v>252</v>
      </c>
      <c r="B31" s="126"/>
      <c r="C31" s="126"/>
      <c r="D31" s="126"/>
      <c r="E31" s="126"/>
      <c r="H31" s="65"/>
    </row>
    <row r="32" spans="1:8" ht="14.25" customHeight="1" x14ac:dyDescent="0.3"/>
    <row r="33" spans="2:6" ht="14.25" customHeight="1" x14ac:dyDescent="0.3"/>
    <row r="34" spans="2:6" ht="14.25" customHeight="1" x14ac:dyDescent="0.3"/>
    <row r="35" spans="2:6" ht="14.25" customHeight="1" x14ac:dyDescent="0.3"/>
    <row r="36" spans="2:6" ht="14.25" customHeight="1" x14ac:dyDescent="0.3">
      <c r="B36" s="47" t="s">
        <v>240</v>
      </c>
      <c r="C36" s="128"/>
      <c r="D36" s="128"/>
      <c r="E36" s="128"/>
    </row>
    <row r="37" spans="2:6" ht="14.25" customHeight="1" x14ac:dyDescent="0.3">
      <c r="C37" s="87"/>
      <c r="D37" s="87"/>
      <c r="E37" s="87"/>
    </row>
    <row r="38" spans="2:6" ht="30.75" customHeight="1" x14ac:dyDescent="0.3">
      <c r="C38" s="127" t="s">
        <v>241</v>
      </c>
      <c r="D38" s="127"/>
      <c r="E38" s="124"/>
      <c r="F38" s="66"/>
    </row>
    <row r="39" spans="2:6" ht="14.25" customHeight="1" x14ac:dyDescent="0.3"/>
    <row r="40" spans="2:6" ht="14.25" customHeight="1" x14ac:dyDescent="0.3"/>
    <row r="41" spans="2:6" ht="14.25" customHeight="1" x14ac:dyDescent="0.3"/>
    <row r="42" spans="2:6" ht="14.25" customHeight="1" x14ac:dyDescent="0.3"/>
    <row r="43" spans="2:6" ht="14.25" customHeight="1" x14ac:dyDescent="0.3"/>
    <row r="44" spans="2:6" ht="14.25" customHeight="1" x14ac:dyDescent="0.3"/>
    <row r="45" spans="2:6" ht="14.25" customHeight="1" x14ac:dyDescent="0.3"/>
    <row r="46" spans="2:6" ht="14.25" customHeight="1" x14ac:dyDescent="0.3"/>
    <row r="47" spans="2:6" ht="14.25" customHeight="1" x14ac:dyDescent="0.3"/>
    <row r="48" spans="2:6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</sheetData>
  <mergeCells count="11">
    <mergeCell ref="A28:E28"/>
    <mergeCell ref="A30:E30"/>
    <mergeCell ref="A31:E31"/>
    <mergeCell ref="C38:E38"/>
    <mergeCell ref="C36:E36"/>
    <mergeCell ref="A26:E26"/>
    <mergeCell ref="A25:B25"/>
    <mergeCell ref="E1:H1"/>
    <mergeCell ref="A2:E2"/>
    <mergeCell ref="A4:E4"/>
    <mergeCell ref="A6:B6"/>
  </mergeCells>
  <pageMargins left="0.7" right="0.7" top="0.75" bottom="0.75" header="0" footer="0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B015-F188-4410-A0B1-26BABF5D6D02}">
  <sheetPr>
    <pageSetUpPr fitToPage="1"/>
  </sheetPr>
  <dimension ref="B1:G275"/>
  <sheetViews>
    <sheetView tabSelected="1" zoomScale="85" zoomScaleNormal="85" workbookViewId="0">
      <selection activeCell="F146" sqref="F146"/>
    </sheetView>
  </sheetViews>
  <sheetFormatPr defaultColWidth="8.6640625" defaultRowHeight="14.4" x14ac:dyDescent="0.3"/>
  <cols>
    <col min="1" max="1" width="2.88671875" style="1" customWidth="1"/>
    <col min="2" max="2" width="43.88671875" style="1" customWidth="1"/>
    <col min="3" max="3" width="17.33203125" style="1" customWidth="1"/>
    <col min="4" max="4" width="17.33203125" style="1" bestFit="1" customWidth="1"/>
    <col min="5" max="5" width="14.33203125" style="1" bestFit="1" customWidth="1"/>
    <col min="6" max="6" width="25" style="1" customWidth="1"/>
    <col min="7" max="7" width="63.33203125" style="1" customWidth="1"/>
    <col min="8" max="16384" width="8.6640625" style="1"/>
  </cols>
  <sheetData>
    <row r="1" spans="2:7" ht="23.4" x14ac:dyDescent="0.45">
      <c r="B1" s="95" t="s">
        <v>253</v>
      </c>
      <c r="C1" s="95"/>
      <c r="D1" s="95"/>
      <c r="E1" s="95"/>
      <c r="F1" s="95"/>
      <c r="G1" s="95"/>
    </row>
    <row r="3" spans="2:7" x14ac:dyDescent="0.3">
      <c r="B3" s="111" t="s">
        <v>242</v>
      </c>
      <c r="C3" s="111"/>
      <c r="D3" s="111"/>
      <c r="E3" s="111"/>
      <c r="F3" s="111"/>
      <c r="G3" s="111"/>
    </row>
    <row r="6" spans="2:7" ht="24.75" customHeight="1" x14ac:dyDescent="0.3">
      <c r="B6" s="96" t="s">
        <v>257</v>
      </c>
      <c r="C6" s="97"/>
      <c r="D6" s="97"/>
      <c r="E6" s="97"/>
      <c r="F6" s="97"/>
      <c r="G6" s="98"/>
    </row>
    <row r="7" spans="2:7" ht="19.649999999999999" customHeight="1" x14ac:dyDescent="0.3">
      <c r="B7" s="99" t="s">
        <v>0</v>
      </c>
      <c r="C7" s="100"/>
      <c r="D7" s="100"/>
      <c r="E7" s="100"/>
      <c r="F7" s="100"/>
      <c r="G7" s="101"/>
    </row>
    <row r="8" spans="2:7" ht="18" x14ac:dyDescent="0.35">
      <c r="B8" s="2"/>
      <c r="C8" s="3"/>
      <c r="D8" s="3"/>
      <c r="E8" s="3"/>
      <c r="F8" s="3"/>
      <c r="G8" s="3"/>
    </row>
    <row r="9" spans="2:7" x14ac:dyDescent="0.3">
      <c r="G9" s="4" t="s">
        <v>1</v>
      </c>
    </row>
    <row r="10" spans="2:7" ht="28.8" x14ac:dyDescent="0.3">
      <c r="B10" s="5" t="s">
        <v>22</v>
      </c>
      <c r="G10" s="6" t="s">
        <v>15</v>
      </c>
    </row>
    <row r="11" spans="2:7" x14ac:dyDescent="0.3">
      <c r="B11" s="102" t="s">
        <v>2</v>
      </c>
      <c r="C11" s="105" t="s">
        <v>3</v>
      </c>
      <c r="D11" s="7"/>
      <c r="E11" s="7" t="s">
        <v>4</v>
      </c>
      <c r="F11" s="8"/>
      <c r="G11" s="108" t="s">
        <v>5</v>
      </c>
    </row>
    <row r="12" spans="2:7" ht="14.4" customHeight="1" x14ac:dyDescent="0.3">
      <c r="B12" s="103"/>
      <c r="C12" s="106"/>
      <c r="D12" s="102" t="s">
        <v>6</v>
      </c>
      <c r="E12" s="102" t="s">
        <v>7</v>
      </c>
      <c r="F12" s="105" t="s">
        <v>8</v>
      </c>
      <c r="G12" s="109"/>
    </row>
    <row r="13" spans="2:7" ht="28.2" customHeight="1" x14ac:dyDescent="0.3">
      <c r="B13" s="104"/>
      <c r="C13" s="107"/>
      <c r="D13" s="104"/>
      <c r="E13" s="104"/>
      <c r="F13" s="107"/>
      <c r="G13" s="110"/>
    </row>
    <row r="14" spans="2:7" ht="28.8" x14ac:dyDescent="0.3">
      <c r="B14" s="9" t="s">
        <v>50</v>
      </c>
      <c r="C14" s="10" t="s">
        <v>51</v>
      </c>
      <c r="D14" s="10"/>
      <c r="E14" s="11">
        <v>760</v>
      </c>
      <c r="F14" s="25"/>
      <c r="G14" s="13"/>
    </row>
    <row r="15" spans="2:7" ht="16.2" x14ac:dyDescent="0.3">
      <c r="B15" s="9" t="s">
        <v>217</v>
      </c>
      <c r="C15" s="10" t="s">
        <v>218</v>
      </c>
      <c r="D15" s="88"/>
      <c r="E15" s="88">
        <v>2</v>
      </c>
      <c r="F15" s="25"/>
      <c r="G15" s="14"/>
    </row>
    <row r="16" spans="2:7" x14ac:dyDescent="0.3">
      <c r="B16" s="9" t="s">
        <v>53</v>
      </c>
      <c r="C16" s="10" t="s">
        <v>54</v>
      </c>
      <c r="D16" s="88"/>
      <c r="E16" s="88">
        <v>25</v>
      </c>
      <c r="F16" s="25"/>
      <c r="G16" s="14"/>
    </row>
    <row r="17" spans="2:7" ht="43.2" x14ac:dyDescent="0.3">
      <c r="B17" s="9" t="s">
        <v>23</v>
      </c>
      <c r="C17" s="10"/>
      <c r="D17" s="88"/>
      <c r="E17" s="88"/>
      <c r="F17" s="16" t="s">
        <v>21</v>
      </c>
      <c r="G17" s="14"/>
    </row>
    <row r="18" spans="2:7" ht="28.8" x14ac:dyDescent="0.3">
      <c r="B18" s="9" t="s">
        <v>24</v>
      </c>
      <c r="C18" s="10"/>
      <c r="D18" s="10"/>
      <c r="E18" s="10"/>
      <c r="F18" s="16" t="s">
        <v>21</v>
      </c>
      <c r="G18" s="14"/>
    </row>
    <row r="19" spans="2:7" ht="43.2" x14ac:dyDescent="0.3">
      <c r="B19" s="9" t="s">
        <v>25</v>
      </c>
      <c r="C19" s="10"/>
      <c r="D19" s="10"/>
      <c r="E19" s="10"/>
      <c r="F19" s="16" t="s">
        <v>21</v>
      </c>
      <c r="G19" s="14"/>
    </row>
    <row r="20" spans="2:7" ht="28.8" x14ac:dyDescent="0.3">
      <c r="B20" s="9" t="s">
        <v>26</v>
      </c>
      <c r="C20" s="10"/>
      <c r="D20" s="10"/>
      <c r="E20" s="10"/>
      <c r="F20" s="16" t="s">
        <v>21</v>
      </c>
      <c r="G20" s="14"/>
    </row>
    <row r="21" spans="2:7" ht="28.8" x14ac:dyDescent="0.3">
      <c r="B21" s="9" t="s">
        <v>27</v>
      </c>
      <c r="C21" s="10"/>
      <c r="D21" s="10"/>
      <c r="E21" s="10"/>
      <c r="F21" s="16" t="s">
        <v>21</v>
      </c>
      <c r="G21" s="14"/>
    </row>
    <row r="22" spans="2:7" x14ac:dyDescent="0.3">
      <c r="B22" s="9" t="s">
        <v>28</v>
      </c>
      <c r="C22" s="10"/>
      <c r="D22" s="10"/>
      <c r="E22" s="10"/>
      <c r="F22" s="16" t="s">
        <v>21</v>
      </c>
      <c r="G22" s="14"/>
    </row>
    <row r="23" spans="2:7" x14ac:dyDescent="0.3">
      <c r="B23" s="9" t="s">
        <v>29</v>
      </c>
      <c r="C23" s="10"/>
      <c r="D23" s="10"/>
      <c r="E23" s="10"/>
      <c r="F23" s="16" t="s">
        <v>21</v>
      </c>
      <c r="G23" s="14"/>
    </row>
    <row r="24" spans="2:7" ht="28.8" x14ac:dyDescent="0.3">
      <c r="B24" s="9" t="s">
        <v>30</v>
      </c>
      <c r="C24" s="10"/>
      <c r="D24" s="10"/>
      <c r="E24" s="10"/>
      <c r="F24" s="16" t="s">
        <v>21</v>
      </c>
      <c r="G24" s="14"/>
    </row>
    <row r="25" spans="2:7" ht="28.8" x14ac:dyDescent="0.3">
      <c r="B25" s="9" t="s">
        <v>171</v>
      </c>
      <c r="C25" s="15" t="s">
        <v>169</v>
      </c>
      <c r="D25" s="88">
        <v>400</v>
      </c>
      <c r="E25" s="10"/>
      <c r="F25" s="16"/>
      <c r="G25" s="14"/>
    </row>
    <row r="26" spans="2:7" x14ac:dyDescent="0.3">
      <c r="B26" s="9" t="s">
        <v>172</v>
      </c>
      <c r="C26" s="15" t="s">
        <v>170</v>
      </c>
      <c r="D26" s="88">
        <v>400</v>
      </c>
      <c r="E26" s="10"/>
      <c r="F26" s="16"/>
      <c r="G26" s="14"/>
    </row>
    <row r="27" spans="2:7" ht="28.8" x14ac:dyDescent="0.3">
      <c r="B27" s="9" t="s">
        <v>174</v>
      </c>
      <c r="C27" s="15" t="s">
        <v>173</v>
      </c>
      <c r="D27" s="88">
        <v>100</v>
      </c>
      <c r="E27" s="10"/>
      <c r="F27" s="16"/>
      <c r="G27" s="14"/>
    </row>
    <row r="28" spans="2:7" ht="28.8" x14ac:dyDescent="0.3">
      <c r="B28" s="9" t="s">
        <v>31</v>
      </c>
      <c r="C28" s="10"/>
      <c r="D28" s="10"/>
      <c r="E28" s="10"/>
      <c r="F28" s="16" t="s">
        <v>21</v>
      </c>
      <c r="G28" s="14"/>
    </row>
    <row r="29" spans="2:7" ht="28.8" x14ac:dyDescent="0.3">
      <c r="B29" s="9" t="s">
        <v>32</v>
      </c>
      <c r="C29" s="10"/>
      <c r="D29" s="10"/>
      <c r="E29" s="10"/>
      <c r="F29" s="16" t="s">
        <v>21</v>
      </c>
      <c r="G29" s="14"/>
    </row>
    <row r="30" spans="2:7" ht="28.8" x14ac:dyDescent="0.3">
      <c r="B30" s="9" t="s">
        <v>33</v>
      </c>
      <c r="C30" s="10"/>
      <c r="D30" s="10"/>
      <c r="E30" s="10"/>
      <c r="F30" s="16" t="s">
        <v>21</v>
      </c>
      <c r="G30" s="14"/>
    </row>
    <row r="31" spans="2:7" ht="28.8" x14ac:dyDescent="0.3">
      <c r="B31" s="9" t="s">
        <v>176</v>
      </c>
      <c r="C31" s="10" t="s">
        <v>175</v>
      </c>
      <c r="D31" s="10">
        <v>70</v>
      </c>
      <c r="E31" s="10"/>
      <c r="F31" s="16"/>
      <c r="G31" s="14"/>
    </row>
    <row r="32" spans="2:7" ht="28.8" x14ac:dyDescent="0.3">
      <c r="B32" s="9" t="s">
        <v>177</v>
      </c>
      <c r="C32" s="10" t="s">
        <v>175</v>
      </c>
      <c r="D32" s="10">
        <v>20</v>
      </c>
      <c r="E32" s="10"/>
      <c r="F32" s="16"/>
      <c r="G32" s="14"/>
    </row>
    <row r="33" spans="2:7" ht="28.8" x14ac:dyDescent="0.3">
      <c r="B33" s="9" t="s">
        <v>34</v>
      </c>
      <c r="C33" s="10"/>
      <c r="D33" s="10"/>
      <c r="E33" s="10"/>
      <c r="F33" s="16" t="s">
        <v>21</v>
      </c>
      <c r="G33" s="14"/>
    </row>
    <row r="34" spans="2:7" x14ac:dyDescent="0.3">
      <c r="B34" s="9" t="s">
        <v>180</v>
      </c>
      <c r="C34" s="10" t="s">
        <v>179</v>
      </c>
      <c r="D34" s="46"/>
      <c r="E34" s="10">
        <v>50</v>
      </c>
      <c r="F34" s="16"/>
      <c r="G34" s="14"/>
    </row>
    <row r="35" spans="2:7" ht="28.8" x14ac:dyDescent="0.3">
      <c r="B35" s="9" t="s">
        <v>35</v>
      </c>
      <c r="C35" s="10"/>
      <c r="D35" s="10"/>
      <c r="E35" s="10"/>
      <c r="F35" s="16" t="s">
        <v>21</v>
      </c>
      <c r="G35" s="14"/>
    </row>
    <row r="36" spans="2:7" ht="28.8" x14ac:dyDescent="0.3">
      <c r="B36" s="9" t="s">
        <v>36</v>
      </c>
      <c r="C36" s="10"/>
      <c r="D36" s="10"/>
      <c r="E36" s="10"/>
      <c r="F36" s="16" t="s">
        <v>21</v>
      </c>
      <c r="G36" s="14"/>
    </row>
    <row r="37" spans="2:7" x14ac:dyDescent="0.3">
      <c r="B37" s="9" t="s">
        <v>37</v>
      </c>
      <c r="C37" s="10"/>
      <c r="D37" s="10"/>
      <c r="E37" s="10"/>
      <c r="F37" s="16" t="s">
        <v>21</v>
      </c>
      <c r="G37" s="14"/>
    </row>
    <row r="38" spans="2:7" x14ac:dyDescent="0.3">
      <c r="B38" s="9" t="s">
        <v>38</v>
      </c>
      <c r="C38" s="10"/>
      <c r="D38" s="10"/>
      <c r="E38" s="10"/>
      <c r="F38" s="16" t="s">
        <v>21</v>
      </c>
      <c r="G38" s="14"/>
    </row>
    <row r="39" spans="2:7" x14ac:dyDescent="0.3">
      <c r="B39" s="9" t="s">
        <v>39</v>
      </c>
      <c r="C39" s="10"/>
      <c r="D39" s="10"/>
      <c r="E39" s="10"/>
      <c r="F39" s="16" t="s">
        <v>21</v>
      </c>
      <c r="G39" s="14"/>
    </row>
    <row r="40" spans="2:7" ht="28.8" x14ac:dyDescent="0.3">
      <c r="B40" s="9" t="s">
        <v>40</v>
      </c>
      <c r="C40" s="10"/>
      <c r="D40" s="10"/>
      <c r="E40" s="10"/>
      <c r="F40" s="16" t="s">
        <v>21</v>
      </c>
      <c r="G40" s="14"/>
    </row>
    <row r="41" spans="2:7" ht="43.2" x14ac:dyDescent="0.3">
      <c r="B41" s="9" t="s">
        <v>41</v>
      </c>
      <c r="C41" s="10"/>
      <c r="D41" s="10"/>
      <c r="E41" s="10"/>
      <c r="F41" s="16" t="s">
        <v>21</v>
      </c>
      <c r="G41" s="14"/>
    </row>
    <row r="42" spans="2:7" ht="28.8" x14ac:dyDescent="0.3">
      <c r="B42" s="9" t="s">
        <v>42</v>
      </c>
      <c r="C42" s="10"/>
      <c r="D42" s="10"/>
      <c r="E42" s="10"/>
      <c r="F42" s="16" t="s">
        <v>21</v>
      </c>
      <c r="G42" s="14"/>
    </row>
    <row r="43" spans="2:7" ht="43.2" x14ac:dyDescent="0.3">
      <c r="B43" s="9" t="s">
        <v>43</v>
      </c>
      <c r="C43" s="10"/>
      <c r="D43" s="10"/>
      <c r="E43" s="10"/>
      <c r="F43" s="16" t="s">
        <v>21</v>
      </c>
      <c r="G43" s="14"/>
    </row>
    <row r="44" spans="2:7" ht="28.8" x14ac:dyDescent="0.3">
      <c r="B44" s="9" t="s">
        <v>44</v>
      </c>
      <c r="C44" s="10"/>
      <c r="D44" s="10"/>
      <c r="E44" s="10"/>
      <c r="F44" s="16" t="s">
        <v>21</v>
      </c>
      <c r="G44" s="14"/>
    </row>
    <row r="45" spans="2:7" ht="43.2" x14ac:dyDescent="0.3">
      <c r="B45" s="9" t="s">
        <v>214</v>
      </c>
      <c r="C45" s="10"/>
      <c r="D45" s="10"/>
      <c r="E45" s="10"/>
      <c r="F45" s="16" t="s">
        <v>21</v>
      </c>
      <c r="G45" s="14"/>
    </row>
    <row r="46" spans="2:7" x14ac:dyDescent="0.3">
      <c r="B46" s="9" t="s">
        <v>178</v>
      </c>
      <c r="C46" s="10" t="s">
        <v>159</v>
      </c>
      <c r="D46" s="10">
        <v>6</v>
      </c>
      <c r="E46" s="10"/>
      <c r="F46" s="16" t="s">
        <v>21</v>
      </c>
      <c r="G46" s="14"/>
    </row>
    <row r="47" spans="2:7" x14ac:dyDescent="0.3">
      <c r="B47" s="12" t="s">
        <v>45</v>
      </c>
      <c r="C47" s="10"/>
      <c r="D47" s="10"/>
      <c r="E47" s="10"/>
      <c r="F47" s="16" t="s">
        <v>21</v>
      </c>
      <c r="G47" s="14"/>
    </row>
    <row r="48" spans="2:7" ht="43.2" x14ac:dyDescent="0.3">
      <c r="B48" s="9" t="s">
        <v>46</v>
      </c>
      <c r="C48" s="10"/>
      <c r="D48" s="10"/>
      <c r="E48" s="10"/>
      <c r="F48" s="16" t="s">
        <v>21</v>
      </c>
      <c r="G48" s="14"/>
    </row>
    <row r="49" spans="2:7" ht="43.2" x14ac:dyDescent="0.3">
      <c r="B49" s="9" t="s">
        <v>181</v>
      </c>
      <c r="C49" s="10"/>
      <c r="D49" s="10"/>
      <c r="E49" s="10"/>
      <c r="F49" s="16" t="s">
        <v>21</v>
      </c>
      <c r="G49" s="14"/>
    </row>
    <row r="50" spans="2:7" ht="57.6" x14ac:dyDescent="0.3">
      <c r="B50" s="89" t="s">
        <v>182</v>
      </c>
      <c r="C50" s="10"/>
      <c r="D50" s="10"/>
      <c r="E50" s="10"/>
      <c r="F50" s="16" t="s">
        <v>21</v>
      </c>
      <c r="G50" s="14"/>
    </row>
    <row r="51" spans="2:7" ht="28.8" x14ac:dyDescent="0.3">
      <c r="B51" s="89" t="s">
        <v>255</v>
      </c>
      <c r="C51" s="10"/>
      <c r="D51" s="10"/>
      <c r="E51" s="10"/>
      <c r="F51" s="16" t="s">
        <v>21</v>
      </c>
      <c r="G51" s="14"/>
    </row>
    <row r="52" spans="2:7" ht="28.8" x14ac:dyDescent="0.3">
      <c r="B52" s="89" t="s">
        <v>47</v>
      </c>
      <c r="C52" s="10"/>
      <c r="D52" s="10"/>
      <c r="E52" s="10"/>
      <c r="F52" s="16" t="s">
        <v>21</v>
      </c>
      <c r="G52" s="14"/>
    </row>
    <row r="53" spans="2:7" ht="28.8" x14ac:dyDescent="0.3">
      <c r="B53" s="9" t="s">
        <v>48</v>
      </c>
      <c r="C53" s="10"/>
      <c r="D53" s="10"/>
      <c r="E53" s="10"/>
      <c r="F53" s="16" t="s">
        <v>21</v>
      </c>
      <c r="G53" s="14"/>
    </row>
    <row r="54" spans="2:7" ht="28.8" x14ac:dyDescent="0.3">
      <c r="B54" s="9" t="s">
        <v>183</v>
      </c>
      <c r="C54" s="10"/>
      <c r="D54" s="10"/>
      <c r="E54" s="10"/>
      <c r="F54" s="16" t="s">
        <v>21</v>
      </c>
      <c r="G54" s="14"/>
    </row>
    <row r="55" spans="2:7" ht="28.8" x14ac:dyDescent="0.3">
      <c r="B55" s="9" t="s">
        <v>49</v>
      </c>
      <c r="C55" s="10"/>
      <c r="D55" s="10"/>
      <c r="E55" s="10"/>
      <c r="F55" s="16" t="s">
        <v>21</v>
      </c>
      <c r="G55" s="14"/>
    </row>
    <row r="56" spans="2:7" x14ac:dyDescent="0.3">
      <c r="B56" s="33" t="s">
        <v>220</v>
      </c>
      <c r="C56" s="25"/>
      <c r="D56" s="25"/>
      <c r="E56" s="25"/>
      <c r="F56" s="25" t="s">
        <v>21</v>
      </c>
      <c r="G56" s="25"/>
    </row>
    <row r="58" spans="2:7" hidden="1" x14ac:dyDescent="0.3">
      <c r="B58" s="17" t="s">
        <v>10</v>
      </c>
      <c r="C58" s="12">
        <v>1</v>
      </c>
    </row>
    <row r="59" spans="2:7" hidden="1" x14ac:dyDescent="0.3">
      <c r="B59" s="17" t="s">
        <v>11</v>
      </c>
      <c r="C59" s="13">
        <v>104166</v>
      </c>
    </row>
    <row r="60" spans="2:7" hidden="1" x14ac:dyDescent="0.3">
      <c r="B60" s="17" t="s">
        <v>12</v>
      </c>
      <c r="C60" s="13">
        <f>C59*C58</f>
        <v>104166</v>
      </c>
    </row>
    <row r="61" spans="2:7" hidden="1" x14ac:dyDescent="0.3">
      <c r="B61" s="17" t="s">
        <v>13</v>
      </c>
      <c r="C61" s="18">
        <v>0.23</v>
      </c>
    </row>
    <row r="62" spans="2:7" hidden="1" x14ac:dyDescent="0.3">
      <c r="B62" s="19" t="s">
        <v>14</v>
      </c>
      <c r="C62" s="13">
        <f>C60*1.23</f>
        <v>128124.18</v>
      </c>
    </row>
    <row r="63" spans="2:7" hidden="1" x14ac:dyDescent="0.3">
      <c r="B63" s="23"/>
    </row>
    <row r="64" spans="2:7" hidden="1" x14ac:dyDescent="0.3">
      <c r="B64" s="23"/>
    </row>
    <row r="66" spans="2:7" ht="28.8" x14ac:dyDescent="0.3">
      <c r="B66" s="5" t="s">
        <v>55</v>
      </c>
      <c r="G66" s="6" t="s">
        <v>15</v>
      </c>
    </row>
    <row r="67" spans="2:7" x14ac:dyDescent="0.3">
      <c r="B67" s="102" t="s">
        <v>2</v>
      </c>
      <c r="C67" s="105" t="s">
        <v>3</v>
      </c>
      <c r="D67" s="7"/>
      <c r="E67" s="7" t="s">
        <v>4</v>
      </c>
      <c r="F67" s="8"/>
      <c r="G67" s="108" t="s">
        <v>5</v>
      </c>
    </row>
    <row r="68" spans="2:7" ht="32.4" customHeight="1" x14ac:dyDescent="0.3">
      <c r="B68" s="103"/>
      <c r="C68" s="106"/>
      <c r="D68" s="102" t="s">
        <v>6</v>
      </c>
      <c r="E68" s="102" t="s">
        <v>7</v>
      </c>
      <c r="F68" s="112" t="s">
        <v>8</v>
      </c>
      <c r="G68" s="109"/>
    </row>
    <row r="69" spans="2:7" x14ac:dyDescent="0.3">
      <c r="B69" s="104"/>
      <c r="C69" s="107"/>
      <c r="D69" s="104"/>
      <c r="E69" s="104"/>
      <c r="F69" s="113"/>
      <c r="G69" s="110"/>
    </row>
    <row r="70" spans="2:7" ht="43.2" x14ac:dyDescent="0.3">
      <c r="B70" s="9" t="s">
        <v>56</v>
      </c>
      <c r="C70" s="10"/>
      <c r="D70" s="10"/>
      <c r="E70" s="11"/>
      <c r="F70" s="25" t="s">
        <v>66</v>
      </c>
      <c r="G70" s="13"/>
    </row>
    <row r="71" spans="2:7" ht="28.8" x14ac:dyDescent="0.3">
      <c r="B71" s="9" t="s">
        <v>57</v>
      </c>
      <c r="C71" s="10"/>
      <c r="D71" s="10"/>
      <c r="E71" s="10"/>
      <c r="F71" s="25" t="s">
        <v>66</v>
      </c>
      <c r="G71" s="14"/>
    </row>
    <row r="72" spans="2:7" ht="28.8" x14ac:dyDescent="0.3">
      <c r="B72" s="9" t="s">
        <v>206</v>
      </c>
      <c r="C72" s="10"/>
      <c r="D72" s="10"/>
      <c r="E72" s="10"/>
      <c r="F72" s="25" t="s">
        <v>21</v>
      </c>
      <c r="G72" s="14"/>
    </row>
    <row r="73" spans="2:7" ht="28.8" x14ac:dyDescent="0.3">
      <c r="B73" s="9" t="s">
        <v>58</v>
      </c>
      <c r="C73" s="10" t="s">
        <v>59</v>
      </c>
      <c r="D73" s="10"/>
      <c r="E73" s="10">
        <v>6</v>
      </c>
      <c r="F73" s="15"/>
      <c r="G73" s="14"/>
    </row>
    <row r="74" spans="2:7" ht="28.8" x14ac:dyDescent="0.3">
      <c r="B74" s="9" t="s">
        <v>60</v>
      </c>
      <c r="C74" s="10"/>
      <c r="D74" s="10"/>
      <c r="E74" s="10"/>
      <c r="F74" s="16" t="s">
        <v>66</v>
      </c>
      <c r="G74" s="14"/>
    </row>
    <row r="75" spans="2:7" ht="28.8" x14ac:dyDescent="0.3">
      <c r="B75" s="9" t="s">
        <v>222</v>
      </c>
      <c r="C75" s="10" t="s">
        <v>221</v>
      </c>
      <c r="D75" s="10" t="s">
        <v>9</v>
      </c>
      <c r="E75" s="10">
        <v>25</v>
      </c>
      <c r="F75" s="16" t="s">
        <v>66</v>
      </c>
      <c r="G75" s="14"/>
    </row>
    <row r="76" spans="2:7" x14ac:dyDescent="0.3">
      <c r="B76" s="9" t="s">
        <v>61</v>
      </c>
      <c r="C76" s="10" t="s">
        <v>184</v>
      </c>
      <c r="D76" s="10">
        <v>70</v>
      </c>
      <c r="E76" s="10"/>
      <c r="F76" s="16"/>
      <c r="G76" s="14"/>
    </row>
    <row r="77" spans="2:7" ht="28.8" x14ac:dyDescent="0.3">
      <c r="B77" s="9" t="s">
        <v>62</v>
      </c>
      <c r="C77" s="10"/>
      <c r="D77" s="10"/>
      <c r="E77" s="10"/>
      <c r="F77" s="16" t="s">
        <v>21</v>
      </c>
      <c r="G77" s="14"/>
    </row>
    <row r="78" spans="2:7" ht="28.8" x14ac:dyDescent="0.3">
      <c r="B78" s="9" t="s">
        <v>63</v>
      </c>
      <c r="C78" s="10"/>
      <c r="D78" s="10"/>
      <c r="E78" s="10"/>
      <c r="F78" s="16" t="s">
        <v>21</v>
      </c>
      <c r="G78" s="14"/>
    </row>
    <row r="79" spans="2:7" ht="28.8" x14ac:dyDescent="0.3">
      <c r="B79" s="9" t="s">
        <v>64</v>
      </c>
      <c r="C79" s="10"/>
      <c r="D79" s="10"/>
      <c r="E79" s="10"/>
      <c r="F79" s="16" t="s">
        <v>21</v>
      </c>
      <c r="G79" s="14"/>
    </row>
    <row r="80" spans="2:7" ht="45.75" customHeight="1" x14ac:dyDescent="0.3">
      <c r="B80" s="9" t="s">
        <v>65</v>
      </c>
      <c r="C80" s="10"/>
      <c r="D80" s="10"/>
      <c r="E80" s="10"/>
      <c r="F80" s="16" t="s">
        <v>21</v>
      </c>
      <c r="G80" s="14"/>
    </row>
    <row r="81" spans="2:7" x14ac:dyDescent="0.3">
      <c r="B81" s="9" t="s">
        <v>67</v>
      </c>
      <c r="C81" s="10"/>
      <c r="D81" s="10"/>
      <c r="E81" s="10"/>
      <c r="F81" s="16" t="s">
        <v>21</v>
      </c>
      <c r="G81" s="14"/>
    </row>
    <row r="82" spans="2:7" ht="43.2" x14ac:dyDescent="0.3">
      <c r="B82" s="9" t="s">
        <v>68</v>
      </c>
      <c r="C82" s="10"/>
      <c r="D82" s="10"/>
      <c r="E82" s="10"/>
      <c r="F82" s="16" t="s">
        <v>21</v>
      </c>
      <c r="G82" s="14"/>
    </row>
    <row r="83" spans="2:7" ht="72" x14ac:dyDescent="0.3">
      <c r="B83" s="9" t="s">
        <v>69</v>
      </c>
      <c r="C83" s="10"/>
      <c r="D83" s="10"/>
      <c r="E83" s="10"/>
      <c r="F83" s="16" t="s">
        <v>21</v>
      </c>
      <c r="G83" s="14"/>
    </row>
    <row r="84" spans="2:7" ht="28.8" x14ac:dyDescent="0.3">
      <c r="B84" s="9" t="s">
        <v>70</v>
      </c>
      <c r="C84" s="10"/>
      <c r="D84" s="10"/>
      <c r="E84" s="10"/>
      <c r="F84" s="16" t="s">
        <v>21</v>
      </c>
      <c r="G84" s="14"/>
    </row>
    <row r="85" spans="2:7" ht="28.8" x14ac:dyDescent="0.3">
      <c r="B85" s="9" t="s">
        <v>185</v>
      </c>
      <c r="C85" s="10"/>
      <c r="D85" s="10"/>
      <c r="E85" s="10"/>
      <c r="F85" s="16" t="s">
        <v>21</v>
      </c>
      <c r="G85" s="14"/>
    </row>
    <row r="86" spans="2:7" ht="53.25" customHeight="1" x14ac:dyDescent="0.3">
      <c r="B86" s="26" t="s">
        <v>71</v>
      </c>
      <c r="C86" s="10"/>
      <c r="D86" s="10"/>
      <c r="E86" s="10"/>
      <c r="F86" s="16" t="s">
        <v>21</v>
      </c>
      <c r="G86" s="14"/>
    </row>
    <row r="87" spans="2:7" ht="48" customHeight="1" x14ac:dyDescent="0.3">
      <c r="B87" s="9" t="s">
        <v>72</v>
      </c>
      <c r="C87" s="10"/>
      <c r="D87" s="10"/>
      <c r="E87" s="10"/>
      <c r="F87" s="16" t="s">
        <v>21</v>
      </c>
      <c r="G87" s="14"/>
    </row>
    <row r="88" spans="2:7" ht="28.8" x14ac:dyDescent="0.3">
      <c r="B88" s="9" t="s">
        <v>73</v>
      </c>
      <c r="C88" s="10"/>
      <c r="D88" s="10"/>
      <c r="E88" s="10"/>
      <c r="F88" s="16" t="s">
        <v>21</v>
      </c>
      <c r="G88" s="14"/>
    </row>
    <row r="89" spans="2:7" x14ac:dyDescent="0.3">
      <c r="B89" s="9" t="s">
        <v>45</v>
      </c>
      <c r="C89" s="10"/>
      <c r="D89" s="10"/>
      <c r="E89" s="10"/>
      <c r="F89" s="16" t="s">
        <v>21</v>
      </c>
      <c r="G89" s="14"/>
    </row>
    <row r="90" spans="2:7" ht="43.2" x14ac:dyDescent="0.3">
      <c r="B90" s="9" t="s">
        <v>74</v>
      </c>
      <c r="C90" s="10"/>
      <c r="D90" s="10"/>
      <c r="E90" s="10"/>
      <c r="F90" s="16" t="s">
        <v>21</v>
      </c>
      <c r="G90" s="14"/>
    </row>
    <row r="91" spans="2:7" x14ac:dyDescent="0.3">
      <c r="B91" s="89" t="s">
        <v>75</v>
      </c>
      <c r="C91" s="10"/>
      <c r="D91" s="10"/>
      <c r="E91" s="10"/>
      <c r="F91" s="16" t="s">
        <v>21</v>
      </c>
      <c r="G91" s="14"/>
    </row>
    <row r="92" spans="2:7" ht="18.75" customHeight="1" x14ac:dyDescent="0.3">
      <c r="B92" s="89" t="s">
        <v>76</v>
      </c>
      <c r="C92" s="10"/>
      <c r="D92" s="10"/>
      <c r="E92" s="10"/>
      <c r="F92" s="16" t="s">
        <v>21</v>
      </c>
      <c r="G92" s="14"/>
    </row>
    <row r="93" spans="2:7" x14ac:dyDescent="0.3">
      <c r="B93" s="89" t="s">
        <v>77</v>
      </c>
      <c r="C93" s="10" t="s">
        <v>52</v>
      </c>
      <c r="D93" s="10"/>
      <c r="E93" s="10" t="s">
        <v>223</v>
      </c>
      <c r="F93" s="16" t="s">
        <v>78</v>
      </c>
      <c r="G93" s="14"/>
    </row>
    <row r="94" spans="2:7" x14ac:dyDescent="0.3">
      <c r="B94" s="89" t="s">
        <v>79</v>
      </c>
      <c r="C94" s="10" t="s">
        <v>52</v>
      </c>
      <c r="D94" s="10"/>
      <c r="E94" s="10" t="s">
        <v>223</v>
      </c>
      <c r="F94" s="16" t="s">
        <v>78</v>
      </c>
      <c r="G94" s="14"/>
    </row>
    <row r="95" spans="2:7" ht="28.8" x14ac:dyDescent="0.3">
      <c r="B95" s="89" t="s">
        <v>256</v>
      </c>
      <c r="C95" s="10"/>
      <c r="D95" s="10"/>
      <c r="E95" s="10"/>
      <c r="F95" s="16" t="s">
        <v>21</v>
      </c>
      <c r="G95" s="14"/>
    </row>
    <row r="96" spans="2:7" ht="28.8" x14ac:dyDescent="0.3">
      <c r="B96" s="89" t="s">
        <v>47</v>
      </c>
      <c r="C96" s="10"/>
      <c r="D96" s="10"/>
      <c r="E96" s="10"/>
      <c r="F96" s="16" t="s">
        <v>21</v>
      </c>
      <c r="G96" s="14"/>
    </row>
    <row r="97" spans="2:7" ht="28.8" x14ac:dyDescent="0.3">
      <c r="B97" s="89" t="s">
        <v>48</v>
      </c>
      <c r="C97" s="10"/>
      <c r="D97" s="10"/>
      <c r="E97" s="10"/>
      <c r="F97" s="16" t="s">
        <v>21</v>
      </c>
      <c r="G97" s="14"/>
    </row>
    <row r="98" spans="2:7" ht="28.8" x14ac:dyDescent="0.3">
      <c r="B98" s="89" t="s">
        <v>183</v>
      </c>
      <c r="C98" s="10"/>
      <c r="D98" s="10"/>
      <c r="E98" s="10"/>
      <c r="F98" s="16" t="s">
        <v>21</v>
      </c>
      <c r="G98" s="14"/>
    </row>
    <row r="99" spans="2:7" ht="28.8" x14ac:dyDescent="0.3">
      <c r="B99" s="9" t="s">
        <v>80</v>
      </c>
      <c r="C99" s="10"/>
      <c r="D99" s="10"/>
      <c r="E99" s="10"/>
      <c r="F99" s="16" t="s">
        <v>21</v>
      </c>
      <c r="G99" s="14"/>
    </row>
    <row r="100" spans="2:7" x14ac:dyDescent="0.3">
      <c r="B100" s="33" t="s">
        <v>220</v>
      </c>
      <c r="C100" s="25"/>
      <c r="D100" s="25"/>
      <c r="E100" s="25"/>
      <c r="F100" s="25" t="s">
        <v>21</v>
      </c>
      <c r="G100" s="25"/>
    </row>
    <row r="101" spans="2:7" x14ac:dyDescent="0.3">
      <c r="B101" s="27"/>
      <c r="C101" s="28"/>
      <c r="D101" s="28"/>
      <c r="E101" s="28"/>
      <c r="F101" s="29"/>
      <c r="G101" s="31"/>
    </row>
    <row r="102" spans="2:7" hidden="1" x14ac:dyDescent="0.3"/>
    <row r="103" spans="2:7" hidden="1" x14ac:dyDescent="0.3">
      <c r="B103" s="17" t="s">
        <v>10</v>
      </c>
      <c r="C103" s="12">
        <v>1</v>
      </c>
    </row>
    <row r="104" spans="2:7" hidden="1" x14ac:dyDescent="0.3">
      <c r="B104" s="17" t="s">
        <v>11</v>
      </c>
      <c r="C104" s="13">
        <v>50000</v>
      </c>
    </row>
    <row r="105" spans="2:7" hidden="1" x14ac:dyDescent="0.3">
      <c r="B105" s="17" t="s">
        <v>12</v>
      </c>
      <c r="C105" s="13">
        <f>C104*C103</f>
        <v>50000</v>
      </c>
    </row>
    <row r="106" spans="2:7" hidden="1" x14ac:dyDescent="0.3">
      <c r="B106" s="17" t="s">
        <v>13</v>
      </c>
      <c r="C106" s="18">
        <v>0.23</v>
      </c>
    </row>
    <row r="107" spans="2:7" hidden="1" x14ac:dyDescent="0.3">
      <c r="B107" s="19" t="s">
        <v>14</v>
      </c>
      <c r="C107" s="13">
        <f>C105*1.23</f>
        <v>61500</v>
      </c>
    </row>
    <row r="108" spans="2:7" hidden="1" x14ac:dyDescent="0.3">
      <c r="B108" s="23"/>
      <c r="C108" s="1" t="s">
        <v>9</v>
      </c>
    </row>
    <row r="109" spans="2:7" x14ac:dyDescent="0.3">
      <c r="B109" s="30"/>
      <c r="C109"/>
    </row>
    <row r="110" spans="2:7" ht="43.2" x14ac:dyDescent="0.3">
      <c r="B110" s="5" t="s">
        <v>81</v>
      </c>
      <c r="G110" s="6" t="s">
        <v>15</v>
      </c>
    </row>
    <row r="111" spans="2:7" x14ac:dyDescent="0.3">
      <c r="B111" s="102" t="s">
        <v>2</v>
      </c>
      <c r="C111" s="105" t="s">
        <v>3</v>
      </c>
      <c r="D111" s="7"/>
      <c r="E111" s="7" t="s">
        <v>4</v>
      </c>
      <c r="F111" s="8"/>
      <c r="G111" s="108" t="s">
        <v>5</v>
      </c>
    </row>
    <row r="112" spans="2:7" ht="20.399999999999999" customHeight="1" x14ac:dyDescent="0.3">
      <c r="B112" s="103"/>
      <c r="C112" s="106"/>
      <c r="D112" s="102" t="s">
        <v>6</v>
      </c>
      <c r="E112" s="102" t="s">
        <v>7</v>
      </c>
      <c r="F112" s="112" t="s">
        <v>8</v>
      </c>
      <c r="G112" s="109"/>
    </row>
    <row r="113" spans="2:7" ht="22.2" customHeight="1" x14ac:dyDescent="0.3">
      <c r="B113" s="104"/>
      <c r="C113" s="107"/>
      <c r="D113" s="104"/>
      <c r="E113" s="104"/>
      <c r="F113" s="113"/>
      <c r="G113" s="110"/>
    </row>
    <row r="114" spans="2:7" ht="43.2" x14ac:dyDescent="0.3">
      <c r="B114" s="33" t="s">
        <v>82</v>
      </c>
      <c r="C114" s="33"/>
      <c r="D114" s="33"/>
      <c r="E114" s="33"/>
      <c r="F114" s="16" t="s">
        <v>66</v>
      </c>
      <c r="G114" s="33"/>
    </row>
    <row r="115" spans="2:7" ht="57.6" x14ac:dyDescent="0.3">
      <c r="B115" s="33" t="s">
        <v>258</v>
      </c>
      <c r="C115" s="33"/>
      <c r="D115" s="33"/>
      <c r="E115" s="33"/>
      <c r="F115" s="16" t="s">
        <v>66</v>
      </c>
      <c r="G115" s="33"/>
    </row>
    <row r="116" spans="2:7" x14ac:dyDescent="0.3">
      <c r="B116" s="33" t="s">
        <v>83</v>
      </c>
      <c r="C116" s="33"/>
      <c r="D116" s="33"/>
      <c r="E116" s="33"/>
      <c r="F116" s="16" t="s">
        <v>66</v>
      </c>
      <c r="G116" s="33"/>
    </row>
    <row r="117" spans="2:7" x14ac:dyDescent="0.3">
      <c r="B117" s="33" t="s">
        <v>84</v>
      </c>
      <c r="C117" s="33"/>
      <c r="D117" s="33"/>
      <c r="E117" s="33"/>
      <c r="F117" s="16" t="s">
        <v>66</v>
      </c>
      <c r="G117" s="33"/>
    </row>
    <row r="118" spans="2:7" x14ac:dyDescent="0.3">
      <c r="B118" s="33" t="s">
        <v>85</v>
      </c>
      <c r="C118" s="33" t="s">
        <v>186</v>
      </c>
      <c r="D118" s="33">
        <v>60</v>
      </c>
      <c r="E118" s="33"/>
      <c r="F118" s="16"/>
      <c r="G118" s="33"/>
    </row>
    <row r="119" spans="2:7" x14ac:dyDescent="0.3">
      <c r="B119" s="33" t="s">
        <v>86</v>
      </c>
      <c r="C119" s="33" t="s">
        <v>186</v>
      </c>
      <c r="D119" s="33">
        <v>50</v>
      </c>
      <c r="E119" s="33"/>
      <c r="F119" s="16"/>
      <c r="G119" s="33"/>
    </row>
    <row r="120" spans="2:7" x14ac:dyDescent="0.3">
      <c r="B120" s="33" t="s">
        <v>87</v>
      </c>
      <c r="C120" s="33" t="s">
        <v>88</v>
      </c>
      <c r="D120" s="33"/>
      <c r="E120" s="33">
        <v>20</v>
      </c>
      <c r="F120" s="16"/>
      <c r="G120" s="33"/>
    </row>
    <row r="121" spans="2:7" ht="43.2" x14ac:dyDescent="0.3">
      <c r="B121" s="33" t="s">
        <v>89</v>
      </c>
      <c r="C121" s="33"/>
      <c r="D121" s="33"/>
      <c r="E121" s="33"/>
      <c r="F121" s="16" t="s">
        <v>66</v>
      </c>
      <c r="G121" s="33"/>
    </row>
    <row r="122" spans="2:7" x14ac:dyDescent="0.3">
      <c r="B122" s="33" t="s">
        <v>90</v>
      </c>
      <c r="C122" s="33"/>
      <c r="D122" s="33"/>
      <c r="E122" s="33"/>
      <c r="F122" s="16" t="s">
        <v>66</v>
      </c>
      <c r="G122" s="33"/>
    </row>
    <row r="123" spans="2:7" x14ac:dyDescent="0.3">
      <c r="B123" s="33" t="s">
        <v>91</v>
      </c>
      <c r="C123" s="33" t="s">
        <v>187</v>
      </c>
      <c r="D123" s="33"/>
      <c r="E123" s="33">
        <v>3</v>
      </c>
      <c r="F123" s="16"/>
      <c r="G123" s="33"/>
    </row>
    <row r="124" spans="2:7" ht="28.8" x14ac:dyDescent="0.3">
      <c r="B124" s="33" t="s">
        <v>93</v>
      </c>
      <c r="C124" s="33"/>
      <c r="D124" s="33"/>
      <c r="E124" s="33"/>
      <c r="F124" s="16" t="s">
        <v>66</v>
      </c>
      <c r="G124" s="33"/>
    </row>
    <row r="125" spans="2:7" x14ac:dyDescent="0.3">
      <c r="B125" s="33" t="s">
        <v>94</v>
      </c>
      <c r="C125" s="33"/>
      <c r="D125" s="33"/>
      <c r="E125" s="33"/>
      <c r="F125" s="16" t="s">
        <v>66</v>
      </c>
      <c r="G125" s="33"/>
    </row>
    <row r="126" spans="2:7" x14ac:dyDescent="0.3">
      <c r="B126" s="33" t="s">
        <v>95</v>
      </c>
      <c r="C126" s="33"/>
      <c r="D126" s="33"/>
      <c r="E126" s="33"/>
      <c r="F126" s="16" t="s">
        <v>66</v>
      </c>
      <c r="G126" s="33"/>
    </row>
    <row r="127" spans="2:7" x14ac:dyDescent="0.3">
      <c r="B127" s="33" t="s">
        <v>96</v>
      </c>
      <c r="C127" s="33"/>
      <c r="D127" s="33"/>
      <c r="E127" s="33"/>
      <c r="F127" s="16" t="s">
        <v>66</v>
      </c>
      <c r="G127" s="33"/>
    </row>
    <row r="128" spans="2:7" ht="35.25" customHeight="1" x14ac:dyDescent="0.3">
      <c r="B128" s="33" t="s">
        <v>97</v>
      </c>
      <c r="C128" s="33"/>
      <c r="D128" s="33"/>
      <c r="E128" s="33"/>
      <c r="F128" s="16" t="s">
        <v>66</v>
      </c>
      <c r="G128" s="33"/>
    </row>
    <row r="129" spans="2:7" ht="28.8" x14ac:dyDescent="0.3">
      <c r="B129" s="33" t="s">
        <v>98</v>
      </c>
      <c r="C129" s="33"/>
      <c r="D129" s="33"/>
      <c r="E129" s="33"/>
      <c r="F129" s="16" t="s">
        <v>66</v>
      </c>
      <c r="G129" s="33"/>
    </row>
    <row r="130" spans="2:7" ht="28.8" x14ac:dyDescent="0.3">
      <c r="B130" s="33" t="s">
        <v>99</v>
      </c>
      <c r="C130" s="33"/>
      <c r="D130" s="33"/>
      <c r="E130" s="33"/>
      <c r="F130" s="16" t="s">
        <v>66</v>
      </c>
      <c r="G130" s="33"/>
    </row>
    <row r="131" spans="2:7" x14ac:dyDescent="0.3">
      <c r="B131" s="33" t="s">
        <v>100</v>
      </c>
      <c r="C131" s="33"/>
      <c r="D131" s="33"/>
      <c r="E131" s="33"/>
      <c r="F131" s="16" t="s">
        <v>66</v>
      </c>
      <c r="G131" s="33"/>
    </row>
    <row r="132" spans="2:7" x14ac:dyDescent="0.3">
      <c r="B132" s="33" t="s">
        <v>101</v>
      </c>
      <c r="C132" s="33"/>
      <c r="D132" s="33"/>
      <c r="E132" s="33"/>
      <c r="F132" s="16" t="s">
        <v>66</v>
      </c>
      <c r="G132" s="33"/>
    </row>
    <row r="133" spans="2:7" ht="28.8" x14ac:dyDescent="0.3">
      <c r="B133" s="33" t="s">
        <v>102</v>
      </c>
      <c r="C133" s="33" t="s">
        <v>188</v>
      </c>
      <c r="D133" s="33">
        <v>30000</v>
      </c>
      <c r="E133" s="33"/>
      <c r="F133" s="16"/>
      <c r="G133" s="33"/>
    </row>
    <row r="134" spans="2:7" x14ac:dyDescent="0.3">
      <c r="B134" s="33" t="s">
        <v>103</v>
      </c>
      <c r="C134" s="33"/>
      <c r="D134" s="33"/>
      <c r="E134" s="33"/>
      <c r="F134" s="16" t="s">
        <v>21</v>
      </c>
      <c r="G134" s="33"/>
    </row>
    <row r="135" spans="2:7" ht="28.8" x14ac:dyDescent="0.3">
      <c r="B135" s="33" t="s">
        <v>104</v>
      </c>
      <c r="C135" s="33"/>
      <c r="D135" s="33"/>
      <c r="E135" s="33"/>
      <c r="F135" s="16" t="s">
        <v>21</v>
      </c>
      <c r="G135" s="33"/>
    </row>
    <row r="136" spans="2:7" x14ac:dyDescent="0.3">
      <c r="B136" s="33" t="s">
        <v>105</v>
      </c>
      <c r="C136" s="33"/>
      <c r="D136" s="33"/>
      <c r="E136" s="33"/>
      <c r="F136" s="16" t="s">
        <v>21</v>
      </c>
      <c r="G136" s="33"/>
    </row>
    <row r="137" spans="2:7" x14ac:dyDescent="0.3">
      <c r="B137" s="33" t="s">
        <v>106</v>
      </c>
      <c r="C137" s="33" t="s">
        <v>107</v>
      </c>
      <c r="D137" s="33"/>
      <c r="E137" s="33">
        <v>120</v>
      </c>
      <c r="F137" s="16"/>
      <c r="G137" s="33"/>
    </row>
    <row r="138" spans="2:7" x14ac:dyDescent="0.3">
      <c r="B138" s="33" t="s">
        <v>108</v>
      </c>
      <c r="C138" s="33" t="s">
        <v>109</v>
      </c>
      <c r="D138" s="33"/>
      <c r="E138" s="33">
        <v>80</v>
      </c>
      <c r="F138" s="16"/>
      <c r="G138" s="33"/>
    </row>
    <row r="139" spans="2:7" x14ac:dyDescent="0.3">
      <c r="B139" s="33" t="s">
        <v>111</v>
      </c>
      <c r="C139" s="33"/>
      <c r="D139" s="33"/>
      <c r="E139" s="33"/>
      <c r="F139" s="16" t="s">
        <v>21</v>
      </c>
      <c r="G139" s="33"/>
    </row>
    <row r="140" spans="2:7" x14ac:dyDescent="0.3">
      <c r="B140" s="33" t="s">
        <v>75</v>
      </c>
      <c r="C140" s="33"/>
      <c r="D140" s="33"/>
      <c r="E140" s="33"/>
      <c r="F140" s="16" t="s">
        <v>21</v>
      </c>
      <c r="G140" s="33"/>
    </row>
    <row r="141" spans="2:7" x14ac:dyDescent="0.3">
      <c r="B141" s="33" t="s">
        <v>110</v>
      </c>
      <c r="C141" s="33"/>
      <c r="D141" s="33"/>
      <c r="E141" s="33"/>
      <c r="F141" s="16" t="s">
        <v>21</v>
      </c>
      <c r="G141" s="33"/>
    </row>
    <row r="142" spans="2:7" ht="28.8" x14ac:dyDescent="0.3">
      <c r="B142" s="33" t="s">
        <v>219</v>
      </c>
      <c r="C142" s="33"/>
      <c r="D142" s="33"/>
      <c r="E142" s="33"/>
      <c r="F142" s="16" t="s">
        <v>21</v>
      </c>
      <c r="G142" s="33"/>
    </row>
    <row r="143" spans="2:7" ht="28.8" x14ac:dyDescent="0.3">
      <c r="B143" s="33" t="s">
        <v>47</v>
      </c>
      <c r="C143" s="33"/>
      <c r="D143" s="33"/>
      <c r="E143" s="33"/>
      <c r="F143" s="16" t="s">
        <v>21</v>
      </c>
      <c r="G143" s="33"/>
    </row>
    <row r="144" spans="2:7" ht="28.8" x14ac:dyDescent="0.3">
      <c r="B144" s="33" t="s">
        <v>48</v>
      </c>
      <c r="C144" s="33"/>
      <c r="D144" s="33"/>
      <c r="E144" s="33"/>
      <c r="F144" s="16" t="s">
        <v>21</v>
      </c>
      <c r="G144" s="33"/>
    </row>
    <row r="145" spans="2:7" ht="28.8" x14ac:dyDescent="0.3">
      <c r="B145" s="33" t="s">
        <v>183</v>
      </c>
      <c r="C145" s="33"/>
      <c r="D145" s="33"/>
      <c r="E145" s="33"/>
      <c r="F145" s="16" t="s">
        <v>21</v>
      </c>
      <c r="G145" s="33"/>
    </row>
    <row r="146" spans="2:7" x14ac:dyDescent="0.3">
      <c r="B146" s="33" t="s">
        <v>220</v>
      </c>
      <c r="C146" s="33"/>
      <c r="D146" s="33"/>
      <c r="E146" s="33"/>
      <c r="F146" s="91" t="s">
        <v>21</v>
      </c>
      <c r="G146" s="33"/>
    </row>
    <row r="147" spans="2:7" x14ac:dyDescent="0.3">
      <c r="B147" s="30"/>
      <c r="C147"/>
    </row>
    <row r="148" spans="2:7" hidden="1" x14ac:dyDescent="0.3">
      <c r="B148" s="30"/>
      <c r="C148"/>
    </row>
    <row r="149" spans="2:7" hidden="1" x14ac:dyDescent="0.3">
      <c r="B149" s="17" t="s">
        <v>10</v>
      </c>
      <c r="C149" s="12">
        <v>1</v>
      </c>
    </row>
    <row r="150" spans="2:7" hidden="1" x14ac:dyDescent="0.3">
      <c r="B150" s="17" t="s">
        <v>11</v>
      </c>
      <c r="C150" s="13">
        <v>18333</v>
      </c>
    </row>
    <row r="151" spans="2:7" hidden="1" x14ac:dyDescent="0.3">
      <c r="B151" s="17" t="s">
        <v>12</v>
      </c>
      <c r="C151" s="13">
        <f>C150*C149</f>
        <v>18333</v>
      </c>
    </row>
    <row r="152" spans="2:7" hidden="1" x14ac:dyDescent="0.3">
      <c r="B152" s="17" t="s">
        <v>13</v>
      </c>
      <c r="C152" s="18">
        <v>0.23</v>
      </c>
    </row>
    <row r="153" spans="2:7" hidden="1" x14ac:dyDescent="0.3">
      <c r="B153" s="19" t="s">
        <v>14</v>
      </c>
      <c r="C153" s="13">
        <f>C151*1.23</f>
        <v>22549.59</v>
      </c>
    </row>
    <row r="154" spans="2:7" hidden="1" x14ac:dyDescent="0.3">
      <c r="B154" s="23"/>
      <c r="C154" s="1" t="s">
        <v>9</v>
      </c>
    </row>
    <row r="155" spans="2:7" hidden="1" x14ac:dyDescent="0.3"/>
    <row r="156" spans="2:7" x14ac:dyDescent="0.3">
      <c r="B156" s="30"/>
      <c r="C156"/>
    </row>
    <row r="157" spans="2:7" ht="28.8" x14ac:dyDescent="0.3">
      <c r="B157" s="5" t="s">
        <v>112</v>
      </c>
      <c r="G157" s="6" t="s">
        <v>15</v>
      </c>
    </row>
    <row r="158" spans="2:7" x14ac:dyDescent="0.3">
      <c r="B158" s="102" t="s">
        <v>2</v>
      </c>
      <c r="C158" s="105" t="s">
        <v>3</v>
      </c>
      <c r="D158" s="7"/>
      <c r="E158" s="7" t="s">
        <v>4</v>
      </c>
      <c r="F158" s="8"/>
      <c r="G158" s="108" t="s">
        <v>5</v>
      </c>
    </row>
    <row r="159" spans="2:7" ht="21" customHeight="1" x14ac:dyDescent="0.3">
      <c r="B159" s="103"/>
      <c r="C159" s="106"/>
      <c r="D159" s="102" t="s">
        <v>6</v>
      </c>
      <c r="E159" s="102" t="s">
        <v>7</v>
      </c>
      <c r="F159" s="112" t="s">
        <v>8</v>
      </c>
      <c r="G159" s="109"/>
    </row>
    <row r="160" spans="2:7" ht="28.2" customHeight="1" x14ac:dyDescent="0.3">
      <c r="B160" s="104"/>
      <c r="C160" s="107"/>
      <c r="D160" s="104"/>
      <c r="E160" s="104"/>
      <c r="F160" s="113"/>
      <c r="G160" s="110"/>
    </row>
    <row r="161" spans="2:7" ht="43.2" x14ac:dyDescent="0.3">
      <c r="B161" s="33" t="s">
        <v>113</v>
      </c>
      <c r="C161" s="16"/>
      <c r="D161" s="16"/>
      <c r="E161" s="16"/>
      <c r="F161" s="16" t="s">
        <v>21</v>
      </c>
      <c r="G161" s="9"/>
    </row>
    <row r="162" spans="2:7" x14ac:dyDescent="0.3">
      <c r="B162" s="33" t="s">
        <v>114</v>
      </c>
      <c r="C162" s="16" t="s">
        <v>115</v>
      </c>
      <c r="D162" s="16">
        <v>110</v>
      </c>
      <c r="E162" s="16"/>
      <c r="F162" s="16"/>
      <c r="G162" s="9"/>
    </row>
    <row r="163" spans="2:7" ht="57.6" x14ac:dyDescent="0.3">
      <c r="B163" s="33" t="s">
        <v>116</v>
      </c>
      <c r="C163" s="16"/>
      <c r="D163" s="16"/>
      <c r="E163" s="16"/>
      <c r="F163" s="16" t="s">
        <v>21</v>
      </c>
      <c r="G163" s="9"/>
    </row>
    <row r="164" spans="2:7" ht="43.2" x14ac:dyDescent="0.3">
      <c r="B164" s="33" t="s">
        <v>117</v>
      </c>
      <c r="C164" s="16"/>
      <c r="D164" s="16"/>
      <c r="E164" s="16"/>
      <c r="F164" s="16" t="s">
        <v>21</v>
      </c>
      <c r="G164" s="9"/>
    </row>
    <row r="165" spans="2:7" ht="28.8" x14ac:dyDescent="0.3">
      <c r="B165" s="33" t="s">
        <v>118</v>
      </c>
      <c r="C165" s="16"/>
      <c r="D165" s="16"/>
      <c r="E165" s="16"/>
      <c r="F165" s="16" t="s">
        <v>21</v>
      </c>
      <c r="G165" s="9"/>
    </row>
    <row r="166" spans="2:7" ht="28.8" x14ac:dyDescent="0.3">
      <c r="B166" s="33" t="s">
        <v>119</v>
      </c>
      <c r="C166" s="16"/>
      <c r="D166" s="16"/>
      <c r="E166" s="16"/>
      <c r="F166" s="16" t="s">
        <v>21</v>
      </c>
      <c r="G166" s="9"/>
    </row>
    <row r="167" spans="2:7" ht="28.8" x14ac:dyDescent="0.3">
      <c r="B167" s="33" t="s">
        <v>120</v>
      </c>
      <c r="C167" s="16"/>
      <c r="D167" s="16"/>
      <c r="E167" s="16"/>
      <c r="F167" s="16" t="s">
        <v>21</v>
      </c>
      <c r="G167" s="9"/>
    </row>
    <row r="168" spans="2:7" ht="43.2" x14ac:dyDescent="0.3">
      <c r="B168" s="33" t="s">
        <v>121</v>
      </c>
      <c r="C168" s="16"/>
      <c r="D168" s="16"/>
      <c r="E168" s="16"/>
      <c r="F168" s="16" t="s">
        <v>21</v>
      </c>
      <c r="G168" s="9"/>
    </row>
    <row r="169" spans="2:7" ht="28.8" x14ac:dyDescent="0.3">
      <c r="B169" s="33" t="s">
        <v>122</v>
      </c>
      <c r="C169" s="16"/>
      <c r="D169" s="16"/>
      <c r="E169" s="16"/>
      <c r="F169" s="16" t="s">
        <v>21</v>
      </c>
      <c r="G169" s="9"/>
    </row>
    <row r="170" spans="2:7" x14ac:dyDescent="0.3">
      <c r="B170" s="33" t="s">
        <v>259</v>
      </c>
      <c r="C170" s="16"/>
      <c r="D170" s="16"/>
      <c r="E170" s="16"/>
      <c r="F170" s="16" t="s">
        <v>21</v>
      </c>
      <c r="G170" s="9"/>
    </row>
    <row r="171" spans="2:7" x14ac:dyDescent="0.3">
      <c r="B171" s="33" t="s">
        <v>123</v>
      </c>
      <c r="C171" s="16"/>
      <c r="D171" s="16"/>
      <c r="E171" s="16"/>
      <c r="F171" s="16" t="s">
        <v>21</v>
      </c>
      <c r="G171" s="9"/>
    </row>
    <row r="172" spans="2:7" ht="43.2" x14ac:dyDescent="0.3">
      <c r="B172" s="33" t="s">
        <v>124</v>
      </c>
      <c r="C172" s="16"/>
      <c r="D172" s="16"/>
      <c r="E172" s="16"/>
      <c r="F172" s="16" t="s">
        <v>21</v>
      </c>
      <c r="G172" s="9"/>
    </row>
    <row r="173" spans="2:7" ht="57.6" x14ac:dyDescent="0.3">
      <c r="B173" s="33" t="s">
        <v>125</v>
      </c>
      <c r="C173" s="16"/>
      <c r="D173" s="16"/>
      <c r="E173" s="16"/>
      <c r="F173" s="16" t="s">
        <v>21</v>
      </c>
      <c r="G173" s="9"/>
    </row>
    <row r="174" spans="2:7" ht="28.8" x14ac:dyDescent="0.3">
      <c r="B174" s="33" t="s">
        <v>126</v>
      </c>
      <c r="C174" s="16"/>
      <c r="D174" s="16"/>
      <c r="E174" s="16"/>
      <c r="F174" s="16"/>
      <c r="G174" s="9"/>
    </row>
    <row r="175" spans="2:7" x14ac:dyDescent="0.3">
      <c r="B175" s="33" t="s">
        <v>127</v>
      </c>
      <c r="C175" s="16" t="s">
        <v>189</v>
      </c>
      <c r="D175" s="16">
        <v>40</v>
      </c>
      <c r="E175" s="16"/>
      <c r="F175" s="16"/>
      <c r="G175" s="9"/>
    </row>
    <row r="176" spans="2:7" x14ac:dyDescent="0.3">
      <c r="B176" s="33" t="s">
        <v>128</v>
      </c>
      <c r="C176" s="16" t="s">
        <v>129</v>
      </c>
      <c r="D176" s="16">
        <v>18</v>
      </c>
      <c r="E176" s="16"/>
      <c r="F176" s="16"/>
      <c r="G176" s="9"/>
    </row>
    <row r="177" spans="2:7" ht="28.8" x14ac:dyDescent="0.3">
      <c r="B177" s="33" t="s">
        <v>130</v>
      </c>
      <c r="C177" s="16"/>
      <c r="D177" s="16"/>
      <c r="E177" s="16"/>
      <c r="F177" s="16" t="s">
        <v>66</v>
      </c>
      <c r="G177" s="9"/>
    </row>
    <row r="178" spans="2:7" ht="43.2" x14ac:dyDescent="0.3">
      <c r="B178" s="33" t="s">
        <v>131</v>
      </c>
      <c r="C178" s="16"/>
      <c r="D178" s="16"/>
      <c r="E178" s="16"/>
      <c r="F178" s="16" t="s">
        <v>66</v>
      </c>
      <c r="G178" s="9"/>
    </row>
    <row r="179" spans="2:7" ht="57.6" x14ac:dyDescent="0.3">
      <c r="B179" s="33" t="s">
        <v>260</v>
      </c>
      <c r="C179" s="16"/>
      <c r="D179" s="16"/>
      <c r="E179" s="16"/>
      <c r="F179" s="16" t="s">
        <v>66</v>
      </c>
      <c r="G179" s="9"/>
    </row>
    <row r="180" spans="2:7" ht="57.6" x14ac:dyDescent="0.3">
      <c r="B180" s="33" t="s">
        <v>132</v>
      </c>
      <c r="C180" s="16"/>
      <c r="D180" s="16"/>
      <c r="E180" s="16"/>
      <c r="F180" s="16" t="s">
        <v>66</v>
      </c>
      <c r="G180" s="9"/>
    </row>
    <row r="181" spans="2:7" ht="28.8" x14ac:dyDescent="0.3">
      <c r="B181" s="33" t="s">
        <v>133</v>
      </c>
      <c r="C181" s="16"/>
      <c r="D181" s="16"/>
      <c r="E181" s="16"/>
      <c r="F181" s="16" t="s">
        <v>66</v>
      </c>
      <c r="G181" s="9"/>
    </row>
    <row r="182" spans="2:7" ht="60" customHeight="1" x14ac:dyDescent="0.3">
      <c r="B182" s="33" t="s">
        <v>134</v>
      </c>
      <c r="C182" s="16"/>
      <c r="D182" s="16"/>
      <c r="E182" s="16"/>
      <c r="F182" s="16" t="s">
        <v>66</v>
      </c>
      <c r="G182" s="9"/>
    </row>
    <row r="183" spans="2:7" ht="28.8" x14ac:dyDescent="0.3">
      <c r="B183" s="33" t="s">
        <v>190</v>
      </c>
      <c r="C183" s="16" t="s">
        <v>191</v>
      </c>
      <c r="D183" s="16">
        <v>10</v>
      </c>
      <c r="E183" s="16"/>
      <c r="F183" s="16" t="s">
        <v>66</v>
      </c>
      <c r="G183" s="9"/>
    </row>
    <row r="184" spans="2:7" ht="28.8" x14ac:dyDescent="0.3">
      <c r="B184" s="33" t="s">
        <v>192</v>
      </c>
      <c r="C184" s="16"/>
      <c r="D184" s="16"/>
      <c r="E184" s="16"/>
      <c r="F184" s="16" t="s">
        <v>66</v>
      </c>
      <c r="G184" s="9"/>
    </row>
    <row r="185" spans="2:7" ht="28.8" x14ac:dyDescent="0.3">
      <c r="B185" s="33" t="s">
        <v>135</v>
      </c>
      <c r="C185" s="16"/>
      <c r="D185" s="16"/>
      <c r="E185" s="16"/>
      <c r="F185" s="16" t="s">
        <v>66</v>
      </c>
      <c r="G185" s="9"/>
    </row>
    <row r="186" spans="2:7" x14ac:dyDescent="0.3">
      <c r="B186" s="33" t="s">
        <v>136</v>
      </c>
      <c r="C186" s="16"/>
      <c r="D186" s="16"/>
      <c r="E186" s="16"/>
      <c r="F186" s="16" t="s">
        <v>66</v>
      </c>
      <c r="G186" s="9"/>
    </row>
    <row r="187" spans="2:7" x14ac:dyDescent="0.3">
      <c r="B187" s="33" t="s">
        <v>137</v>
      </c>
      <c r="C187" s="16"/>
      <c r="D187" s="16"/>
      <c r="E187" s="16"/>
      <c r="F187" s="16" t="s">
        <v>66</v>
      </c>
      <c r="G187" s="9"/>
    </row>
    <row r="188" spans="2:7" ht="43.2" x14ac:dyDescent="0.3">
      <c r="B188" s="90" t="s">
        <v>138</v>
      </c>
      <c r="C188" s="91"/>
      <c r="D188" s="91"/>
      <c r="E188" s="16"/>
      <c r="F188" s="16" t="s">
        <v>66</v>
      </c>
      <c r="G188" s="9"/>
    </row>
    <row r="189" spans="2:7" ht="43.2" x14ac:dyDescent="0.3">
      <c r="B189" s="92" t="s">
        <v>139</v>
      </c>
      <c r="C189" s="93"/>
      <c r="D189" s="93"/>
      <c r="E189" s="93"/>
      <c r="F189" s="93" t="s">
        <v>21</v>
      </c>
      <c r="G189" s="9"/>
    </row>
    <row r="190" spans="2:7" x14ac:dyDescent="0.3">
      <c r="B190" s="92" t="s">
        <v>193</v>
      </c>
      <c r="C190" s="93" t="s">
        <v>140</v>
      </c>
      <c r="D190" s="93"/>
      <c r="E190" s="93">
        <v>7</v>
      </c>
      <c r="F190" s="93"/>
      <c r="G190" s="9"/>
    </row>
    <row r="191" spans="2:7" x14ac:dyDescent="0.3">
      <c r="B191" s="92" t="s">
        <v>141</v>
      </c>
      <c r="C191" s="93"/>
      <c r="D191" s="93"/>
      <c r="E191" s="93"/>
      <c r="F191" s="93" t="s">
        <v>21</v>
      </c>
      <c r="G191" s="9"/>
    </row>
    <row r="192" spans="2:7" ht="60" customHeight="1" x14ac:dyDescent="0.3">
      <c r="B192" s="92" t="s">
        <v>142</v>
      </c>
      <c r="C192" s="93"/>
      <c r="D192" s="93"/>
      <c r="E192" s="93"/>
      <c r="F192" s="93" t="s">
        <v>21</v>
      </c>
      <c r="G192" s="9"/>
    </row>
    <row r="193" spans="2:7" ht="28.8" x14ac:dyDescent="0.3">
      <c r="B193" s="92" t="s">
        <v>143</v>
      </c>
      <c r="C193" s="93"/>
      <c r="D193" s="93"/>
      <c r="E193" s="93"/>
      <c r="F193" s="93" t="s">
        <v>21</v>
      </c>
      <c r="G193" s="9"/>
    </row>
    <row r="194" spans="2:7" ht="43.2" x14ac:dyDescent="0.3">
      <c r="B194" s="90" t="s">
        <v>144</v>
      </c>
      <c r="C194" s="91"/>
      <c r="D194" s="91"/>
      <c r="E194" s="16"/>
      <c r="F194" s="16" t="s">
        <v>21</v>
      </c>
      <c r="G194" s="9"/>
    </row>
    <row r="195" spans="2:7" ht="28.8" x14ac:dyDescent="0.3">
      <c r="B195" s="90" t="s">
        <v>255</v>
      </c>
      <c r="C195" s="91"/>
      <c r="D195" s="91"/>
      <c r="E195" s="16"/>
      <c r="F195" s="16" t="s">
        <v>21</v>
      </c>
      <c r="G195" s="9"/>
    </row>
    <row r="196" spans="2:7" ht="28.8" x14ac:dyDescent="0.3">
      <c r="B196" s="90" t="s">
        <v>47</v>
      </c>
      <c r="C196" s="91"/>
      <c r="D196" s="91"/>
      <c r="E196" s="16"/>
      <c r="F196" s="16" t="s">
        <v>21</v>
      </c>
      <c r="G196" s="9"/>
    </row>
    <row r="197" spans="2:7" ht="28.8" x14ac:dyDescent="0.3">
      <c r="B197" s="90" t="s">
        <v>48</v>
      </c>
      <c r="C197" s="91"/>
      <c r="D197" s="91"/>
      <c r="E197" s="16"/>
      <c r="F197" s="16" t="s">
        <v>21</v>
      </c>
      <c r="G197" s="9"/>
    </row>
    <row r="198" spans="2:7" ht="28.8" x14ac:dyDescent="0.3">
      <c r="B198" s="90" t="s">
        <v>194</v>
      </c>
      <c r="C198" s="91"/>
      <c r="D198" s="91"/>
      <c r="E198" s="16"/>
      <c r="F198" s="16" t="s">
        <v>21</v>
      </c>
      <c r="G198" s="9"/>
    </row>
    <row r="199" spans="2:7" ht="28.8" x14ac:dyDescent="0.3">
      <c r="B199" s="33" t="s">
        <v>80</v>
      </c>
      <c r="C199" s="16"/>
      <c r="D199" s="16"/>
      <c r="E199" s="16"/>
      <c r="F199" s="16" t="s">
        <v>21</v>
      </c>
      <c r="G199" s="9"/>
    </row>
    <row r="200" spans="2:7" x14ac:dyDescent="0.3">
      <c r="B200" s="33" t="s">
        <v>220</v>
      </c>
      <c r="C200" s="16"/>
      <c r="D200" s="16"/>
      <c r="E200" s="16"/>
      <c r="F200" s="91" t="s">
        <v>21</v>
      </c>
      <c r="G200" s="9"/>
    </row>
    <row r="201" spans="2:7" x14ac:dyDescent="0.3">
      <c r="B201" s="30"/>
      <c r="C201"/>
    </row>
    <row r="202" spans="2:7" hidden="1" x14ac:dyDescent="0.3">
      <c r="B202" s="30"/>
      <c r="C202"/>
    </row>
    <row r="203" spans="2:7" hidden="1" x14ac:dyDescent="0.3">
      <c r="B203" s="17" t="s">
        <v>10</v>
      </c>
      <c r="C203" s="12">
        <v>1</v>
      </c>
    </row>
    <row r="204" spans="2:7" hidden="1" x14ac:dyDescent="0.3">
      <c r="B204" s="17" t="s">
        <v>11</v>
      </c>
      <c r="C204" s="13">
        <v>50833</v>
      </c>
    </row>
    <row r="205" spans="2:7" hidden="1" x14ac:dyDescent="0.3">
      <c r="B205" s="17" t="s">
        <v>12</v>
      </c>
      <c r="C205" s="13">
        <f>C204*C203</f>
        <v>50833</v>
      </c>
    </row>
    <row r="206" spans="2:7" hidden="1" x14ac:dyDescent="0.3">
      <c r="B206" s="17" t="s">
        <v>13</v>
      </c>
      <c r="C206" s="18">
        <v>0.23</v>
      </c>
    </row>
    <row r="207" spans="2:7" hidden="1" x14ac:dyDescent="0.3">
      <c r="B207" s="19" t="s">
        <v>14</v>
      </c>
      <c r="C207" s="13">
        <f>C205*1.23</f>
        <v>62524.59</v>
      </c>
    </row>
    <row r="208" spans="2:7" hidden="1" x14ac:dyDescent="0.3">
      <c r="B208" s="23"/>
      <c r="C208" s="24" t="s">
        <v>9</v>
      </c>
    </row>
    <row r="209" spans="2:7" hidden="1" x14ac:dyDescent="0.3"/>
    <row r="210" spans="2:7" hidden="1" x14ac:dyDescent="0.3">
      <c r="B210" s="30"/>
      <c r="C210"/>
    </row>
    <row r="211" spans="2:7" x14ac:dyDescent="0.3">
      <c r="B211" s="32"/>
      <c r="C211"/>
    </row>
    <row r="212" spans="2:7" x14ac:dyDescent="0.3">
      <c r="B212" s="5" t="s">
        <v>145</v>
      </c>
      <c r="G212" s="6" t="s">
        <v>15</v>
      </c>
    </row>
    <row r="213" spans="2:7" x14ac:dyDescent="0.3">
      <c r="B213" s="102" t="s">
        <v>2</v>
      </c>
      <c r="C213" s="105" t="s">
        <v>3</v>
      </c>
      <c r="D213" s="7"/>
      <c r="E213" s="7" t="s">
        <v>4</v>
      </c>
      <c r="F213" s="8"/>
      <c r="G213" s="108" t="s">
        <v>5</v>
      </c>
    </row>
    <row r="214" spans="2:7" ht="20.399999999999999" customHeight="1" x14ac:dyDescent="0.3">
      <c r="B214" s="103"/>
      <c r="C214" s="106"/>
      <c r="D214" s="102" t="s">
        <v>6</v>
      </c>
      <c r="E214" s="102" t="s">
        <v>7</v>
      </c>
      <c r="F214" s="112" t="s">
        <v>8</v>
      </c>
      <c r="G214" s="109"/>
    </row>
    <row r="215" spans="2:7" x14ac:dyDescent="0.3">
      <c r="B215" s="104"/>
      <c r="C215" s="107"/>
      <c r="D215" s="104"/>
      <c r="E215" s="104"/>
      <c r="F215" s="113"/>
      <c r="G215" s="110"/>
    </row>
    <row r="216" spans="2:7" x14ac:dyDescent="0.3">
      <c r="B216" s="92" t="s">
        <v>146</v>
      </c>
      <c r="C216" s="94"/>
      <c r="D216" s="94"/>
      <c r="E216" s="94"/>
      <c r="F216" s="94" t="s">
        <v>21</v>
      </c>
      <c r="G216" s="25"/>
    </row>
    <row r="217" spans="2:7" x14ac:dyDescent="0.3">
      <c r="B217" s="92" t="s">
        <v>147</v>
      </c>
      <c r="C217" s="94" t="s">
        <v>148</v>
      </c>
      <c r="D217" s="94">
        <v>18000</v>
      </c>
      <c r="E217" s="94"/>
      <c r="F217" s="94"/>
      <c r="G217" s="25"/>
    </row>
    <row r="218" spans="2:7" x14ac:dyDescent="0.3">
      <c r="B218" s="92" t="s">
        <v>149</v>
      </c>
      <c r="C218" s="94" t="s">
        <v>150</v>
      </c>
      <c r="D218" s="94" t="s">
        <v>224</v>
      </c>
      <c r="E218" s="94"/>
      <c r="F218" s="94"/>
      <c r="G218" s="25"/>
    </row>
    <row r="219" spans="2:7" x14ac:dyDescent="0.3">
      <c r="B219" s="92" t="s">
        <v>151</v>
      </c>
      <c r="C219" s="94" t="s">
        <v>152</v>
      </c>
      <c r="D219" s="94" t="s">
        <v>203</v>
      </c>
      <c r="E219" s="94"/>
      <c r="F219" s="94"/>
      <c r="G219" s="25"/>
    </row>
    <row r="220" spans="2:7" x14ac:dyDescent="0.3">
      <c r="B220" s="92" t="s">
        <v>195</v>
      </c>
      <c r="C220" s="94" t="s">
        <v>196</v>
      </c>
      <c r="D220" s="94">
        <v>10</v>
      </c>
      <c r="E220" s="94"/>
      <c r="F220" s="94" t="s">
        <v>21</v>
      </c>
      <c r="G220" s="25"/>
    </row>
    <row r="221" spans="2:7" x14ac:dyDescent="0.3">
      <c r="B221" s="92" t="s">
        <v>198</v>
      </c>
      <c r="C221" s="94" t="s">
        <v>197</v>
      </c>
      <c r="D221" s="94">
        <v>10</v>
      </c>
      <c r="E221" s="94"/>
      <c r="F221" s="94" t="s">
        <v>21</v>
      </c>
      <c r="G221" s="25"/>
    </row>
    <row r="222" spans="2:7" ht="28.8" x14ac:dyDescent="0.3">
      <c r="B222" s="92" t="s">
        <v>200</v>
      </c>
      <c r="C222" s="94" t="s">
        <v>199</v>
      </c>
      <c r="D222" s="94" t="s">
        <v>204</v>
      </c>
      <c r="E222" s="94"/>
      <c r="F222" s="94" t="s">
        <v>21</v>
      </c>
      <c r="G222" s="25"/>
    </row>
    <row r="223" spans="2:7" x14ac:dyDescent="0.3">
      <c r="B223" s="92" t="s">
        <v>153</v>
      </c>
      <c r="C223" s="94"/>
      <c r="D223" s="94"/>
      <c r="E223" s="94"/>
      <c r="F223" s="94" t="s">
        <v>21</v>
      </c>
      <c r="G223" s="25"/>
    </row>
    <row r="224" spans="2:7" ht="28.8" x14ac:dyDescent="0.3">
      <c r="B224" s="92" t="s">
        <v>154</v>
      </c>
      <c r="C224" s="94"/>
      <c r="D224" s="94"/>
      <c r="E224" s="94"/>
      <c r="F224" s="94" t="s">
        <v>21</v>
      </c>
      <c r="G224" s="25"/>
    </row>
    <row r="225" spans="2:7" x14ac:dyDescent="0.3">
      <c r="B225" s="92" t="s">
        <v>155</v>
      </c>
      <c r="C225" s="94" t="s">
        <v>52</v>
      </c>
      <c r="D225" s="94"/>
      <c r="E225" s="94" t="s">
        <v>225</v>
      </c>
      <c r="F225" s="94" t="s">
        <v>156</v>
      </c>
      <c r="G225" s="25"/>
    </row>
    <row r="226" spans="2:7" x14ac:dyDescent="0.3">
      <c r="B226" s="92" t="s">
        <v>157</v>
      </c>
      <c r="C226" s="94" t="s">
        <v>51</v>
      </c>
      <c r="D226" s="94"/>
      <c r="E226" s="94">
        <v>80</v>
      </c>
      <c r="F226" s="94"/>
      <c r="G226" s="25"/>
    </row>
    <row r="227" spans="2:7" x14ac:dyDescent="0.3">
      <c r="B227" s="92" t="s">
        <v>158</v>
      </c>
      <c r="C227" s="94" t="s">
        <v>159</v>
      </c>
      <c r="D227" s="94">
        <v>24</v>
      </c>
      <c r="E227" s="94"/>
      <c r="F227" s="94"/>
      <c r="G227" s="25"/>
    </row>
    <row r="228" spans="2:7" ht="15" customHeight="1" x14ac:dyDescent="0.3">
      <c r="B228" s="33" t="s">
        <v>160</v>
      </c>
      <c r="C228" s="25"/>
      <c r="D228" s="25"/>
      <c r="E228" s="25"/>
      <c r="F228" s="25" t="s">
        <v>21</v>
      </c>
      <c r="G228" s="25"/>
    </row>
    <row r="229" spans="2:7" ht="15" customHeight="1" x14ac:dyDescent="0.3">
      <c r="B229" s="33" t="s">
        <v>161</v>
      </c>
      <c r="C229" s="25"/>
      <c r="D229" s="25"/>
      <c r="E229" s="25"/>
      <c r="F229" s="25" t="s">
        <v>21</v>
      </c>
      <c r="G229" s="25"/>
    </row>
    <row r="230" spans="2:7" ht="15" customHeight="1" x14ac:dyDescent="0.3">
      <c r="B230" s="33" t="s">
        <v>162</v>
      </c>
      <c r="C230" s="25" t="s">
        <v>150</v>
      </c>
      <c r="D230" s="25" t="s">
        <v>163</v>
      </c>
      <c r="E230" s="25"/>
      <c r="F230" s="25"/>
      <c r="G230" s="25"/>
    </row>
    <row r="231" spans="2:7" x14ac:dyDescent="0.3">
      <c r="B231" s="33" t="s">
        <v>202</v>
      </c>
      <c r="C231" s="25" t="s">
        <v>59</v>
      </c>
      <c r="D231" s="25" t="s">
        <v>201</v>
      </c>
      <c r="E231" s="25"/>
      <c r="F231" s="25" t="s">
        <v>21</v>
      </c>
      <c r="G231" s="25"/>
    </row>
    <row r="232" spans="2:7" ht="28.8" x14ac:dyDescent="0.3">
      <c r="B232" s="33" t="s">
        <v>164</v>
      </c>
      <c r="C232" s="25" t="s">
        <v>92</v>
      </c>
      <c r="D232" s="25">
        <v>2</v>
      </c>
      <c r="E232" s="25"/>
      <c r="F232" s="25"/>
      <c r="G232" s="25"/>
    </row>
    <row r="233" spans="2:7" ht="28.8" x14ac:dyDescent="0.3">
      <c r="B233" s="33" t="s">
        <v>207</v>
      </c>
      <c r="C233" s="25" t="s">
        <v>205</v>
      </c>
      <c r="D233" s="25">
        <v>12</v>
      </c>
      <c r="E233" s="25"/>
      <c r="F233" s="25"/>
      <c r="G233" s="25"/>
    </row>
    <row r="234" spans="2:7" ht="28.8" x14ac:dyDescent="0.3">
      <c r="B234" s="33" t="s">
        <v>165</v>
      </c>
      <c r="C234" s="25" t="s">
        <v>92</v>
      </c>
      <c r="D234" s="25">
        <v>2</v>
      </c>
      <c r="E234" s="25"/>
      <c r="F234" s="25"/>
      <c r="G234" s="25"/>
    </row>
    <row r="235" spans="2:7" ht="28.8" x14ac:dyDescent="0.3">
      <c r="B235" s="33" t="s">
        <v>208</v>
      </c>
      <c r="C235" s="25" t="s">
        <v>205</v>
      </c>
      <c r="D235" s="25">
        <v>16</v>
      </c>
      <c r="E235" s="25"/>
      <c r="F235" s="25"/>
      <c r="G235" s="25"/>
    </row>
    <row r="236" spans="2:7" ht="28.8" x14ac:dyDescent="0.3">
      <c r="B236" s="33" t="s">
        <v>166</v>
      </c>
      <c r="C236" s="25" t="s">
        <v>92</v>
      </c>
      <c r="D236" s="25">
        <v>4</v>
      </c>
      <c r="E236" s="25"/>
      <c r="F236" s="25"/>
      <c r="G236" s="25"/>
    </row>
    <row r="237" spans="2:7" x14ac:dyDescent="0.3">
      <c r="B237" s="33" t="s">
        <v>167</v>
      </c>
      <c r="C237" s="25" t="s">
        <v>168</v>
      </c>
      <c r="D237" s="25">
        <v>5</v>
      </c>
      <c r="E237" s="25"/>
      <c r="F237" s="25"/>
      <c r="G237" s="25"/>
    </row>
    <row r="238" spans="2:7" x14ac:dyDescent="0.3">
      <c r="B238" s="33" t="s">
        <v>220</v>
      </c>
      <c r="C238" s="25"/>
      <c r="D238" s="25"/>
      <c r="E238" s="25"/>
      <c r="F238" s="25" t="s">
        <v>21</v>
      </c>
      <c r="G238" s="25"/>
    </row>
    <row r="239" spans="2:7" x14ac:dyDescent="0.3">
      <c r="B239" s="34"/>
      <c r="C239" s="35"/>
      <c r="D239" s="35"/>
      <c r="E239" s="35"/>
      <c r="F239" s="35"/>
      <c r="G239" s="35"/>
    </row>
    <row r="240" spans="2:7" hidden="1" x14ac:dyDescent="0.3">
      <c r="B240" s="17" t="s">
        <v>10</v>
      </c>
      <c r="C240" s="12">
        <v>1</v>
      </c>
    </row>
    <row r="241" spans="2:7" hidden="1" x14ac:dyDescent="0.3">
      <c r="B241" s="17" t="s">
        <v>11</v>
      </c>
      <c r="C241" s="13">
        <v>20416</v>
      </c>
    </row>
    <row r="242" spans="2:7" hidden="1" x14ac:dyDescent="0.3">
      <c r="B242" s="17" t="s">
        <v>12</v>
      </c>
      <c r="C242" s="13">
        <f>C241*C240</f>
        <v>20416</v>
      </c>
    </row>
    <row r="243" spans="2:7" hidden="1" x14ac:dyDescent="0.3">
      <c r="B243" s="17" t="s">
        <v>13</v>
      </c>
      <c r="C243" s="18">
        <v>0.23</v>
      </c>
    </row>
    <row r="244" spans="2:7" hidden="1" x14ac:dyDescent="0.3">
      <c r="B244" s="19" t="s">
        <v>14</v>
      </c>
      <c r="C244" s="13">
        <f>C242*1.23</f>
        <v>25111.68</v>
      </c>
    </row>
    <row r="245" spans="2:7" hidden="1" x14ac:dyDescent="0.3">
      <c r="B245" s="34"/>
      <c r="C245" s="35"/>
      <c r="D245" s="35"/>
      <c r="E245" s="35"/>
      <c r="F245" s="35"/>
      <c r="G245" s="35"/>
    </row>
    <row r="246" spans="2:7" x14ac:dyDescent="0.3">
      <c r="B246" s="34"/>
      <c r="C246" s="35"/>
      <c r="D246" s="35"/>
      <c r="E246" s="35"/>
      <c r="F246" s="35"/>
      <c r="G246" s="35"/>
    </row>
    <row r="247" spans="2:7" ht="28.8" x14ac:dyDescent="0.3">
      <c r="B247" s="5" t="s">
        <v>209</v>
      </c>
      <c r="G247" s="6" t="s">
        <v>15</v>
      </c>
    </row>
    <row r="248" spans="2:7" x14ac:dyDescent="0.3">
      <c r="B248" s="102" t="s">
        <v>2</v>
      </c>
      <c r="C248" s="105" t="s">
        <v>3</v>
      </c>
      <c r="D248" s="7"/>
      <c r="E248" s="7" t="s">
        <v>4</v>
      </c>
      <c r="F248" s="8"/>
      <c r="G248" s="108" t="s">
        <v>5</v>
      </c>
    </row>
    <row r="249" spans="2:7" x14ac:dyDescent="0.3">
      <c r="B249" s="103"/>
      <c r="C249" s="106"/>
      <c r="D249" s="102" t="s">
        <v>6</v>
      </c>
      <c r="E249" s="102" t="s">
        <v>7</v>
      </c>
      <c r="F249" s="112" t="s">
        <v>8</v>
      </c>
      <c r="G249" s="109"/>
    </row>
    <row r="250" spans="2:7" x14ac:dyDescent="0.3">
      <c r="B250" s="104"/>
      <c r="C250" s="107"/>
      <c r="D250" s="104"/>
      <c r="E250" s="104"/>
      <c r="F250" s="113"/>
      <c r="G250" s="110"/>
    </row>
    <row r="251" spans="2:7" ht="86.4" x14ac:dyDescent="0.3">
      <c r="B251" s="33" t="s">
        <v>211</v>
      </c>
      <c r="C251" s="25"/>
      <c r="D251" s="25"/>
      <c r="E251" s="25"/>
      <c r="F251" s="25" t="s">
        <v>21</v>
      </c>
      <c r="G251" s="25"/>
    </row>
    <row r="252" spans="2:7" ht="43.2" x14ac:dyDescent="0.3">
      <c r="B252" s="33" t="s">
        <v>210</v>
      </c>
      <c r="C252" s="25"/>
      <c r="D252" s="25"/>
      <c r="E252" s="25"/>
      <c r="F252" s="25" t="s">
        <v>21</v>
      </c>
      <c r="G252" s="25"/>
    </row>
    <row r="253" spans="2:7" ht="28.8" x14ac:dyDescent="0.3">
      <c r="B253" s="33" t="s">
        <v>212</v>
      </c>
      <c r="C253" s="25"/>
      <c r="D253" s="25"/>
      <c r="E253" s="25"/>
      <c r="F253" s="25" t="s">
        <v>21</v>
      </c>
      <c r="G253" s="25"/>
    </row>
    <row r="254" spans="2:7" ht="28.8" x14ac:dyDescent="0.3">
      <c r="B254" s="33" t="s">
        <v>213</v>
      </c>
      <c r="C254" s="25"/>
      <c r="D254" s="25"/>
      <c r="E254" s="25"/>
      <c r="F254" s="25" t="s">
        <v>21</v>
      </c>
      <c r="G254" s="25"/>
    </row>
    <row r="255" spans="2:7" ht="28.8" x14ac:dyDescent="0.3">
      <c r="B255" s="33" t="s">
        <v>215</v>
      </c>
      <c r="C255" s="25"/>
      <c r="D255" s="25"/>
      <c r="E255" s="25"/>
      <c r="F255" s="25" t="s">
        <v>21</v>
      </c>
      <c r="G255" s="25"/>
    </row>
    <row r="256" spans="2:7" ht="43.2" x14ac:dyDescent="0.3">
      <c r="B256" s="33" t="s">
        <v>216</v>
      </c>
      <c r="C256" s="25"/>
      <c r="D256" s="25"/>
      <c r="E256" s="25"/>
      <c r="F256" s="25" t="s">
        <v>21</v>
      </c>
      <c r="G256" s="25"/>
    </row>
    <row r="257" spans="2:7" ht="20.399999999999999" customHeight="1" x14ac:dyDescent="0.3">
      <c r="B257" s="33" t="s">
        <v>220</v>
      </c>
      <c r="C257" s="25"/>
      <c r="D257" s="25"/>
      <c r="E257" s="25"/>
      <c r="F257" s="25" t="s">
        <v>21</v>
      </c>
      <c r="G257" s="25"/>
    </row>
    <row r="258" spans="2:7" x14ac:dyDescent="0.3">
      <c r="B258" s="34"/>
      <c r="C258" s="35"/>
      <c r="D258" s="35"/>
      <c r="E258" s="35"/>
      <c r="F258" s="35"/>
      <c r="G258" s="35"/>
    </row>
    <row r="259" spans="2:7" hidden="1" x14ac:dyDescent="0.3">
      <c r="B259" s="17" t="s">
        <v>10</v>
      </c>
      <c r="C259" s="12">
        <v>1</v>
      </c>
    </row>
    <row r="260" spans="2:7" hidden="1" x14ac:dyDescent="0.3">
      <c r="B260" s="17" t="s">
        <v>11</v>
      </c>
      <c r="C260" s="13"/>
    </row>
    <row r="261" spans="2:7" hidden="1" x14ac:dyDescent="0.3">
      <c r="B261" s="17" t="s">
        <v>12</v>
      </c>
      <c r="C261" s="13"/>
    </row>
    <row r="262" spans="2:7" hidden="1" x14ac:dyDescent="0.3">
      <c r="B262" s="17" t="s">
        <v>13</v>
      </c>
      <c r="C262" s="13"/>
    </row>
    <row r="263" spans="2:7" hidden="1" x14ac:dyDescent="0.3">
      <c r="B263" s="19" t="s">
        <v>14</v>
      </c>
      <c r="C263" s="13"/>
    </row>
    <row r="264" spans="2:7" hidden="1" x14ac:dyDescent="0.3">
      <c r="B264" s="34"/>
      <c r="C264" s="35"/>
      <c r="D264" s="35"/>
      <c r="E264" s="35"/>
      <c r="F264" s="35"/>
      <c r="G264" s="35"/>
    </row>
    <row r="265" spans="2:7" hidden="1" x14ac:dyDescent="0.3"/>
    <row r="266" spans="2:7" ht="15" hidden="1" customHeight="1" x14ac:dyDescent="0.3">
      <c r="B266" s="20" t="s">
        <v>19</v>
      </c>
      <c r="C266" s="21">
        <f>C261</f>
        <v>0</v>
      </c>
      <c r="D266" s="36"/>
      <c r="E266" s="36"/>
      <c r="F266" s="36"/>
      <c r="G266" s="36"/>
    </row>
    <row r="267" spans="2:7" hidden="1" x14ac:dyDescent="0.3">
      <c r="B267" s="20" t="s">
        <v>13</v>
      </c>
      <c r="C267" s="21">
        <f>C262</f>
        <v>0</v>
      </c>
      <c r="D267" s="36"/>
      <c r="E267" s="36"/>
      <c r="F267" s="36"/>
      <c r="G267" s="36"/>
    </row>
    <row r="268" spans="2:7" hidden="1" x14ac:dyDescent="0.3">
      <c r="B268" s="22" t="s">
        <v>20</v>
      </c>
      <c r="C268" s="21">
        <f>C266*1.23</f>
        <v>0</v>
      </c>
      <c r="D268" s="36"/>
      <c r="E268" s="36"/>
      <c r="F268" s="36"/>
      <c r="G268" s="36"/>
    </row>
    <row r="269" spans="2:7" hidden="1" x14ac:dyDescent="0.3"/>
    <row r="270" spans="2:7" hidden="1" x14ac:dyDescent="0.3"/>
    <row r="271" spans="2:7" ht="118.8" hidden="1" x14ac:dyDescent="0.3">
      <c r="B271" s="13" t="s">
        <v>16</v>
      </c>
      <c r="C271" s="45" t="s">
        <v>17</v>
      </c>
      <c r="D271" s="37"/>
      <c r="E271" s="37"/>
      <c r="F271" s="37"/>
      <c r="G271" s="38"/>
    </row>
    <row r="272" spans="2:7" hidden="1" x14ac:dyDescent="0.3">
      <c r="B272" s="13" t="s">
        <v>18</v>
      </c>
      <c r="C272" s="43"/>
      <c r="D272" s="39"/>
      <c r="E272" s="39"/>
      <c r="F272" s="39"/>
      <c r="G272" s="40"/>
    </row>
    <row r="273" spans="2:7" hidden="1" x14ac:dyDescent="0.3">
      <c r="B273" s="13"/>
      <c r="C273" s="44"/>
      <c r="D273" s="41"/>
      <c r="E273" s="41"/>
      <c r="F273" s="41"/>
      <c r="G273" s="42"/>
    </row>
    <row r="274" spans="2:7" hidden="1" x14ac:dyDescent="0.3"/>
    <row r="275" spans="2:7" hidden="1" x14ac:dyDescent="0.3"/>
  </sheetData>
  <mergeCells count="40">
    <mergeCell ref="B213:B215"/>
    <mergeCell ref="C213:C215"/>
    <mergeCell ref="G213:G215"/>
    <mergeCell ref="D214:D215"/>
    <mergeCell ref="E214:E215"/>
    <mergeCell ref="F214:F215"/>
    <mergeCell ref="B248:B250"/>
    <mergeCell ref="C248:C250"/>
    <mergeCell ref="G248:G250"/>
    <mergeCell ref="D249:D250"/>
    <mergeCell ref="E249:E250"/>
    <mergeCell ref="F249:F250"/>
    <mergeCell ref="F112:F113"/>
    <mergeCell ref="B158:B160"/>
    <mergeCell ref="C158:C160"/>
    <mergeCell ref="G158:G160"/>
    <mergeCell ref="D159:D160"/>
    <mergeCell ref="E159:E160"/>
    <mergeCell ref="F159:F160"/>
    <mergeCell ref="B111:B113"/>
    <mergeCell ref="C111:C113"/>
    <mergeCell ref="G111:G113"/>
    <mergeCell ref="D112:D113"/>
    <mergeCell ref="E112:E113"/>
    <mergeCell ref="G67:G69"/>
    <mergeCell ref="D68:D69"/>
    <mergeCell ref="E68:E69"/>
    <mergeCell ref="F68:F69"/>
    <mergeCell ref="B67:B69"/>
    <mergeCell ref="C67:C69"/>
    <mergeCell ref="B1:G1"/>
    <mergeCell ref="B6:G6"/>
    <mergeCell ref="B7:G7"/>
    <mergeCell ref="B11:B13"/>
    <mergeCell ref="C11:C13"/>
    <mergeCell ref="G11:G13"/>
    <mergeCell ref="D12:D13"/>
    <mergeCell ref="E12:E13"/>
    <mergeCell ref="F12:F13"/>
    <mergeCell ref="B3:G3"/>
  </mergeCells>
  <pageMargins left="0.7" right="0.7" top="0.75" bottom="0.75" header="0.3" footer="0.3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ad373ac062e1930f2a46ceefebf50157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30fceb296b0af2b95a9e82da96e11f86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705C0E7D-DAF4-4D94-ACF9-BB227AA42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FD7E70-2A1F-4D42-A88F-B9458D374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B56975-B623-411B-86FE-E52C045DE6D2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  <ds:schemaRef ds:uri="f547016c-b868-4c85-9b27-c8fef2bb2b21"/>
    <ds:schemaRef ds:uri="9f37d40b-ca24-446e-849a-f7de3755b154"/>
    <ds:schemaRef ds:uri="94c36fca-8d58-4a30-8174-9427d45c3c3b"/>
    <ds:schemaRef ds:uri="22e8bab3-ffeb-44d9-9266-71a4f0a68e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kalkulácia</vt:lpstr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Čillik Martin</dc:creator>
  <cp:keywords/>
  <dc:description/>
  <cp:lastModifiedBy>Monika Debnárová</cp:lastModifiedBy>
  <cp:revision/>
  <cp:lastPrinted>2026-05-08T13:32:59Z</cp:lastPrinted>
  <dcterms:created xsi:type="dcterms:W3CDTF">2024-11-05T15:13:43Z</dcterms:created>
  <dcterms:modified xsi:type="dcterms:W3CDTF">2026-09-22T08:58:35Z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MediaServiceImageTags">
    <vt:lpwstr/>
  </property>
</Properties>
</file>