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elková rekapitulácia" sheetId="1" r:id="rId1"/>
    <sheet name="Elektroinštalácia" sheetId="2" r:id="rId2"/>
    <sheet name="Bleskozvod" sheetId="3" r:id="rId3"/>
  </sheets>
  <definedNames/>
  <calcPr fullCalcOnLoad="1"/>
</workbook>
</file>

<file path=xl/sharedStrings.xml><?xml version="1.0" encoding="utf-8"?>
<sst xmlns="http://schemas.openxmlformats.org/spreadsheetml/2006/main" count="250" uniqueCount="147">
  <si>
    <t>popis položky</t>
  </si>
  <si>
    <t>Kap.</t>
  </si>
  <si>
    <t xml:space="preserve">A.  </t>
  </si>
  <si>
    <t>UPRAVENÉ ROZPOČTOVÉ NÁKLADY</t>
  </si>
  <si>
    <t>C21M - Elektromontáže (MONTÁŽ)</t>
  </si>
  <si>
    <t>C21M - Elektromontáže (MAT.NOSNÝ)</t>
  </si>
  <si>
    <t xml:space="preserve">  Stratné</t>
  </si>
  <si>
    <t xml:space="preserve">  Podružný materiál</t>
  </si>
  <si>
    <t xml:space="preserve">  Podiel pridružených výkonov z C21M a naviazaného materiálu</t>
  </si>
  <si>
    <t>CELKOM URN</t>
  </si>
  <si>
    <t xml:space="preserve">B.  </t>
  </si>
  <si>
    <t>HZS</t>
  </si>
  <si>
    <t>Hodinová zúčtovacia sadzba</t>
  </si>
  <si>
    <t>CELKOM HZS</t>
  </si>
  <si>
    <t>REKAPITULÁCIA CELKOM</t>
  </si>
  <si>
    <t>Stavba:</t>
  </si>
  <si>
    <t>Objekt:</t>
  </si>
  <si>
    <t>ZATEPLENIE OBJEKTU DIELNE A KOTOLNE</t>
  </si>
  <si>
    <t xml:space="preserve">  DIELŇA A KOTOLŇA</t>
  </si>
  <si>
    <r>
      <t>Základ DPH (</t>
    </r>
    <r>
      <rPr>
        <sz val="8"/>
        <color indexed="8"/>
        <rFont val="Calibri"/>
        <family val="2"/>
      </rPr>
      <t>€</t>
    </r>
    <r>
      <rPr>
        <sz val="8"/>
        <color indexed="8"/>
        <rFont val="Arial"/>
        <family val="2"/>
      </rPr>
      <t>)</t>
    </r>
  </si>
  <si>
    <t>ELEKTROINŠTALÁCIA A BLESKOZVOD</t>
  </si>
  <si>
    <t>Celková rekapitulácia</t>
  </si>
  <si>
    <t>hod.</t>
  </si>
  <si>
    <t>Odborná prehliadka, správa o odbornej prehliadke</t>
  </si>
  <si>
    <t>00003</t>
  </si>
  <si>
    <t>Odpojenie od napätia, demontáž jestvujúceho kábla na streche kotolne, jestvujúcej liatinovej skrine a zásuviek 400V na fasáde</t>
  </si>
  <si>
    <t>00002</t>
  </si>
  <si>
    <t>Odpojenie od napätia, demontáž jestvujúcich svietidiel na fasáde</t>
  </si>
  <si>
    <t>00001</t>
  </si>
  <si>
    <r>
      <t>celkom [</t>
    </r>
    <r>
      <rPr>
        <sz val="8"/>
        <color indexed="8"/>
        <rFont val="Calibri"/>
        <family val="2"/>
      </rPr>
      <t>€</t>
    </r>
    <r>
      <rPr>
        <sz val="8"/>
        <color indexed="8"/>
        <rFont val="Arial"/>
        <family val="2"/>
      </rPr>
      <t>]</t>
    </r>
  </si>
  <si>
    <t>jedn.</t>
  </si>
  <si>
    <t>množstvo</t>
  </si>
  <si>
    <t>jedn.cena</t>
  </si>
  <si>
    <t>číslo pol.</t>
  </si>
  <si>
    <t>por.č.</t>
  </si>
  <si>
    <t>Práce v HZS</t>
  </si>
  <si>
    <t>Celkom za materiály:</t>
  </si>
  <si>
    <t>m</t>
  </si>
  <si>
    <t>CYKY-J 3x1,5 mm2</t>
  </si>
  <si>
    <t>02920</t>
  </si>
  <si>
    <t>CYKY-O 2x1,5 mm2</t>
  </si>
  <si>
    <t>02900</t>
  </si>
  <si>
    <t>kus</t>
  </si>
  <si>
    <t>Monážna doska MDZ XL 300 (KOPOS)</t>
  </si>
  <si>
    <t>01004</t>
  </si>
  <si>
    <t>LED svietidlo nástenné (stropné) 1x22W, IP65, typ: DROP2 LED 22W</t>
  </si>
  <si>
    <t>01003</t>
  </si>
  <si>
    <t>LED svetlomet nástenný 1x30W, IP65, typ: X-FLAT LED 30W GRIGIO</t>
  </si>
  <si>
    <t>01001</t>
  </si>
  <si>
    <t>Vypínač sériový 10A, 250V, IP55, typ: LEGRAND-PLEXO 55, č.5</t>
  </si>
  <si>
    <t>00352</t>
  </si>
  <si>
    <t>Vypínač 1-pólový 10A,250V, IP55, typ: LEGRAND-PLEXO 55, č.1</t>
  </si>
  <si>
    <t>00351</t>
  </si>
  <si>
    <t>Krabica plastová "ACIDUR", typ: 6455-11 P (IP67)</t>
  </si>
  <si>
    <t>00315</t>
  </si>
  <si>
    <t>Krabica do zeteplenia pre vypínače KO 125</t>
  </si>
  <si>
    <t>00311</t>
  </si>
  <si>
    <t>Krabica do zateplenia PZO</t>
  </si>
  <si>
    <t>00307</t>
  </si>
  <si>
    <t>Hmoždinka HM 8</t>
  </si>
  <si>
    <t>00224</t>
  </si>
  <si>
    <t>Rúrka ohybná samozhášavá HFXS o 25mm</t>
  </si>
  <si>
    <t>00212</t>
  </si>
  <si>
    <t>Materiály</t>
  </si>
  <si>
    <t>Celkom za cenník:</t>
  </si>
  <si>
    <t xml:space="preserve">Vyvŕtanie diery a osadenie hmoždinky HM8 do múru </t>
  </si>
  <si>
    <t>211010006</t>
  </si>
  <si>
    <t>CYKY-J 3x1,5 mm2 750V (PU)</t>
  </si>
  <si>
    <t>210810045</t>
  </si>
  <si>
    <t>CYKY-O 2x1,5 mm2 750V (PU)</t>
  </si>
  <si>
    <t>210810041</t>
  </si>
  <si>
    <t>Montáž LED svietidla (vrátane montážnej dosky)</t>
  </si>
  <si>
    <t>210201001</t>
  </si>
  <si>
    <t>Sériový prepínač do vlhka (na povrch) 10A, 250V, IP55 - č.5</t>
  </si>
  <si>
    <t>210110003</t>
  </si>
  <si>
    <t>Vypínač jednopólový do vlhka (na povrch) 10A, 250V, IP55 - č.1</t>
  </si>
  <si>
    <t>210110001</t>
  </si>
  <si>
    <t>Ukončenie kábla zmrštovacou zákl.do 4x10 mm2</t>
  </si>
  <si>
    <t>210100251</t>
  </si>
  <si>
    <t>Odviečkovanie alebo zaviečkovanie krabice na skrutky</t>
  </si>
  <si>
    <t>210010522</t>
  </si>
  <si>
    <t>Krabicová rozvodka "ACIDUR", typ: 6455-11P do 4mm2</t>
  </si>
  <si>
    <t>210010351</t>
  </si>
  <si>
    <t>210010315</t>
  </si>
  <si>
    <t>210010313</t>
  </si>
  <si>
    <t>Rúrka ohybná samozhášavá HFXS 25 - IES (PU)</t>
  </si>
  <si>
    <t>210010007</t>
  </si>
  <si>
    <t>C21M - Elektromontáže</t>
  </si>
  <si>
    <t xml:space="preserve">               ELEKTROINŠTALÁCIA</t>
  </si>
  <si>
    <t>Celkom za prácu v HZS:</t>
  </si>
  <si>
    <t>Odpojenie a demontáž jestvujúcej zachytávacej sústavy, vr. zvodov</t>
  </si>
  <si>
    <t>Podpera PV 17-6</t>
  </si>
  <si>
    <t>01591</t>
  </si>
  <si>
    <t>Podpera PV 23</t>
  </si>
  <si>
    <t>01590</t>
  </si>
  <si>
    <t>Podpera PV 21 - betón/plast/HM8</t>
  </si>
  <si>
    <t>01588</t>
  </si>
  <si>
    <t>Podpera PV 01</t>
  </si>
  <si>
    <t>01563</t>
  </si>
  <si>
    <t>Označovací štítok na zvod</t>
  </si>
  <si>
    <t>01562</t>
  </si>
  <si>
    <t>Držiak ochranného uholníka DUz</t>
  </si>
  <si>
    <t>01496</t>
  </si>
  <si>
    <t>Ochranný uholník OU (l=1,7m)</t>
  </si>
  <si>
    <t>01495</t>
  </si>
  <si>
    <t>Svorka ST 10</t>
  </si>
  <si>
    <t>01467</t>
  </si>
  <si>
    <t>Svorka SZ</t>
  </si>
  <si>
    <t>01466</t>
  </si>
  <si>
    <t>Svorka SO</t>
  </si>
  <si>
    <t>01425</t>
  </si>
  <si>
    <t>Svorka SP 1</t>
  </si>
  <si>
    <t>01424</t>
  </si>
  <si>
    <t>Svorka SK</t>
  </si>
  <si>
    <t>01423</t>
  </si>
  <si>
    <t>Svorka SJ 01</t>
  </si>
  <si>
    <t>01412</t>
  </si>
  <si>
    <t>Ochranná strieška OS 1</t>
  </si>
  <si>
    <t>01411</t>
  </si>
  <si>
    <t>Držiak tyče DJ 7, o 20mm</t>
  </si>
  <si>
    <t>01409</t>
  </si>
  <si>
    <t>Držiak tyče DJ 1, o 20mm</t>
  </si>
  <si>
    <t>Zachytávacia tyč JP 30, 3000/20mm</t>
  </si>
  <si>
    <t>01407</t>
  </si>
  <si>
    <t>Zachytávacia tyč JP 20, 2000/20mm</t>
  </si>
  <si>
    <t>01406</t>
  </si>
  <si>
    <t>Zvodový vodič FeZn o 8mm</t>
  </si>
  <si>
    <t>01403</t>
  </si>
  <si>
    <t>Označenie zvodu štítkom z PVC</t>
  </si>
  <si>
    <t>210220401</t>
  </si>
  <si>
    <t>ks</t>
  </si>
  <si>
    <t>Ochranný uholník s držiakmi do muriva</t>
  </si>
  <si>
    <t>210220372</t>
  </si>
  <si>
    <t>Svorky hromozvodové nad 2 skrutky (SJ, SK, SO, SZ, ST)</t>
  </si>
  <si>
    <t>210220302</t>
  </si>
  <si>
    <t>Svorky hromozvodové do 2 skrutiek (SP1)</t>
  </si>
  <si>
    <t>210220301</t>
  </si>
  <si>
    <t>Zachytávacia tyč do 3m dľžky do múru, na oceľovú konštrukciu</t>
  </si>
  <si>
    <t>210220212</t>
  </si>
  <si>
    <t>Zvodový vodič FeZn o 8mm vrátane podpier</t>
  </si>
  <si>
    <t>210220101</t>
  </si>
  <si>
    <t>Vysvetlivky:</t>
  </si>
  <si>
    <t>Položka A.5 - Podiel pridružených výkonov = 6% z C21M a naviazaného materiálu</t>
  </si>
  <si>
    <t>Položka A.3 - Stratné = 5% z materiálu nosného (A.2)</t>
  </si>
  <si>
    <t>Položka A.4 - Podružný materiál = 3% z materiálu nosného (A.2)</t>
  </si>
  <si>
    <t xml:space="preserve">                                                                          (t.j. A.1 + A.2 + A.3 + A.4)</t>
  </si>
  <si>
    <t xml:space="preserve">                            BLESKOZVOD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</si>
</sst>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Courier New"/>
      <family val="3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double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right" vertical="top"/>
    </xf>
    <xf numFmtId="0" fontId="46" fillId="33" borderId="10" xfId="0" applyFont="1" applyFill="1" applyBorder="1" applyAlignment="1">
      <alignment horizontal="right" vertical="top"/>
    </xf>
    <xf numFmtId="0" fontId="46" fillId="33" borderId="10" xfId="0" applyFont="1" applyFill="1" applyBorder="1" applyAlignment="1">
      <alignment vertical="top"/>
    </xf>
    <xf numFmtId="0" fontId="46" fillId="0" borderId="0" xfId="0" applyFont="1" applyAlignment="1">
      <alignment vertical="top" wrapText="1"/>
    </xf>
    <xf numFmtId="2" fontId="46" fillId="0" borderId="0" xfId="0" applyNumberFormat="1" applyFont="1" applyAlignment="1">
      <alignment vertical="top"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vertical="top" wrapText="1"/>
    </xf>
    <xf numFmtId="2" fontId="47" fillId="0" borderId="0" xfId="0" applyNumberFormat="1" applyFont="1" applyAlignment="1">
      <alignment vertical="top"/>
    </xf>
    <xf numFmtId="0" fontId="47" fillId="0" borderId="11" xfId="0" applyFont="1" applyBorder="1" applyAlignment="1">
      <alignment horizontal="right" vertical="top"/>
    </xf>
    <xf numFmtId="0" fontId="47" fillId="0" borderId="11" xfId="0" applyFont="1" applyBorder="1" applyAlignment="1">
      <alignment vertical="top" wrapText="1"/>
    </xf>
    <xf numFmtId="2" fontId="47" fillId="0" borderId="11" xfId="0" applyNumberFormat="1" applyFont="1" applyBorder="1" applyAlignment="1">
      <alignment vertical="top"/>
    </xf>
    <xf numFmtId="0" fontId="48" fillId="0" borderId="0" xfId="0" applyFont="1" applyAlignment="1">
      <alignment vertical="top"/>
    </xf>
    <xf numFmtId="0" fontId="49" fillId="34" borderId="12" xfId="0" applyFont="1" applyFill="1" applyBorder="1" applyAlignment="1">
      <alignment horizontal="right" vertical="top"/>
    </xf>
    <xf numFmtId="0" fontId="46" fillId="34" borderId="13" xfId="0" applyFont="1" applyFill="1" applyBorder="1" applyAlignment="1">
      <alignment vertical="top"/>
    </xf>
    <xf numFmtId="0" fontId="49" fillId="34" borderId="14" xfId="0" applyFont="1" applyFill="1" applyBorder="1" applyAlignment="1">
      <alignment horizontal="right" vertical="top"/>
    </xf>
    <xf numFmtId="0" fontId="46" fillId="34" borderId="15" xfId="0" applyFont="1" applyFill="1" applyBorder="1" applyAlignment="1">
      <alignment vertical="top"/>
    </xf>
    <xf numFmtId="0" fontId="46" fillId="34" borderId="16" xfId="0" applyFont="1" applyFill="1" applyBorder="1" applyAlignment="1">
      <alignment vertical="top"/>
    </xf>
    <xf numFmtId="0" fontId="49" fillId="34" borderId="17" xfId="0" applyFont="1" applyFill="1" applyBorder="1" applyAlignment="1">
      <alignment horizontal="left" vertical="top" indent="1"/>
    </xf>
    <xf numFmtId="0" fontId="46" fillId="34" borderId="18" xfId="0" applyFont="1" applyFill="1" applyBorder="1" applyAlignment="1">
      <alignment vertical="top"/>
    </xf>
    <xf numFmtId="0" fontId="50" fillId="34" borderId="19" xfId="0" applyFont="1" applyFill="1" applyBorder="1" applyAlignment="1">
      <alignment horizontal="left" vertical="top" indent="1"/>
    </xf>
    <xf numFmtId="0" fontId="47" fillId="0" borderId="0" xfId="0" applyFont="1" applyBorder="1" applyAlignment="1">
      <alignment horizontal="right" vertical="top"/>
    </xf>
    <xf numFmtId="0" fontId="47" fillId="0" borderId="0" xfId="0" applyFont="1" applyBorder="1" applyAlignment="1">
      <alignment vertical="top" wrapText="1"/>
    </xf>
    <xf numFmtId="2" fontId="47" fillId="0" borderId="0" xfId="0" applyNumberFormat="1" applyFont="1" applyBorder="1" applyAlignment="1">
      <alignment vertical="top"/>
    </xf>
    <xf numFmtId="0" fontId="51" fillId="0" borderId="20" xfId="0" applyFont="1" applyBorder="1" applyAlignment="1">
      <alignment horizontal="right" vertical="top"/>
    </xf>
    <xf numFmtId="0" fontId="51" fillId="0" borderId="20" xfId="0" applyFont="1" applyBorder="1" applyAlignment="1">
      <alignment vertical="top" wrapText="1"/>
    </xf>
    <xf numFmtId="2" fontId="51" fillId="0" borderId="20" xfId="0" applyNumberFormat="1" applyFont="1" applyBorder="1" applyAlignment="1">
      <alignment vertical="top"/>
    </xf>
    <xf numFmtId="0" fontId="50" fillId="34" borderId="0" xfId="0" applyFont="1" applyFill="1" applyBorder="1" applyAlignment="1">
      <alignment vertical="top"/>
    </xf>
    <xf numFmtId="0" fontId="48" fillId="0" borderId="0" xfId="0" applyFont="1" applyAlignment="1">
      <alignment horizontal="left" vertical="top"/>
    </xf>
    <xf numFmtId="2" fontId="52" fillId="0" borderId="20" xfId="0" applyNumberFormat="1" applyFont="1" applyBorder="1" applyAlignment="1">
      <alignment horizontal="right" vertical="top"/>
    </xf>
    <xf numFmtId="0" fontId="46" fillId="0" borderId="20" xfId="0" applyFont="1" applyBorder="1" applyAlignment="1">
      <alignment vertical="top"/>
    </xf>
    <xf numFmtId="0" fontId="47" fillId="0" borderId="0" xfId="0" applyFont="1" applyAlignment="1">
      <alignment horizontal="left" vertical="top"/>
    </xf>
    <xf numFmtId="2" fontId="46" fillId="0" borderId="0" xfId="0" applyNumberFormat="1" applyFont="1" applyAlignment="1">
      <alignment horizontal="right" vertical="top"/>
    </xf>
    <xf numFmtId="49" fontId="46" fillId="0" borderId="0" xfId="0" applyNumberFormat="1" applyFont="1" applyAlignment="1">
      <alignment horizontal="left" vertical="top" wrapText="1"/>
    </xf>
    <xf numFmtId="1" fontId="46" fillId="0" borderId="0" xfId="0" applyNumberFormat="1" applyFont="1" applyAlignment="1">
      <alignment horizontal="right" vertical="top"/>
    </xf>
    <xf numFmtId="0" fontId="46" fillId="33" borderId="10" xfId="0" applyFont="1" applyFill="1" applyBorder="1" applyAlignment="1">
      <alignment horizontal="left" vertical="top"/>
    </xf>
    <xf numFmtId="0" fontId="46" fillId="0" borderId="21" xfId="0" applyFont="1" applyBorder="1" applyAlignment="1">
      <alignment vertical="top"/>
    </xf>
    <xf numFmtId="2" fontId="52" fillId="0" borderId="0" xfId="0" applyNumberFormat="1" applyFont="1" applyBorder="1" applyAlignment="1">
      <alignment horizontal="right" vertical="top"/>
    </xf>
    <xf numFmtId="0" fontId="46" fillId="0" borderId="0" xfId="0" applyFont="1" applyBorder="1" applyAlignment="1">
      <alignment vertical="top"/>
    </xf>
    <xf numFmtId="0" fontId="53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55" fillId="0" borderId="0" xfId="0" applyFont="1" applyAlignment="1">
      <alignment horizontal="center" vertical="top"/>
    </xf>
    <xf numFmtId="0" fontId="56" fillId="0" borderId="0" xfId="0" applyFont="1" applyBorder="1" applyAlignment="1">
      <alignment horizontal="center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E23" sqref="E23"/>
    </sheetView>
  </sheetViews>
  <sheetFormatPr defaultColWidth="9.140625" defaultRowHeight="15" customHeight="1"/>
  <cols>
    <col min="1" max="1" width="15.7109375" style="1" customWidth="1"/>
    <col min="2" max="2" width="55.7109375" style="1" customWidth="1"/>
    <col min="3" max="3" width="20.7109375" style="1" customWidth="1"/>
    <col min="4" max="16384" width="9.140625" style="1" customWidth="1"/>
  </cols>
  <sheetData>
    <row r="1" ht="15" customHeight="1" thickBot="1"/>
    <row r="2" spans="1:3" ht="15" customHeight="1">
      <c r="A2" s="14" t="s">
        <v>15</v>
      </c>
      <c r="B2" s="21" t="s">
        <v>17</v>
      </c>
      <c r="C2" s="15"/>
    </row>
    <row r="3" spans="1:3" ht="15" customHeight="1">
      <c r="A3" s="16" t="s">
        <v>16</v>
      </c>
      <c r="B3" s="28" t="s">
        <v>18</v>
      </c>
      <c r="C3" s="17"/>
    </row>
    <row r="4" spans="1:3" ht="15" customHeight="1" thickBot="1">
      <c r="A4" s="18"/>
      <c r="B4" s="19" t="s">
        <v>20</v>
      </c>
      <c r="C4" s="20"/>
    </row>
    <row r="6" spans="1:3" ht="19.5" customHeight="1">
      <c r="A6" s="43" t="s">
        <v>21</v>
      </c>
      <c r="B6" s="43"/>
      <c r="C6" s="43"/>
    </row>
    <row r="8" spans="1:3" ht="15" customHeight="1">
      <c r="A8" s="3" t="s">
        <v>1</v>
      </c>
      <c r="B8" s="4" t="s">
        <v>0</v>
      </c>
      <c r="C8" s="3" t="s">
        <v>19</v>
      </c>
    </row>
    <row r="9" spans="1:3" ht="15" customHeight="1">
      <c r="A9" s="7" t="s">
        <v>2</v>
      </c>
      <c r="B9" s="8" t="s">
        <v>3</v>
      </c>
      <c r="C9" s="9"/>
    </row>
    <row r="10" spans="1:3" ht="15" customHeight="1">
      <c r="A10" s="2">
        <v>1</v>
      </c>
      <c r="B10" s="5" t="s">
        <v>4</v>
      </c>
      <c r="C10" s="6">
        <f>Elektroinštalácia!G18+Bleskozvod!G13</f>
        <v>0</v>
      </c>
    </row>
    <row r="11" spans="1:3" ht="15" customHeight="1">
      <c r="A11" s="2">
        <v>2</v>
      </c>
      <c r="B11" s="5" t="s">
        <v>5</v>
      </c>
      <c r="C11" s="6">
        <f>Elektroinštalácia!G37+Bleskozvod!G40</f>
        <v>0</v>
      </c>
    </row>
    <row r="12" spans="1:3" ht="15" customHeight="1">
      <c r="A12" s="2">
        <v>3</v>
      </c>
      <c r="B12" s="5" t="s">
        <v>6</v>
      </c>
      <c r="C12" s="6">
        <f>C11*0.05</f>
        <v>0</v>
      </c>
    </row>
    <row r="13" spans="1:3" ht="15" customHeight="1">
      <c r="A13" s="2">
        <v>4</v>
      </c>
      <c r="B13" s="5" t="s">
        <v>7</v>
      </c>
      <c r="C13" s="6">
        <f>C11*0.03</f>
        <v>0</v>
      </c>
    </row>
    <row r="14" spans="1:3" ht="15" customHeight="1">
      <c r="A14" s="2">
        <v>5</v>
      </c>
      <c r="B14" s="5" t="s">
        <v>8</v>
      </c>
      <c r="C14" s="6">
        <f>(C10+C11+C12+C13)*0.06</f>
        <v>0</v>
      </c>
    </row>
    <row r="15" spans="1:3" ht="15" customHeight="1">
      <c r="A15" s="10"/>
      <c r="B15" s="11" t="s">
        <v>9</v>
      </c>
      <c r="C15" s="12">
        <f>SUM(C10:C14)</f>
        <v>0</v>
      </c>
    </row>
    <row r="16" spans="1:3" ht="15" customHeight="1">
      <c r="A16" s="22"/>
      <c r="B16" s="23"/>
      <c r="C16" s="24"/>
    </row>
    <row r="17" spans="1:3" ht="15" customHeight="1">
      <c r="A17" s="22"/>
      <c r="B17" s="23"/>
      <c r="C17" s="24"/>
    </row>
    <row r="18" spans="1:3" ht="15" customHeight="1">
      <c r="A18" s="2"/>
      <c r="B18" s="5"/>
      <c r="C18" s="6"/>
    </row>
    <row r="19" spans="1:3" ht="15" customHeight="1">
      <c r="A19" s="7" t="s">
        <v>10</v>
      </c>
      <c r="B19" s="8" t="s">
        <v>11</v>
      </c>
      <c r="C19" s="9"/>
    </row>
    <row r="20" spans="1:3" ht="15" customHeight="1">
      <c r="A20" s="2">
        <v>6</v>
      </c>
      <c r="B20" s="5" t="s">
        <v>12</v>
      </c>
      <c r="C20" s="6">
        <f>Elektroinštalácia!G47+Bleskozvod!G49</f>
        <v>0</v>
      </c>
    </row>
    <row r="21" spans="1:3" ht="15" customHeight="1">
      <c r="A21" s="10"/>
      <c r="B21" s="11" t="s">
        <v>13</v>
      </c>
      <c r="C21" s="12">
        <f>SUM(C20)</f>
        <v>0</v>
      </c>
    </row>
    <row r="22" spans="1:3" ht="15" customHeight="1">
      <c r="A22" s="22"/>
      <c r="B22" s="23"/>
      <c r="C22" s="24"/>
    </row>
    <row r="23" spans="1:3" ht="15" customHeight="1">
      <c r="A23" s="2"/>
      <c r="B23" s="5"/>
      <c r="C23" s="6"/>
    </row>
    <row r="24" spans="1:3" ht="15" customHeight="1" thickBot="1">
      <c r="A24" s="2"/>
      <c r="B24" s="5"/>
      <c r="C24" s="6"/>
    </row>
    <row r="25" spans="1:3" ht="15" customHeight="1" thickTop="1">
      <c r="A25" s="25"/>
      <c r="B25" s="26" t="s">
        <v>14</v>
      </c>
      <c r="C25" s="27">
        <f>C15+C21</f>
        <v>0</v>
      </c>
    </row>
    <row r="27" spans="1:2" ht="15" customHeight="1">
      <c r="A27" s="41" t="s">
        <v>141</v>
      </c>
      <c r="B27" s="42" t="s">
        <v>143</v>
      </c>
    </row>
    <row r="28" spans="1:2" ht="15" customHeight="1">
      <c r="A28" s="13"/>
      <c r="B28" s="42" t="s">
        <v>144</v>
      </c>
    </row>
    <row r="29" spans="1:2" ht="15" customHeight="1">
      <c r="A29" s="13"/>
      <c r="B29" s="42" t="s">
        <v>142</v>
      </c>
    </row>
    <row r="30" ht="15" customHeight="1">
      <c r="B30" s="42" t="s">
        <v>145</v>
      </c>
    </row>
  </sheetData>
  <sheetProtection/>
  <mergeCells count="1">
    <mergeCell ref="A6:C6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22">
      <selection activeCell="G47" sqref="G47"/>
    </sheetView>
  </sheetViews>
  <sheetFormatPr defaultColWidth="9.140625" defaultRowHeight="15" customHeight="1"/>
  <cols>
    <col min="1" max="1" width="5.7109375" style="1" customWidth="1"/>
    <col min="2" max="2" width="8.7109375" style="1" customWidth="1"/>
    <col min="3" max="3" width="45.7109375" style="1" customWidth="1"/>
    <col min="4" max="5" width="8.7109375" style="1" customWidth="1"/>
    <col min="6" max="6" width="5.7109375" style="1" customWidth="1"/>
    <col min="7" max="7" width="8.7109375" style="1" customWidth="1"/>
    <col min="8" max="16384" width="9.140625" style="1" customWidth="1"/>
  </cols>
  <sheetData>
    <row r="1" ht="19.5" customHeight="1">
      <c r="C1" s="40" t="s">
        <v>88</v>
      </c>
    </row>
    <row r="3" spans="1:7" ht="15" customHeight="1">
      <c r="A3" s="44" t="s">
        <v>87</v>
      </c>
      <c r="B3" s="44"/>
      <c r="C3" s="44"/>
      <c r="D3" s="44"/>
      <c r="E3" s="44"/>
      <c r="F3" s="44"/>
      <c r="G3" s="44"/>
    </row>
    <row r="4" spans="1:7" ht="15" customHeight="1">
      <c r="A4" s="3" t="s">
        <v>34</v>
      </c>
      <c r="B4" s="36" t="s">
        <v>33</v>
      </c>
      <c r="C4" s="36" t="s">
        <v>0</v>
      </c>
      <c r="D4" s="3" t="s">
        <v>32</v>
      </c>
      <c r="E4" s="3" t="s">
        <v>31</v>
      </c>
      <c r="F4" s="36" t="s">
        <v>30</v>
      </c>
      <c r="G4" s="3" t="s">
        <v>29</v>
      </c>
    </row>
    <row r="5" spans="1:7" ht="15" customHeight="1">
      <c r="A5" s="35">
        <v>1</v>
      </c>
      <c r="B5" s="34" t="s">
        <v>86</v>
      </c>
      <c r="C5" s="34" t="s">
        <v>85</v>
      </c>
      <c r="D5" s="33"/>
      <c r="E5" s="33">
        <v>20</v>
      </c>
      <c r="F5" s="34" t="s">
        <v>37</v>
      </c>
      <c r="G5" s="33">
        <f>D5*E5</f>
        <v>0</v>
      </c>
    </row>
    <row r="6" spans="1:7" ht="15" customHeight="1">
      <c r="A6" s="35">
        <v>2</v>
      </c>
      <c r="B6" s="34" t="s">
        <v>84</v>
      </c>
      <c r="C6" s="34" t="s">
        <v>55</v>
      </c>
      <c r="D6" s="33"/>
      <c r="E6" s="33">
        <v>10</v>
      </c>
      <c r="F6" s="34" t="s">
        <v>42</v>
      </c>
      <c r="G6" s="33">
        <f aca="true" t="shared" si="0" ref="G6:G16">D6*E6</f>
        <v>0</v>
      </c>
    </row>
    <row r="7" spans="1:7" ht="15" customHeight="1">
      <c r="A7" s="35">
        <v>3</v>
      </c>
      <c r="B7" s="34" t="s">
        <v>83</v>
      </c>
      <c r="C7" s="34" t="s">
        <v>57</v>
      </c>
      <c r="D7" s="33"/>
      <c r="E7" s="33">
        <v>2</v>
      </c>
      <c r="F7" s="34" t="s">
        <v>42</v>
      </c>
      <c r="G7" s="33">
        <f t="shared" si="0"/>
        <v>0</v>
      </c>
    </row>
    <row r="8" spans="1:7" ht="15" customHeight="1">
      <c r="A8" s="35">
        <v>4</v>
      </c>
      <c r="B8" s="34" t="s">
        <v>82</v>
      </c>
      <c r="C8" s="34" t="s">
        <v>81</v>
      </c>
      <c r="D8" s="33"/>
      <c r="E8" s="33">
        <v>10</v>
      </c>
      <c r="F8" s="34" t="s">
        <v>42</v>
      </c>
      <c r="G8" s="33">
        <f t="shared" si="0"/>
        <v>0</v>
      </c>
    </row>
    <row r="9" spans="1:7" ht="15" customHeight="1">
      <c r="A9" s="35">
        <v>5</v>
      </c>
      <c r="B9" s="34" t="s">
        <v>80</v>
      </c>
      <c r="C9" s="34" t="s">
        <v>79</v>
      </c>
      <c r="D9" s="33"/>
      <c r="E9" s="33">
        <v>12</v>
      </c>
      <c r="F9" s="34" t="s">
        <v>42</v>
      </c>
      <c r="G9" s="33">
        <f t="shared" si="0"/>
        <v>0</v>
      </c>
    </row>
    <row r="10" spans="1:7" ht="15" customHeight="1">
      <c r="A10" s="35">
        <v>6</v>
      </c>
      <c r="B10" s="34" t="s">
        <v>78</v>
      </c>
      <c r="C10" s="34" t="s">
        <v>77</v>
      </c>
      <c r="D10" s="33"/>
      <c r="E10" s="33">
        <v>10</v>
      </c>
      <c r="F10" s="34" t="s">
        <v>42</v>
      </c>
      <c r="G10" s="33">
        <f t="shared" si="0"/>
        <v>0</v>
      </c>
    </row>
    <row r="11" spans="1:7" ht="15" customHeight="1">
      <c r="A11" s="35">
        <v>7</v>
      </c>
      <c r="B11" s="34" t="s">
        <v>76</v>
      </c>
      <c r="C11" s="34" t="s">
        <v>75</v>
      </c>
      <c r="D11" s="33"/>
      <c r="E11" s="33">
        <v>8</v>
      </c>
      <c r="F11" s="34" t="s">
        <v>42</v>
      </c>
      <c r="G11" s="33">
        <f t="shared" si="0"/>
        <v>0</v>
      </c>
    </row>
    <row r="12" spans="1:7" ht="15" customHeight="1">
      <c r="A12" s="35">
        <v>8</v>
      </c>
      <c r="B12" s="34" t="s">
        <v>74</v>
      </c>
      <c r="C12" s="34" t="s">
        <v>73</v>
      </c>
      <c r="D12" s="33"/>
      <c r="E12" s="33">
        <v>2</v>
      </c>
      <c r="F12" s="34" t="s">
        <v>42</v>
      </c>
      <c r="G12" s="33">
        <f t="shared" si="0"/>
        <v>0</v>
      </c>
    </row>
    <row r="13" spans="1:7" ht="15" customHeight="1">
      <c r="A13" s="35">
        <v>9</v>
      </c>
      <c r="B13" s="34" t="s">
        <v>72</v>
      </c>
      <c r="C13" s="34" t="s">
        <v>71</v>
      </c>
      <c r="D13" s="33"/>
      <c r="E13" s="33">
        <v>11</v>
      </c>
      <c r="F13" s="34" t="s">
        <v>42</v>
      </c>
      <c r="G13" s="33">
        <f t="shared" si="0"/>
        <v>0</v>
      </c>
    </row>
    <row r="14" spans="1:7" ht="15" customHeight="1">
      <c r="A14" s="35">
        <v>10</v>
      </c>
      <c r="B14" s="34" t="s">
        <v>70</v>
      </c>
      <c r="C14" s="34" t="s">
        <v>69</v>
      </c>
      <c r="D14" s="33"/>
      <c r="E14" s="33">
        <v>30</v>
      </c>
      <c r="F14" s="34" t="s">
        <v>37</v>
      </c>
      <c r="G14" s="33">
        <f t="shared" si="0"/>
        <v>0</v>
      </c>
    </row>
    <row r="15" spans="1:7" ht="15" customHeight="1">
      <c r="A15" s="35">
        <v>11</v>
      </c>
      <c r="B15" s="34" t="s">
        <v>68</v>
      </c>
      <c r="C15" s="34" t="s">
        <v>67</v>
      </c>
      <c r="D15" s="33"/>
      <c r="E15" s="33">
        <v>40</v>
      </c>
      <c r="F15" s="34" t="s">
        <v>37</v>
      </c>
      <c r="G15" s="33">
        <f>D15*E15</f>
        <v>0</v>
      </c>
    </row>
    <row r="16" spans="1:7" ht="15" customHeight="1">
      <c r="A16" s="35">
        <v>12</v>
      </c>
      <c r="B16" s="34" t="s">
        <v>66</v>
      </c>
      <c r="C16" s="34" t="s">
        <v>65</v>
      </c>
      <c r="D16" s="33"/>
      <c r="E16" s="33">
        <v>50</v>
      </c>
      <c r="F16" s="34" t="s">
        <v>42</v>
      </c>
      <c r="G16" s="33">
        <f t="shared" si="0"/>
        <v>0</v>
      </c>
    </row>
    <row r="17" ht="15" customHeight="1" thickBot="1">
      <c r="A17" s="37"/>
    </row>
    <row r="18" spans="1:7" ht="15" customHeight="1" thickTop="1">
      <c r="A18" s="32" t="s">
        <v>64</v>
      </c>
      <c r="B18" s="31"/>
      <c r="C18" s="31"/>
      <c r="D18" s="31"/>
      <c r="E18" s="31"/>
      <c r="F18" s="31"/>
      <c r="G18" s="30">
        <f>SUM(G5:G17)</f>
        <v>0</v>
      </c>
    </row>
    <row r="19" spans="1:7" ht="15" customHeight="1">
      <c r="A19" s="32"/>
      <c r="B19" s="39"/>
      <c r="C19" s="39"/>
      <c r="D19" s="39"/>
      <c r="E19" s="39"/>
      <c r="F19" s="39"/>
      <c r="G19" s="38"/>
    </row>
    <row r="20" ht="15" customHeight="1">
      <c r="A20" s="29"/>
    </row>
    <row r="22" spans="1:7" ht="15" customHeight="1">
      <c r="A22" s="44" t="s">
        <v>63</v>
      </c>
      <c r="B22" s="44"/>
      <c r="C22" s="44"/>
      <c r="D22" s="44"/>
      <c r="E22" s="44"/>
      <c r="F22" s="44"/>
      <c r="G22" s="44"/>
    </row>
    <row r="23" spans="1:7" ht="15" customHeight="1">
      <c r="A23" s="3" t="s">
        <v>34</v>
      </c>
      <c r="B23" s="36" t="s">
        <v>33</v>
      </c>
      <c r="C23" s="36" t="s">
        <v>0</v>
      </c>
      <c r="D23" s="3" t="s">
        <v>32</v>
      </c>
      <c r="E23" s="3" t="s">
        <v>31</v>
      </c>
      <c r="F23" s="36" t="s">
        <v>30</v>
      </c>
      <c r="G23" s="3" t="s">
        <v>29</v>
      </c>
    </row>
    <row r="24" spans="1:7" ht="15" customHeight="1">
      <c r="A24" s="35">
        <v>1</v>
      </c>
      <c r="B24" s="34" t="s">
        <v>62</v>
      </c>
      <c r="C24" s="34" t="s">
        <v>61</v>
      </c>
      <c r="D24" s="33"/>
      <c r="E24" s="33">
        <v>20</v>
      </c>
      <c r="F24" s="34" t="s">
        <v>37</v>
      </c>
      <c r="G24" s="33">
        <f>D24*E24</f>
        <v>0</v>
      </c>
    </row>
    <row r="25" spans="1:7" ht="15" customHeight="1">
      <c r="A25" s="35">
        <v>2</v>
      </c>
      <c r="B25" s="34" t="s">
        <v>60</v>
      </c>
      <c r="C25" s="34" t="s">
        <v>59</v>
      </c>
      <c r="D25" s="33"/>
      <c r="E25" s="33">
        <v>50</v>
      </c>
      <c r="F25" s="34" t="s">
        <v>42</v>
      </c>
      <c r="G25" s="33">
        <f aca="true" t="shared" si="1" ref="G25:G35">D25*E25</f>
        <v>0</v>
      </c>
    </row>
    <row r="26" spans="1:7" ht="15" customHeight="1">
      <c r="A26" s="35">
        <v>3</v>
      </c>
      <c r="B26" s="34" t="s">
        <v>58</v>
      </c>
      <c r="C26" s="34" t="s">
        <v>57</v>
      </c>
      <c r="D26" s="33"/>
      <c r="E26" s="33">
        <v>2</v>
      </c>
      <c r="F26" s="34" t="s">
        <v>42</v>
      </c>
      <c r="G26" s="33">
        <f t="shared" si="1"/>
        <v>0</v>
      </c>
    </row>
    <row r="27" spans="1:7" ht="15" customHeight="1">
      <c r="A27" s="35">
        <v>4</v>
      </c>
      <c r="B27" s="34" t="s">
        <v>56</v>
      </c>
      <c r="C27" s="34" t="s">
        <v>55</v>
      </c>
      <c r="D27" s="33"/>
      <c r="E27" s="33">
        <v>10</v>
      </c>
      <c r="F27" s="34" t="s">
        <v>42</v>
      </c>
      <c r="G27" s="33">
        <f t="shared" si="1"/>
        <v>0</v>
      </c>
    </row>
    <row r="28" spans="1:7" ht="15" customHeight="1">
      <c r="A28" s="35">
        <v>5</v>
      </c>
      <c r="B28" s="34" t="s">
        <v>54</v>
      </c>
      <c r="C28" s="34" t="s">
        <v>53</v>
      </c>
      <c r="D28" s="33"/>
      <c r="E28" s="33">
        <v>10</v>
      </c>
      <c r="F28" s="34" t="s">
        <v>42</v>
      </c>
      <c r="G28" s="33">
        <f t="shared" si="1"/>
        <v>0</v>
      </c>
    </row>
    <row r="29" spans="1:7" ht="15" customHeight="1">
      <c r="A29" s="35">
        <v>6</v>
      </c>
      <c r="B29" s="34" t="s">
        <v>52</v>
      </c>
      <c r="C29" s="34" t="s">
        <v>51</v>
      </c>
      <c r="D29" s="33"/>
      <c r="E29" s="33">
        <v>8</v>
      </c>
      <c r="F29" s="34" t="s">
        <v>42</v>
      </c>
      <c r="G29" s="33">
        <f t="shared" si="1"/>
        <v>0</v>
      </c>
    </row>
    <row r="30" spans="1:7" ht="15" customHeight="1">
      <c r="A30" s="35">
        <v>7</v>
      </c>
      <c r="B30" s="34" t="s">
        <v>50</v>
      </c>
      <c r="C30" s="34" t="s">
        <v>49</v>
      </c>
      <c r="D30" s="33"/>
      <c r="E30" s="33">
        <v>2</v>
      </c>
      <c r="F30" s="34" t="s">
        <v>42</v>
      </c>
      <c r="G30" s="33">
        <f t="shared" si="1"/>
        <v>0</v>
      </c>
    </row>
    <row r="31" spans="1:7" ht="24.75" customHeight="1">
      <c r="A31" s="35">
        <v>8</v>
      </c>
      <c r="B31" s="34" t="s">
        <v>48</v>
      </c>
      <c r="C31" s="34" t="s">
        <v>47</v>
      </c>
      <c r="D31" s="33"/>
      <c r="E31" s="33">
        <v>4</v>
      </c>
      <c r="F31" s="34" t="s">
        <v>42</v>
      </c>
      <c r="G31" s="33">
        <f t="shared" si="1"/>
        <v>0</v>
      </c>
    </row>
    <row r="32" spans="1:7" ht="24.75" customHeight="1">
      <c r="A32" s="35">
        <v>9</v>
      </c>
      <c r="B32" s="34" t="s">
        <v>46</v>
      </c>
      <c r="C32" s="34" t="s">
        <v>45</v>
      </c>
      <c r="D32" s="33"/>
      <c r="E32" s="33">
        <v>7</v>
      </c>
      <c r="F32" s="34" t="s">
        <v>42</v>
      </c>
      <c r="G32" s="33">
        <f>D32*E32</f>
        <v>0</v>
      </c>
    </row>
    <row r="33" spans="1:7" ht="15" customHeight="1">
      <c r="A33" s="35">
        <v>10</v>
      </c>
      <c r="B33" s="34" t="s">
        <v>44</v>
      </c>
      <c r="C33" s="34" t="s">
        <v>43</v>
      </c>
      <c r="D33" s="33"/>
      <c r="E33" s="33">
        <v>11</v>
      </c>
      <c r="F33" s="34" t="s">
        <v>42</v>
      </c>
      <c r="G33" s="33">
        <f t="shared" si="1"/>
        <v>0</v>
      </c>
    </row>
    <row r="34" spans="1:7" ht="15" customHeight="1">
      <c r="A34" s="35">
        <v>11</v>
      </c>
      <c r="B34" s="34" t="s">
        <v>41</v>
      </c>
      <c r="C34" s="34" t="s">
        <v>40</v>
      </c>
      <c r="D34" s="33"/>
      <c r="E34" s="33">
        <v>30</v>
      </c>
      <c r="F34" s="34" t="s">
        <v>37</v>
      </c>
      <c r="G34" s="33">
        <f t="shared" si="1"/>
        <v>0</v>
      </c>
    </row>
    <row r="35" spans="1:7" ht="15" customHeight="1">
      <c r="A35" s="35">
        <v>12</v>
      </c>
      <c r="B35" s="34" t="s">
        <v>39</v>
      </c>
      <c r="C35" s="34" t="s">
        <v>38</v>
      </c>
      <c r="D35" s="33"/>
      <c r="E35" s="33">
        <v>40</v>
      </c>
      <c r="F35" s="34" t="s">
        <v>37</v>
      </c>
      <c r="G35" s="33">
        <f t="shared" si="1"/>
        <v>0</v>
      </c>
    </row>
    <row r="36" ht="15" customHeight="1" thickBot="1">
      <c r="A36" s="37"/>
    </row>
    <row r="37" spans="1:7" ht="15" customHeight="1" thickTop="1">
      <c r="A37" s="32" t="s">
        <v>36</v>
      </c>
      <c r="B37" s="31"/>
      <c r="C37" s="31"/>
      <c r="D37" s="31"/>
      <c r="E37" s="31"/>
      <c r="F37" s="31"/>
      <c r="G37" s="30">
        <f>SUM(G24:G36)</f>
        <v>0</v>
      </c>
    </row>
    <row r="39" ht="15" customHeight="1">
      <c r="A39" s="29"/>
    </row>
    <row r="41" spans="1:7" ht="15" customHeight="1">
      <c r="A41" s="44" t="s">
        <v>35</v>
      </c>
      <c r="B41" s="44"/>
      <c r="C41" s="44"/>
      <c r="D41" s="44"/>
      <c r="E41" s="44"/>
      <c r="F41" s="44"/>
      <c r="G41" s="44"/>
    </row>
    <row r="42" spans="1:7" ht="15" customHeight="1">
      <c r="A42" s="3" t="s">
        <v>34</v>
      </c>
      <c r="B42" s="36" t="s">
        <v>33</v>
      </c>
      <c r="C42" s="36" t="s">
        <v>0</v>
      </c>
      <c r="D42" s="3" t="s">
        <v>32</v>
      </c>
      <c r="E42" s="3" t="s">
        <v>31</v>
      </c>
      <c r="F42" s="36" t="s">
        <v>30</v>
      </c>
      <c r="G42" s="3" t="s">
        <v>29</v>
      </c>
    </row>
    <row r="43" spans="1:7" ht="15" customHeight="1">
      <c r="A43" s="35">
        <v>1</v>
      </c>
      <c r="B43" s="34" t="s">
        <v>28</v>
      </c>
      <c r="C43" s="34" t="s">
        <v>27</v>
      </c>
      <c r="D43" s="33"/>
      <c r="E43" s="33">
        <v>15</v>
      </c>
      <c r="F43" s="34" t="s">
        <v>22</v>
      </c>
      <c r="G43" s="33">
        <f>D43*E43</f>
        <v>0</v>
      </c>
    </row>
    <row r="44" spans="1:7" ht="24.75" customHeight="1">
      <c r="A44" s="35">
        <v>2</v>
      </c>
      <c r="B44" s="34" t="s">
        <v>26</v>
      </c>
      <c r="C44" s="34" t="s">
        <v>25</v>
      </c>
      <c r="D44" s="33"/>
      <c r="E44" s="33">
        <v>10</v>
      </c>
      <c r="F44" s="34" t="s">
        <v>22</v>
      </c>
      <c r="G44" s="33">
        <f>D44*E44</f>
        <v>0</v>
      </c>
    </row>
    <row r="45" spans="1:7" ht="15" customHeight="1">
      <c r="A45" s="35">
        <v>3</v>
      </c>
      <c r="B45" s="34" t="s">
        <v>24</v>
      </c>
      <c r="C45" s="34" t="s">
        <v>23</v>
      </c>
      <c r="D45" s="33"/>
      <c r="E45" s="33">
        <v>8</v>
      </c>
      <c r="F45" s="34" t="s">
        <v>22</v>
      </c>
      <c r="G45" s="33">
        <f>D45*E45</f>
        <v>0</v>
      </c>
    </row>
    <row r="46" ht="15" customHeight="1" thickBot="1">
      <c r="A46" s="32"/>
    </row>
    <row r="47" spans="1:7" ht="15" customHeight="1" thickTop="1">
      <c r="A47" s="31"/>
      <c r="B47" s="31"/>
      <c r="C47" s="31"/>
      <c r="D47" s="31"/>
      <c r="E47" s="31"/>
      <c r="F47" s="31"/>
      <c r="G47" s="30">
        <f>SUM(G43:G46)</f>
        <v>0</v>
      </c>
    </row>
    <row r="49" ht="15" customHeight="1">
      <c r="A49" s="29"/>
    </row>
  </sheetData>
  <sheetProtection/>
  <mergeCells count="3">
    <mergeCell ref="A3:G3"/>
    <mergeCell ref="A22:G22"/>
    <mergeCell ref="A41:G4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9">
      <selection activeCell="G46" sqref="G46"/>
    </sheetView>
  </sheetViews>
  <sheetFormatPr defaultColWidth="9.140625" defaultRowHeight="15" customHeight="1"/>
  <cols>
    <col min="1" max="1" width="5.7109375" style="1" customWidth="1"/>
    <col min="2" max="2" width="8.7109375" style="1" customWidth="1"/>
    <col min="3" max="3" width="45.7109375" style="1" customWidth="1"/>
    <col min="4" max="5" width="8.7109375" style="1" customWidth="1"/>
    <col min="6" max="6" width="5.7109375" style="1" customWidth="1"/>
    <col min="7" max="7" width="8.7109375" style="1" customWidth="1"/>
    <col min="8" max="16384" width="9.140625" style="1" customWidth="1"/>
  </cols>
  <sheetData>
    <row r="1" ht="19.5" customHeight="1">
      <c r="C1" s="40" t="s">
        <v>146</v>
      </c>
    </row>
    <row r="3" spans="1:7" ht="15" customHeight="1">
      <c r="A3" s="44" t="s">
        <v>87</v>
      </c>
      <c r="B3" s="44"/>
      <c r="C3" s="44"/>
      <c r="D3" s="44"/>
      <c r="E3" s="44"/>
      <c r="F3" s="44"/>
      <c r="G3" s="44"/>
    </row>
    <row r="4" spans="1:7" ht="15" customHeight="1">
      <c r="A4" s="3" t="s">
        <v>34</v>
      </c>
      <c r="B4" s="36" t="s">
        <v>33</v>
      </c>
      <c r="C4" s="36" t="s">
        <v>0</v>
      </c>
      <c r="D4" s="3" t="s">
        <v>32</v>
      </c>
      <c r="E4" s="3" t="s">
        <v>31</v>
      </c>
      <c r="F4" s="36" t="s">
        <v>30</v>
      </c>
      <c r="G4" s="3" t="s">
        <v>29</v>
      </c>
    </row>
    <row r="5" spans="1:7" ht="15" customHeight="1">
      <c r="A5" s="35">
        <v>1</v>
      </c>
      <c r="B5" s="34" t="s">
        <v>140</v>
      </c>
      <c r="C5" s="34" t="s">
        <v>139</v>
      </c>
      <c r="D5" s="33"/>
      <c r="E5" s="33">
        <v>300</v>
      </c>
      <c r="F5" s="34" t="s">
        <v>37</v>
      </c>
      <c r="G5" s="33">
        <f>D5*E5</f>
        <v>0</v>
      </c>
    </row>
    <row r="6" spans="1:7" ht="15" customHeight="1">
      <c r="A6" s="35">
        <v>2</v>
      </c>
      <c r="B6" s="34" t="s">
        <v>138</v>
      </c>
      <c r="C6" s="34" t="s">
        <v>137</v>
      </c>
      <c r="D6" s="33"/>
      <c r="E6" s="33">
        <v>5</v>
      </c>
      <c r="F6" s="34" t="s">
        <v>42</v>
      </c>
      <c r="G6" s="33">
        <f aca="true" t="shared" si="0" ref="G6:G11">D6*E6</f>
        <v>0</v>
      </c>
    </row>
    <row r="7" spans="1:7" ht="15" customHeight="1">
      <c r="A7" s="35">
        <v>3</v>
      </c>
      <c r="B7" s="34" t="s">
        <v>136</v>
      </c>
      <c r="C7" s="34" t="s">
        <v>135</v>
      </c>
      <c r="D7" s="33"/>
      <c r="E7" s="33">
        <v>3</v>
      </c>
      <c r="F7" s="34" t="s">
        <v>42</v>
      </c>
      <c r="G7" s="33">
        <f t="shared" si="0"/>
        <v>0</v>
      </c>
    </row>
    <row r="8" spans="1:7" ht="15" customHeight="1">
      <c r="A8" s="35">
        <v>4</v>
      </c>
      <c r="B8" s="34" t="s">
        <v>134</v>
      </c>
      <c r="C8" s="34" t="s">
        <v>133</v>
      </c>
      <c r="D8" s="33"/>
      <c r="E8" s="33">
        <v>49</v>
      </c>
      <c r="F8" s="34" t="s">
        <v>42</v>
      </c>
      <c r="G8" s="33">
        <f t="shared" si="0"/>
        <v>0</v>
      </c>
    </row>
    <row r="9" spans="1:7" ht="15" customHeight="1">
      <c r="A9" s="35">
        <v>5</v>
      </c>
      <c r="B9" s="34" t="s">
        <v>132</v>
      </c>
      <c r="C9" s="34" t="s">
        <v>131</v>
      </c>
      <c r="D9" s="33"/>
      <c r="E9" s="33">
        <v>11</v>
      </c>
      <c r="F9" s="34" t="s">
        <v>130</v>
      </c>
      <c r="G9" s="33">
        <f t="shared" si="0"/>
        <v>0</v>
      </c>
    </row>
    <row r="10" spans="1:7" ht="15" customHeight="1">
      <c r="A10" s="35">
        <v>6</v>
      </c>
      <c r="B10" s="34" t="s">
        <v>129</v>
      </c>
      <c r="C10" s="34" t="s">
        <v>128</v>
      </c>
      <c r="D10" s="33"/>
      <c r="E10" s="33">
        <v>11</v>
      </c>
      <c r="F10" s="34" t="s">
        <v>42</v>
      </c>
      <c r="G10" s="33">
        <f t="shared" si="0"/>
        <v>0</v>
      </c>
    </row>
    <row r="11" spans="1:7" ht="15" customHeight="1">
      <c r="A11" s="35">
        <v>7</v>
      </c>
      <c r="B11" s="34" t="s">
        <v>66</v>
      </c>
      <c r="C11" s="34" t="s">
        <v>65</v>
      </c>
      <c r="D11" s="33"/>
      <c r="E11" s="33">
        <v>40</v>
      </c>
      <c r="F11" s="34" t="s">
        <v>42</v>
      </c>
      <c r="G11" s="33">
        <f t="shared" si="0"/>
        <v>0</v>
      </c>
    </row>
    <row r="12" ht="15" customHeight="1" thickBot="1">
      <c r="A12" s="37"/>
    </row>
    <row r="13" spans="1:7" ht="15" customHeight="1" thickTop="1">
      <c r="A13" s="32" t="s">
        <v>64</v>
      </c>
      <c r="B13" s="31"/>
      <c r="C13" s="31"/>
      <c r="D13" s="31"/>
      <c r="E13" s="31"/>
      <c r="F13" s="31"/>
      <c r="G13" s="30">
        <f>SUM(G5:G12)</f>
        <v>0</v>
      </c>
    </row>
    <row r="14" spans="1:7" ht="15" customHeight="1">
      <c r="A14" s="32"/>
      <c r="B14" s="39"/>
      <c r="C14" s="39"/>
      <c r="D14" s="39"/>
      <c r="E14" s="39"/>
      <c r="F14" s="39"/>
      <c r="G14" s="38"/>
    </row>
    <row r="15" ht="15" customHeight="1">
      <c r="A15" s="29"/>
    </row>
    <row r="17" spans="1:7" ht="15" customHeight="1">
      <c r="A17" s="44" t="s">
        <v>63</v>
      </c>
      <c r="B17" s="44"/>
      <c r="C17" s="44"/>
      <c r="D17" s="44"/>
      <c r="E17" s="44"/>
      <c r="F17" s="44"/>
      <c r="G17" s="44"/>
    </row>
    <row r="18" spans="1:7" ht="15" customHeight="1">
      <c r="A18" s="3" t="s">
        <v>34</v>
      </c>
      <c r="B18" s="36" t="s">
        <v>33</v>
      </c>
      <c r="C18" s="36" t="s">
        <v>0</v>
      </c>
      <c r="D18" s="3" t="s">
        <v>32</v>
      </c>
      <c r="E18" s="3" t="s">
        <v>31</v>
      </c>
      <c r="F18" s="36" t="s">
        <v>30</v>
      </c>
      <c r="G18" s="3" t="s">
        <v>29</v>
      </c>
    </row>
    <row r="19" spans="1:7" ht="15" customHeight="1">
      <c r="A19" s="35">
        <v>1</v>
      </c>
      <c r="B19" s="34" t="s">
        <v>60</v>
      </c>
      <c r="C19" s="34" t="s">
        <v>59</v>
      </c>
      <c r="D19" s="33"/>
      <c r="E19" s="33">
        <v>40</v>
      </c>
      <c r="F19" s="34" t="s">
        <v>42</v>
      </c>
      <c r="G19" s="33">
        <f aca="true" t="shared" si="1" ref="G19:G38">D19*E19</f>
        <v>0</v>
      </c>
    </row>
    <row r="20" spans="1:7" ht="15" customHeight="1">
      <c r="A20" s="35">
        <v>2</v>
      </c>
      <c r="B20" s="34" t="s">
        <v>127</v>
      </c>
      <c r="C20" s="34" t="s">
        <v>126</v>
      </c>
      <c r="D20" s="33"/>
      <c r="E20" s="33">
        <v>300</v>
      </c>
      <c r="F20" s="34" t="s">
        <v>37</v>
      </c>
      <c r="G20" s="33">
        <f t="shared" si="1"/>
        <v>0</v>
      </c>
    </row>
    <row r="21" spans="1:7" ht="15" customHeight="1">
      <c r="A21" s="35">
        <v>3</v>
      </c>
      <c r="B21" s="34" t="s">
        <v>125</v>
      </c>
      <c r="C21" s="34" t="s">
        <v>124</v>
      </c>
      <c r="D21" s="33"/>
      <c r="E21" s="33">
        <v>2</v>
      </c>
      <c r="F21" s="34" t="s">
        <v>42</v>
      </c>
      <c r="G21" s="33">
        <f t="shared" si="1"/>
        <v>0</v>
      </c>
    </row>
    <row r="22" spans="1:7" ht="15" customHeight="1">
      <c r="A22" s="35">
        <v>4</v>
      </c>
      <c r="B22" s="34" t="s">
        <v>123</v>
      </c>
      <c r="C22" s="34" t="s">
        <v>122</v>
      </c>
      <c r="D22" s="33"/>
      <c r="E22" s="33">
        <v>3</v>
      </c>
      <c r="F22" s="34" t="s">
        <v>42</v>
      </c>
      <c r="G22" s="33">
        <f t="shared" si="1"/>
        <v>0</v>
      </c>
    </row>
    <row r="23" spans="1:7" ht="15" customHeight="1">
      <c r="A23" s="35">
        <v>5</v>
      </c>
      <c r="B23" s="34" t="s">
        <v>120</v>
      </c>
      <c r="C23" s="34" t="s">
        <v>121</v>
      </c>
      <c r="D23" s="33"/>
      <c r="E23" s="33">
        <v>4</v>
      </c>
      <c r="F23" s="34" t="s">
        <v>42</v>
      </c>
      <c r="G23" s="33">
        <f t="shared" si="1"/>
        <v>0</v>
      </c>
    </row>
    <row r="24" spans="1:7" ht="15" customHeight="1">
      <c r="A24" s="35">
        <v>6</v>
      </c>
      <c r="B24" s="34" t="s">
        <v>120</v>
      </c>
      <c r="C24" s="34" t="s">
        <v>119</v>
      </c>
      <c r="D24" s="33"/>
      <c r="E24" s="33">
        <v>6</v>
      </c>
      <c r="F24" s="34" t="s">
        <v>42</v>
      </c>
      <c r="G24" s="33">
        <f t="shared" si="1"/>
        <v>0</v>
      </c>
    </row>
    <row r="25" spans="1:7" ht="15" customHeight="1">
      <c r="A25" s="35">
        <v>7</v>
      </c>
      <c r="B25" s="34" t="s">
        <v>118</v>
      </c>
      <c r="C25" s="34" t="s">
        <v>117</v>
      </c>
      <c r="D25" s="33"/>
      <c r="E25" s="33">
        <v>5</v>
      </c>
      <c r="F25" s="34" t="s">
        <v>42</v>
      </c>
      <c r="G25" s="33">
        <f t="shared" si="1"/>
        <v>0</v>
      </c>
    </row>
    <row r="26" spans="1:7" ht="15" customHeight="1">
      <c r="A26" s="35">
        <v>8</v>
      </c>
      <c r="B26" s="34" t="s">
        <v>116</v>
      </c>
      <c r="C26" s="34" t="s">
        <v>115</v>
      </c>
      <c r="D26" s="33"/>
      <c r="E26" s="33">
        <v>7</v>
      </c>
      <c r="F26" s="34" t="s">
        <v>42</v>
      </c>
      <c r="G26" s="33">
        <f t="shared" si="1"/>
        <v>0</v>
      </c>
    </row>
    <row r="27" spans="1:7" ht="15" customHeight="1">
      <c r="A27" s="35">
        <v>9</v>
      </c>
      <c r="B27" s="34" t="s">
        <v>114</v>
      </c>
      <c r="C27" s="34" t="s">
        <v>113</v>
      </c>
      <c r="D27" s="33"/>
      <c r="E27" s="33">
        <v>20</v>
      </c>
      <c r="F27" s="34" t="s">
        <v>42</v>
      </c>
      <c r="G27" s="33">
        <f t="shared" si="1"/>
        <v>0</v>
      </c>
    </row>
    <row r="28" spans="1:7" ht="15" customHeight="1">
      <c r="A28" s="35">
        <v>10</v>
      </c>
      <c r="B28" s="34" t="s">
        <v>112</v>
      </c>
      <c r="C28" s="34" t="s">
        <v>111</v>
      </c>
      <c r="D28" s="33"/>
      <c r="E28" s="33">
        <v>3</v>
      </c>
      <c r="F28" s="34" t="s">
        <v>42</v>
      </c>
      <c r="G28" s="33">
        <f t="shared" si="1"/>
        <v>0</v>
      </c>
    </row>
    <row r="29" spans="1:7" ht="15" customHeight="1">
      <c r="A29" s="35">
        <v>11</v>
      </c>
      <c r="B29" s="34" t="s">
        <v>110</v>
      </c>
      <c r="C29" s="34" t="s">
        <v>109</v>
      </c>
      <c r="D29" s="33"/>
      <c r="E29" s="33">
        <v>10</v>
      </c>
      <c r="F29" s="34" t="s">
        <v>42</v>
      </c>
      <c r="G29" s="33">
        <f t="shared" si="1"/>
        <v>0</v>
      </c>
    </row>
    <row r="30" spans="1:7" ht="15" customHeight="1">
      <c r="A30" s="35">
        <v>12</v>
      </c>
      <c r="B30" s="34" t="s">
        <v>108</v>
      </c>
      <c r="C30" s="34" t="s">
        <v>107</v>
      </c>
      <c r="D30" s="33"/>
      <c r="E30" s="33">
        <v>11</v>
      </c>
      <c r="F30" s="34" t="s">
        <v>42</v>
      </c>
      <c r="G30" s="33">
        <f t="shared" si="1"/>
        <v>0</v>
      </c>
    </row>
    <row r="31" spans="1:7" ht="15" customHeight="1">
      <c r="A31" s="35">
        <v>13</v>
      </c>
      <c r="B31" s="34" t="s">
        <v>106</v>
      </c>
      <c r="C31" s="34" t="s">
        <v>105</v>
      </c>
      <c r="D31" s="33"/>
      <c r="E31" s="33">
        <v>1</v>
      </c>
      <c r="F31" s="34" t="s">
        <v>42</v>
      </c>
      <c r="G31" s="33">
        <f t="shared" si="1"/>
        <v>0</v>
      </c>
    </row>
    <row r="32" spans="1:7" ht="15" customHeight="1">
      <c r="A32" s="35">
        <v>14</v>
      </c>
      <c r="B32" s="34" t="s">
        <v>104</v>
      </c>
      <c r="C32" s="34" t="s">
        <v>103</v>
      </c>
      <c r="D32" s="33"/>
      <c r="E32" s="33">
        <v>11</v>
      </c>
      <c r="F32" s="34" t="s">
        <v>42</v>
      </c>
      <c r="G32" s="33">
        <f t="shared" si="1"/>
        <v>0</v>
      </c>
    </row>
    <row r="33" spans="1:7" ht="15" customHeight="1">
      <c r="A33" s="35">
        <v>15</v>
      </c>
      <c r="B33" s="34" t="s">
        <v>102</v>
      </c>
      <c r="C33" s="34" t="s">
        <v>101</v>
      </c>
      <c r="D33" s="33"/>
      <c r="E33" s="33">
        <v>22</v>
      </c>
      <c r="F33" s="34" t="s">
        <v>42</v>
      </c>
      <c r="G33" s="33">
        <f t="shared" si="1"/>
        <v>0</v>
      </c>
    </row>
    <row r="34" spans="1:7" ht="15" customHeight="1">
      <c r="A34" s="35">
        <v>16</v>
      </c>
      <c r="B34" s="34" t="s">
        <v>100</v>
      </c>
      <c r="C34" s="34" t="s">
        <v>99</v>
      </c>
      <c r="D34" s="33"/>
      <c r="E34" s="33">
        <v>11</v>
      </c>
      <c r="F34" s="34" t="s">
        <v>42</v>
      </c>
      <c r="G34" s="33">
        <f t="shared" si="1"/>
        <v>0</v>
      </c>
    </row>
    <row r="35" spans="1:7" ht="15" customHeight="1">
      <c r="A35" s="35">
        <v>17</v>
      </c>
      <c r="B35" s="34" t="s">
        <v>98</v>
      </c>
      <c r="C35" s="34" t="s">
        <v>97</v>
      </c>
      <c r="D35" s="33"/>
      <c r="E35" s="33">
        <v>20</v>
      </c>
      <c r="F35" s="34" t="s">
        <v>42</v>
      </c>
      <c r="G35" s="33">
        <f t="shared" si="1"/>
        <v>0</v>
      </c>
    </row>
    <row r="36" spans="1:7" ht="15" customHeight="1">
      <c r="A36" s="35">
        <v>18</v>
      </c>
      <c r="B36" s="34" t="s">
        <v>96</v>
      </c>
      <c r="C36" s="34" t="s">
        <v>95</v>
      </c>
      <c r="D36" s="33"/>
      <c r="E36" s="33">
        <v>150</v>
      </c>
      <c r="F36" s="34" t="s">
        <v>42</v>
      </c>
      <c r="G36" s="33">
        <f t="shared" si="1"/>
        <v>0</v>
      </c>
    </row>
    <row r="37" spans="1:7" ht="15" customHeight="1">
      <c r="A37" s="35">
        <v>19</v>
      </c>
      <c r="B37" s="34" t="s">
        <v>94</v>
      </c>
      <c r="C37" s="34" t="s">
        <v>93</v>
      </c>
      <c r="D37" s="33"/>
      <c r="E37" s="33">
        <v>60</v>
      </c>
      <c r="F37" s="34" t="s">
        <v>42</v>
      </c>
      <c r="G37" s="33">
        <f t="shared" si="1"/>
        <v>0</v>
      </c>
    </row>
    <row r="38" spans="1:7" ht="15" customHeight="1">
      <c r="A38" s="35">
        <v>20</v>
      </c>
      <c r="B38" s="34" t="s">
        <v>92</v>
      </c>
      <c r="C38" s="34" t="s">
        <v>91</v>
      </c>
      <c r="D38" s="33"/>
      <c r="E38" s="33">
        <v>40</v>
      </c>
      <c r="F38" s="34" t="s">
        <v>42</v>
      </c>
      <c r="G38" s="33">
        <f t="shared" si="1"/>
        <v>0</v>
      </c>
    </row>
    <row r="39" ht="15" customHeight="1" thickBot="1">
      <c r="A39" s="37"/>
    </row>
    <row r="40" spans="1:7" ht="15" customHeight="1" thickTop="1">
      <c r="A40" s="32" t="s">
        <v>36</v>
      </c>
      <c r="B40" s="31"/>
      <c r="C40" s="31"/>
      <c r="D40" s="31"/>
      <c r="E40" s="31"/>
      <c r="F40" s="31"/>
      <c r="G40" s="30">
        <f>SUM(G19:G39)</f>
        <v>0</v>
      </c>
    </row>
    <row r="41" spans="1:7" ht="15" customHeight="1">
      <c r="A41" s="32"/>
      <c r="B41" s="39"/>
      <c r="C41" s="39"/>
      <c r="D41" s="39"/>
      <c r="E41" s="39"/>
      <c r="F41" s="39"/>
      <c r="G41" s="38"/>
    </row>
    <row r="42" ht="15" customHeight="1">
      <c r="A42" s="29"/>
    </row>
    <row r="44" spans="1:7" ht="15" customHeight="1">
      <c r="A44" s="44" t="s">
        <v>35</v>
      </c>
      <c r="B44" s="44"/>
      <c r="C44" s="44"/>
      <c r="D44" s="44"/>
      <c r="E44" s="44"/>
      <c r="F44" s="44"/>
      <c r="G44" s="44"/>
    </row>
    <row r="45" spans="1:7" ht="15" customHeight="1">
      <c r="A45" s="3" t="s">
        <v>34</v>
      </c>
      <c r="B45" s="36" t="s">
        <v>33</v>
      </c>
      <c r="C45" s="36" t="s">
        <v>0</v>
      </c>
      <c r="D45" s="3" t="s">
        <v>32</v>
      </c>
      <c r="E45" s="3" t="s">
        <v>31</v>
      </c>
      <c r="F45" s="36" t="s">
        <v>30</v>
      </c>
      <c r="G45" s="3" t="s">
        <v>29</v>
      </c>
    </row>
    <row r="46" spans="1:7" ht="15" customHeight="1">
      <c r="A46" s="35">
        <v>1</v>
      </c>
      <c r="B46" s="34" t="s">
        <v>28</v>
      </c>
      <c r="C46" s="34" t="s">
        <v>90</v>
      </c>
      <c r="D46" s="33"/>
      <c r="E46" s="33">
        <v>50</v>
      </c>
      <c r="F46" s="34" t="s">
        <v>22</v>
      </c>
      <c r="G46" s="33">
        <f>D46*E46</f>
        <v>0</v>
      </c>
    </row>
    <row r="47" spans="1:7" ht="15" customHeight="1">
      <c r="A47" s="35">
        <v>2</v>
      </c>
      <c r="B47" s="34" t="s">
        <v>26</v>
      </c>
      <c r="C47" s="34" t="s">
        <v>23</v>
      </c>
      <c r="D47" s="33"/>
      <c r="E47" s="33">
        <v>25</v>
      </c>
      <c r="F47" s="34" t="s">
        <v>22</v>
      </c>
      <c r="G47" s="33">
        <f>D47*E47</f>
        <v>0</v>
      </c>
    </row>
    <row r="48" ht="15" customHeight="1" thickBot="1">
      <c r="A48" s="37"/>
    </row>
    <row r="49" spans="1:7" ht="15" customHeight="1" thickTop="1">
      <c r="A49" s="32" t="s">
        <v>89</v>
      </c>
      <c r="B49" s="31"/>
      <c r="C49" s="31"/>
      <c r="D49" s="31"/>
      <c r="E49" s="31"/>
      <c r="F49" s="31"/>
      <c r="G49" s="30">
        <f>SUM(G46:G48)</f>
        <v>0</v>
      </c>
    </row>
    <row r="51" ht="15" customHeight="1">
      <c r="A51" s="29"/>
    </row>
  </sheetData>
  <sheetProtection/>
  <mergeCells count="3">
    <mergeCell ref="A3:G3"/>
    <mergeCell ref="A17:G17"/>
    <mergeCell ref="A44:G4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Ralbovský</dc:creator>
  <cp:keywords/>
  <dc:description/>
  <cp:lastModifiedBy>robo</cp:lastModifiedBy>
  <cp:lastPrinted>2018-05-22T14:04:21Z</cp:lastPrinted>
  <dcterms:created xsi:type="dcterms:W3CDTF">2018-05-22T13:38:42Z</dcterms:created>
  <dcterms:modified xsi:type="dcterms:W3CDTF">2018-10-12T09:51:04Z</dcterms:modified>
  <cp:category/>
  <cp:version/>
  <cp:contentType/>
  <cp:contentStatus/>
</cp:coreProperties>
</file>