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SPP_73.7_Produktívne investície_Spracovatelia_9_SP_2026\JFR Bulls\PT\PT  Chaldiaca technológia\"/>
    </mc:Choice>
  </mc:AlternateContent>
  <xr:revisionPtr revIDLastSave="0" documentId="13_ncr:1_{E588E050-67F2-4D46-959E-F24C2464A83A}" xr6:coauthVersionLast="47" xr6:coauthVersionMax="47" xr10:uidLastSave="{00000000-0000-0000-0000-000000000000}"/>
  <bookViews>
    <workbookView xWindow="-110" yWindow="-110" windowWidth="38620" windowHeight="21100" xr2:uid="{6304EC20-EFE2-4010-9991-F7FDE9E35E89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24" i="1" l="1"/>
  <c r="G219" i="1"/>
  <c r="G216" i="1"/>
  <c r="G215" i="1"/>
  <c r="G210" i="1"/>
  <c r="G207" i="1"/>
  <c r="G206" i="1"/>
  <c r="G200" i="1"/>
  <c r="G197" i="1"/>
  <c r="G144" i="1"/>
  <c r="G140" i="1"/>
  <c r="G139" i="1"/>
  <c r="G135" i="1"/>
  <c r="G127" i="1"/>
  <c r="G123" i="1"/>
</calcChain>
</file>

<file path=xl/sharedStrings.xml><?xml version="1.0" encoding="utf-8"?>
<sst xmlns="http://schemas.openxmlformats.org/spreadsheetml/2006/main" count="875" uniqueCount="186">
  <si>
    <t xml:space="preserve">Príloha č. 1: </t>
  </si>
  <si>
    <t>Výzva na predloženie ponúk - prieskum trhu</t>
  </si>
  <si>
    <t>Podrobný technický opis a údaje deklarujúce technické parametre dodávaného predmetu</t>
  </si>
  <si>
    <t>Názov predmetu:</t>
  </si>
  <si>
    <t>Chladiarenská technológia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</si>
  <si>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</si>
  <si>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</si>
  <si>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</si>
  <si>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</si>
  <si>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</si>
  <si>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</si>
  <si>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</si>
  <si>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</si>
  <si>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Ďalšie súčasti hodnoty obstarávaného zariadenia</t>
  </si>
  <si>
    <t>Doprava na miesto realizácie</t>
  </si>
  <si>
    <t>-</t>
  </si>
  <si>
    <t>áno</t>
  </si>
  <si>
    <t>áno/nie:</t>
  </si>
  <si>
    <t>Montáž zariadenia a uvedenie do prevádzky</t>
  </si>
  <si>
    <t>Miesto:</t>
  </si>
  <si>
    <t>Dátum:</t>
  </si>
  <si>
    <t>podpis a pečiatka navrhovateľa</t>
  </si>
  <si>
    <t>Predajňa</t>
  </si>
  <si>
    <t xml:space="preserve"> - </t>
  </si>
  <si>
    <t>Vyparovanie v rozmedzí</t>
  </si>
  <si>
    <t>-8 - -15</t>
  </si>
  <si>
    <t>°C</t>
  </si>
  <si>
    <t>hodnota:</t>
  </si>
  <si>
    <t>Teplota okolia max.</t>
  </si>
  <si>
    <t>30 - 45</t>
  </si>
  <si>
    <t>Prehriatie max. (Subcool)</t>
  </si>
  <si>
    <t>K</t>
  </si>
  <si>
    <t>Operačný mód - hlučnosť max.</t>
  </si>
  <si>
    <t>bd</t>
  </si>
  <si>
    <t>Potrebný Chladiaci výkon - MIN</t>
  </si>
  <si>
    <t>kW</t>
  </si>
  <si>
    <t>Potrebný Chladiaci výkon - MAX</t>
  </si>
  <si>
    <t>Príkon max.</t>
  </si>
  <si>
    <t>Odber (400V) v rozmedzí</t>
  </si>
  <si>
    <t>A</t>
  </si>
  <si>
    <t>Kondenzačná teplota v rozmedzí</t>
  </si>
  <si>
    <t>35 - 58</t>
  </si>
  <si>
    <t>Kompressor z inverterom</t>
  </si>
  <si>
    <t>Pripojenie cez Modbus RTU - R485</t>
  </si>
  <si>
    <t>Chladiaci agregát č. 1</t>
  </si>
  <si>
    <t>Výkon min.</t>
  </si>
  <si>
    <t>Povrchová rezerva v rozmedzí</t>
  </si>
  <si>
    <t>%</t>
  </si>
  <si>
    <t>Prietok vzduchu v rozmedzí</t>
  </si>
  <si>
    <t>m³/hod.</t>
  </si>
  <si>
    <t>Teplota v miestnosti max.</t>
  </si>
  <si>
    <t>Regulácia tlaku - teploty na sacej strane – elektronicky</t>
  </si>
  <si>
    <t>Vyparovacia teplota</t>
  </si>
  <si>
    <t>Prehriatie max.</t>
  </si>
  <si>
    <t>5 - 6</t>
  </si>
  <si>
    <t>Váha výparníka max.</t>
  </si>
  <si>
    <t>kg</t>
  </si>
  <si>
    <t xml:space="preserve">Rýchlosť ventilátora min - max </t>
  </si>
  <si>
    <t>70 - 1500</t>
  </si>
  <si>
    <t>ot./min</t>
  </si>
  <si>
    <t>EC ventilátor - riadením 0-10V</t>
  </si>
  <si>
    <t>Odber max.</t>
  </si>
  <si>
    <t>Plný príkon ventilátora max.</t>
  </si>
  <si>
    <t>Výparník z Nerez opláštenim a DX povrchovou úpravou výmenníka</t>
  </si>
  <si>
    <t>Výparník č. 1 k chladiacemu agregátu č. 1</t>
  </si>
  <si>
    <t>Ovládanie k výparníku č. 1</t>
  </si>
  <si>
    <t>Elektronický EXP ventil z možnosťou pripojenia Modbus RTU - RS485</t>
  </si>
  <si>
    <t>Ovládanie všetkých prvkov chladenia (Výkonu) - Nepretrž. Režim</t>
  </si>
  <si>
    <t>Ovládanie cez inverter (Ventilátori)</t>
  </si>
  <si>
    <t>Plynulá regulácia vyparovania chladiva do výparníkov pomocou elektronických expanzných ventilov</t>
  </si>
  <si>
    <t>Elektrické rozvádzače</t>
  </si>
  <si>
    <t>Komunikačné moduly / Monitoring XWEB</t>
  </si>
  <si>
    <t>Výroba- rozrábka</t>
  </si>
  <si>
    <t>2900 - 3500</t>
  </si>
  <si>
    <t>Chladivo R410A</t>
  </si>
  <si>
    <t>35 - 50</t>
  </si>
  <si>
    <t>nie</t>
  </si>
  <si>
    <t>0 - 10 - 4-20</t>
  </si>
  <si>
    <t>V - mA</t>
  </si>
  <si>
    <t xml:space="preserve">Elektrický regulátor - regulováním výkonu 0-10V 4-20 mA </t>
  </si>
  <si>
    <t>Výparník č. 2 k chladiacemu agregátu č. 1</t>
  </si>
  <si>
    <t>Ovládanie k výparníku č. 2</t>
  </si>
  <si>
    <t>Výparník č. 3 k chladiacemu agregátu č. 1</t>
  </si>
  <si>
    <t>Ovládanie k výparníku č. 3</t>
  </si>
  <si>
    <t>Zrecia komora 2</t>
  </si>
  <si>
    <t>Zrecia komora 1</t>
  </si>
  <si>
    <t>Predajňa + Výroba- rozrábka</t>
  </si>
  <si>
    <t>-10 / -2</t>
  </si>
  <si>
    <t>3</t>
  </si>
  <si>
    <t>0-20</t>
  </si>
  <si>
    <t>1400 - 2000</t>
  </si>
  <si>
    <t>30</t>
  </si>
  <si>
    <t>1</t>
  </si>
  <si>
    <t>0,25</t>
  </si>
  <si>
    <t>7</t>
  </si>
  <si>
    <t>1500 - 3000</t>
  </si>
  <si>
    <t>15</t>
  </si>
  <si>
    <t>0</t>
  </si>
  <si>
    <t>85</t>
  </si>
  <si>
    <t>70 - 700</t>
  </si>
  <si>
    <t>1,0</t>
  </si>
  <si>
    <t>0,3</t>
  </si>
  <si>
    <t>65</t>
  </si>
  <si>
    <t>2 - 2,5</t>
  </si>
  <si>
    <t>30 - 42</t>
  </si>
  <si>
    <t>0,9</t>
  </si>
  <si>
    <t>Teplota vo vitríne max.</t>
  </si>
  <si>
    <t>Obslužná vitrína 1 (2500mm)</t>
  </si>
  <si>
    <t>Obslužná vitrína 2 (2500mm)</t>
  </si>
  <si>
    <t>Obslužná vitrína 3 (1250mm)</t>
  </si>
  <si>
    <t>Prístenná vitrína 4 (3750mm)</t>
  </si>
  <si>
    <t>1,5</t>
  </si>
  <si>
    <t>0,5</t>
  </si>
  <si>
    <t>21 - 25</t>
  </si>
  <si>
    <t>Rozmer boxu : 8,77 x 3,96 x 3,0</t>
  </si>
  <si>
    <t xml:space="preserve">Chladiaci výkon </t>
  </si>
  <si>
    <t>9,1</t>
  </si>
  <si>
    <t>teplota vyparovania</t>
  </si>
  <si>
    <t>-10</t>
  </si>
  <si>
    <t xml:space="preserve">rozvádzač atypický RKJ-CB-M s digitálnou reguláciou Dixell teploty a vlhkosti </t>
  </si>
  <si>
    <t>výparníky s elektrickým odmrazovaním</t>
  </si>
  <si>
    <t>Kondenzačná jednotka model (2ks)</t>
  </si>
  <si>
    <t>Rozmer boxu : 4,40 x 2,40 x 3,0</t>
  </si>
  <si>
    <t>Kondenzačná jednotka model (1ks)</t>
  </si>
  <si>
    <t>1x výparník s EC ventilátormi</t>
  </si>
  <si>
    <t>Rozmery 1500x400x1280</t>
  </si>
  <si>
    <t>mm</t>
  </si>
  <si>
    <t>Objem chladeného priestoru</t>
  </si>
  <si>
    <t>400</t>
  </si>
  <si>
    <t>l</t>
  </si>
  <si>
    <t>m2</t>
  </si>
  <si>
    <t>Rozsah teplôt</t>
  </si>
  <si>
    <t>0 - 10</t>
  </si>
  <si>
    <t>El. prívod</t>
  </si>
  <si>
    <t>230</t>
  </si>
  <si>
    <t>V</t>
  </si>
  <si>
    <t>700</t>
  </si>
  <si>
    <t>W</t>
  </si>
  <si>
    <t>Osvetlenie</t>
  </si>
  <si>
    <t>výparník DUAL s externým ohrevom</t>
  </si>
  <si>
    <t>3,3</t>
  </si>
  <si>
    <t>4x výparník s EC ventilátormi</t>
  </si>
  <si>
    <t>zrecia komora opláštenie</t>
  </si>
  <si>
    <t xml:space="preserve">PUR panel - 120 mm - zámkový system </t>
  </si>
  <si>
    <r>
      <t>m</t>
    </r>
    <r>
      <rPr>
        <vertAlign val="superscript"/>
        <sz val="10"/>
        <color theme="1"/>
        <rFont val="Calibri"/>
        <family val="2"/>
        <charset val="238"/>
        <scheme val="minor"/>
      </rPr>
      <t>2</t>
    </r>
  </si>
  <si>
    <t>Opláštenie zadná strana a strop</t>
  </si>
  <si>
    <t>Áno</t>
  </si>
  <si>
    <t>Hustota PIR</t>
  </si>
  <si>
    <t>Kg/m3</t>
  </si>
  <si>
    <t xml:space="preserve">Rohové oplaštenie VNUT.-VONK. , 50x50 </t>
  </si>
  <si>
    <t>m</t>
  </si>
  <si>
    <t>Opláštenie presklené hliník vrátane dverí. Materiál napr.Reynaers Master Line 8 HI+ rám Hiden vent, alet. Schucco AVS 75.SI</t>
  </si>
  <si>
    <t>Dvere Hliníkové presklené 600/2000 pravé, Materiál napr.Reynaers Master Line 8 HI+ rám Hiden vent, alet. Schucco AVS 75.SI</t>
  </si>
  <si>
    <t>Opláštenie predná strana</t>
  </si>
  <si>
    <t>Hliníkový profil RAL 9005 matný</t>
  </si>
  <si>
    <t>Ano</t>
  </si>
  <si>
    <t xml:space="preserve"> -</t>
  </si>
  <si>
    <t>výška hliníkového rámu 97mm</t>
  </si>
  <si>
    <t>hrúbka hliníkového rámu 77mm</t>
  </si>
  <si>
    <t>Uw=0,89 W/m2K</t>
  </si>
  <si>
    <t>Uf=1,3W/m2K</t>
  </si>
  <si>
    <t>chladiarenská komora</t>
  </si>
  <si>
    <t>Chldiarenské Dvere, krídlové, pravé, 1000x2000, hrúbka dverí 80 mm , Bielá z alu rohovými lištami, vhodné na potravinársky priemysel</t>
  </si>
  <si>
    <t>Suchý sklad</t>
  </si>
  <si>
    <t>Opláštenie steny</t>
  </si>
  <si>
    <t>Opláštenie strop</t>
  </si>
  <si>
    <t>Požiarna odolnosť 30 min</t>
  </si>
  <si>
    <t>Chldiarenské Dvere, krídlové, ľavé, 1000x2000, hrúbka dverí 80 mm , Bielá z alu rohovými lištami, vhodné na potravinársky priemysel</t>
  </si>
  <si>
    <t>Výrobná miestnosť manipulačná chodba</t>
  </si>
  <si>
    <t>Chldiarenské Dvere, dvoj krídlové, 1600x2000, hrúbka dverí 80 mm , Bielá z alu rohovými lištami, vhodné na potravinársky priemysel</t>
  </si>
  <si>
    <t>Chladený sklad</t>
  </si>
  <si>
    <t>Presklenná plocha min.</t>
  </si>
  <si>
    <t xml:space="preserve">Chladiaca vitrína na výrobky vo vise </t>
  </si>
  <si>
    <t>teplota vyparovania max.</t>
  </si>
  <si>
    <t>Chladiaci výkon max.</t>
  </si>
  <si>
    <t>2500</t>
  </si>
  <si>
    <t>Presklenie - hranaté prevedenie</t>
  </si>
  <si>
    <t>LED - osvetlenie</t>
  </si>
  <si>
    <t>materiál - nerezové prevedenie</t>
  </si>
  <si>
    <t>inštalácia - pevné prevedenie</t>
  </si>
  <si>
    <t>Obslužná vitrína 1 (1250mm)</t>
  </si>
  <si>
    <t>1250</t>
  </si>
  <si>
    <t>0,4</t>
  </si>
  <si>
    <t>3750</t>
  </si>
  <si>
    <t>Prístenná vitrína 1 (3750mm)</t>
  </si>
  <si>
    <t>Presklenie - otváravé dvere (krídlové)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</si>
</sst>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8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9" fillId="0" borderId="0"/>
  </cellStyleXfs>
  <cellXfs count="300">
    <xf numFmtId="0" fontId="0" fillId="0" borderId="0" xfId="0"/>
    <xf numFmtId="0" fontId="8" fillId="4" borderId="34" xfId="0" applyFont="1" applyFill="1" applyBorder="1" applyAlignment="1" applyProtection="1">
      <alignment horizontal="center" vertical="center" wrapText="1"/>
      <protection locked="0"/>
    </xf>
    <xf numFmtId="0" fontId="8" fillId="4" borderId="13" xfId="0" applyFont="1" applyFill="1" applyBorder="1" applyAlignment="1" applyProtection="1">
      <alignment horizontal="center" vertical="center" wrapText="1"/>
      <protection locked="0"/>
    </xf>
    <xf numFmtId="0" fontId="8" fillId="4" borderId="18" xfId="0" applyFont="1" applyFill="1" applyBorder="1" applyAlignment="1" applyProtection="1">
      <alignment horizontal="center" vertical="top" wrapText="1"/>
      <protection locked="0"/>
    </xf>
    <xf numFmtId="0" fontId="8" fillId="4" borderId="39" xfId="0" applyFont="1" applyFill="1" applyBorder="1" applyAlignment="1" applyProtection="1">
      <alignment horizontal="center" vertical="top" wrapText="1"/>
      <protection locked="0"/>
    </xf>
    <xf numFmtId="0" fontId="8" fillId="4" borderId="13" xfId="0" applyFont="1" applyFill="1" applyBorder="1" applyAlignment="1" applyProtection="1">
      <alignment horizontal="center" vertical="top" wrapText="1"/>
      <protection locked="0"/>
    </xf>
    <xf numFmtId="0" fontId="8" fillId="4" borderId="23" xfId="0" applyFont="1" applyFill="1" applyBorder="1" applyAlignment="1" applyProtection="1">
      <alignment horizontal="center" vertical="center" wrapText="1"/>
      <protection locked="0"/>
    </xf>
    <xf numFmtId="0" fontId="8" fillId="4" borderId="27" xfId="0" applyFont="1" applyFill="1" applyBorder="1" applyAlignment="1" applyProtection="1">
      <alignment horizontal="center" vertical="top" wrapText="1"/>
      <protection locked="0"/>
    </xf>
    <xf numFmtId="0" fontId="8" fillId="4" borderId="18" xfId="0" applyFont="1" applyFill="1" applyBorder="1" applyAlignment="1" applyProtection="1">
      <alignment horizontal="center" vertical="center" wrapText="1"/>
      <protection locked="0"/>
    </xf>
    <xf numFmtId="0" fontId="8" fillId="4" borderId="23" xfId="0" applyFont="1" applyFill="1" applyBorder="1" applyAlignment="1" applyProtection="1">
      <alignment horizontal="center" vertical="top" wrapText="1"/>
      <protection locked="0"/>
    </xf>
    <xf numFmtId="0" fontId="8" fillId="4" borderId="21" xfId="0" applyFont="1" applyFill="1" applyBorder="1" applyAlignment="1" applyProtection="1">
      <alignment horizontal="center" vertical="center" wrapText="1"/>
      <protection locked="0"/>
    </xf>
    <xf numFmtId="0" fontId="8" fillId="4" borderId="20" xfId="0" applyFont="1" applyFill="1" applyBorder="1" applyAlignment="1" applyProtection="1">
      <alignment horizontal="center" vertical="center" wrapText="1"/>
      <protection locked="0"/>
    </xf>
    <xf numFmtId="0" fontId="8" fillId="4" borderId="62" xfId="0" applyFont="1" applyFill="1" applyBorder="1" applyAlignment="1" applyProtection="1">
      <alignment horizontal="center" vertical="top" wrapText="1"/>
      <protection locked="0"/>
    </xf>
    <xf numFmtId="0" fontId="8" fillId="4" borderId="21" xfId="0" applyFont="1" applyFill="1" applyBorder="1" applyAlignment="1" applyProtection="1">
      <alignment horizontal="center" vertical="top" wrapText="1"/>
      <protection locked="0"/>
    </xf>
    <xf numFmtId="0" fontId="8" fillId="4" borderId="51" xfId="0" applyFont="1" applyFill="1" applyBorder="1" applyAlignment="1" applyProtection="1">
      <alignment horizontal="center" vertical="top" wrapText="1"/>
      <protection locked="0"/>
    </xf>
    <xf numFmtId="0" fontId="8" fillId="4" borderId="51" xfId="0" applyFont="1" applyFill="1" applyBorder="1" applyAlignment="1" applyProtection="1">
      <alignment vertical="top" wrapText="1"/>
      <protection locked="0"/>
    </xf>
    <xf numFmtId="0" fontId="8" fillId="4" borderId="70" xfId="0" applyFont="1" applyFill="1" applyBorder="1" applyAlignment="1" applyProtection="1">
      <alignment vertical="top" wrapText="1"/>
      <protection locked="0"/>
    </xf>
    <xf numFmtId="0" fontId="8" fillId="4" borderId="10" xfId="0" applyFont="1" applyFill="1" applyBorder="1" applyAlignment="1" applyProtection="1">
      <alignment vertical="top" wrapText="1"/>
      <protection locked="0"/>
    </xf>
    <xf numFmtId="0" fontId="8" fillId="4" borderId="38" xfId="0" applyFont="1" applyFill="1" applyBorder="1" applyAlignment="1" applyProtection="1">
      <alignment vertical="top" wrapText="1"/>
      <protection locked="0"/>
    </xf>
    <xf numFmtId="0" fontId="8" fillId="4" borderId="36" xfId="0" applyFont="1" applyFill="1" applyBorder="1" applyAlignment="1" applyProtection="1">
      <alignment horizontal="center" vertical="top" wrapText="1"/>
      <protection locked="0"/>
    </xf>
    <xf numFmtId="0" fontId="8" fillId="4" borderId="10" xfId="0" applyFont="1" applyFill="1" applyBorder="1" applyAlignment="1" applyProtection="1">
      <alignment horizontal="center" vertical="top" wrapText="1"/>
      <protection locked="0"/>
    </xf>
    <xf numFmtId="0" fontId="8" fillId="4" borderId="38" xfId="0" applyFont="1" applyFill="1" applyBorder="1" applyAlignment="1" applyProtection="1">
      <alignment horizontal="center" vertical="top" wrapText="1"/>
      <protection locked="0"/>
    </xf>
    <xf numFmtId="0" fontId="8" fillId="4" borderId="70" xfId="0" applyFont="1" applyFill="1" applyBorder="1" applyAlignment="1" applyProtection="1">
      <alignment horizontal="center" vertical="top" wrapText="1"/>
      <protection locked="0"/>
    </xf>
    <xf numFmtId="0" fontId="8" fillId="4" borderId="54" xfId="0" applyFont="1" applyFill="1" applyBorder="1" applyAlignment="1" applyProtection="1">
      <alignment horizontal="center" vertical="center" wrapText="1"/>
      <protection locked="0"/>
    </xf>
    <xf numFmtId="0" fontId="8" fillId="4" borderId="7" xfId="0" applyFont="1" applyFill="1" applyBorder="1" applyAlignment="1" applyProtection="1">
      <alignment horizontal="center" vertical="center" wrapText="1"/>
      <protection locked="0"/>
    </xf>
    <xf numFmtId="0" fontId="8" fillId="4" borderId="45" xfId="0" applyFont="1" applyFill="1" applyBorder="1" applyAlignment="1" applyProtection="1">
      <alignment horizontal="center" vertical="center" wrapText="1"/>
      <protection locked="0"/>
    </xf>
    <xf numFmtId="0" fontId="8" fillId="4" borderId="8" xfId="0" applyFont="1" applyFill="1" applyBorder="1" applyAlignment="1" applyProtection="1">
      <alignment horizontal="center" vertical="center" wrapText="1"/>
      <protection locked="0"/>
    </xf>
    <xf numFmtId="0" fontId="8" fillId="4" borderId="48" xfId="0" applyFont="1" applyFill="1" applyBorder="1" applyAlignment="1" applyProtection="1">
      <alignment horizontal="center" vertical="center" wrapText="1"/>
      <protection locked="0"/>
    </xf>
    <xf numFmtId="0" fontId="8" fillId="4" borderId="77" xfId="0" applyFont="1" applyFill="1" applyBorder="1" applyAlignment="1" applyProtection="1">
      <alignment horizontal="center" vertical="center" wrapText="1"/>
      <protection locked="0"/>
    </xf>
    <xf numFmtId="0" fontId="8" fillId="4" borderId="78" xfId="0" applyFont="1" applyFill="1" applyBorder="1" applyAlignment="1" applyProtection="1">
      <alignment horizontal="center" vertical="center" wrapText="1"/>
      <protection locked="0"/>
    </xf>
    <xf numFmtId="0" fontId="8" fillId="4" borderId="5" xfId="0" applyFont="1" applyFill="1" applyBorder="1" applyAlignment="1" applyProtection="1">
      <alignment horizontal="center" vertical="center" wrapText="1"/>
      <protection locked="0"/>
    </xf>
    <xf numFmtId="0" fontId="8" fillId="4" borderId="21" xfId="0" applyFont="1" applyFill="1" applyBorder="1" applyAlignment="1" applyProtection="1">
      <alignment horizontal="center" vertical="center" wrapText="1"/>
      <protection locked="0"/>
    </xf>
    <xf numFmtId="0" fontId="8" fillId="4" borderId="79" xfId="0" applyFont="1" applyFill="1" applyBorder="1" applyAlignment="1" applyProtection="1">
      <alignment horizontal="center" vertical="center" wrapText="1"/>
      <protection locked="0"/>
    </xf>
    <xf numFmtId="0" fontId="8" fillId="4" borderId="36" xfId="0" applyFont="1" applyFill="1" applyBorder="1" applyAlignment="1" applyProtection="1">
      <alignment horizontal="center" vertical="center" wrapText="1"/>
      <protection locked="0"/>
    </xf>
    <xf numFmtId="0" fontId="8" fillId="4" borderId="44" xfId="0" applyFont="1" applyFill="1" applyBorder="1" applyAlignment="1" applyProtection="1">
      <alignment horizontal="center" vertical="center" wrapText="1"/>
      <protection locked="0"/>
    </xf>
    <xf numFmtId="0" fontId="8" fillId="4" borderId="67" xfId="0" applyFont="1" applyFill="1" applyBorder="1" applyAlignment="1" applyProtection="1">
      <alignment horizontal="center" vertical="center" wrapText="1"/>
      <protection locked="0"/>
    </xf>
    <xf numFmtId="0" fontId="8" fillId="4" borderId="20" xfId="0" applyFont="1" applyFill="1" applyBorder="1" applyAlignment="1" applyProtection="1">
      <alignment horizontal="center" vertical="center" wrapText="1"/>
      <protection locked="0"/>
    </xf>
    <xf numFmtId="0" fontId="8" fillId="4" borderId="35" xfId="0" applyFont="1" applyFill="1" applyBorder="1" applyAlignment="1" applyProtection="1">
      <alignment horizontal="center" vertical="center" wrapText="1"/>
      <protection locked="0"/>
    </xf>
    <xf numFmtId="0" fontId="8" fillId="4" borderId="8" xfId="0" applyFont="1" applyFill="1" applyBorder="1" applyAlignment="1" applyProtection="1">
      <alignment vertical="center" wrapText="1"/>
      <protection locked="0"/>
    </xf>
    <xf numFmtId="0" fontId="8" fillId="4" borderId="48" xfId="0" applyFont="1" applyFill="1" applyBorder="1" applyAlignment="1" applyProtection="1">
      <alignment vertical="center" wrapText="1"/>
      <protection locked="0"/>
    </xf>
    <xf numFmtId="0" fontId="8" fillId="4" borderId="44" xfId="0" applyFont="1" applyFill="1" applyBorder="1" applyAlignment="1" applyProtection="1">
      <alignment vertical="center" wrapText="1"/>
      <protection locked="0"/>
    </xf>
    <xf numFmtId="0" fontId="8" fillId="4" borderId="68" xfId="0" applyFont="1" applyFill="1" applyBorder="1" applyAlignment="1" applyProtection="1">
      <alignment horizontal="center" vertical="center" wrapText="1"/>
      <protection locked="0"/>
    </xf>
    <xf numFmtId="0" fontId="8" fillId="4" borderId="9" xfId="0" applyFont="1" applyFill="1" applyBorder="1" applyAlignment="1" applyProtection="1">
      <alignment horizontal="center" vertical="center" wrapText="1"/>
      <protection locked="0"/>
    </xf>
    <xf numFmtId="0" fontId="8" fillId="4" borderId="16" xfId="0" applyFont="1" applyFill="1" applyBorder="1" applyAlignment="1" applyProtection="1">
      <alignment horizontal="center" vertical="center" wrapText="1"/>
      <protection locked="0"/>
    </xf>
    <xf numFmtId="0" fontId="8" fillId="4" borderId="29" xfId="0" applyFont="1" applyFill="1" applyBorder="1" applyAlignment="1" applyProtection="1">
      <alignment horizontal="center" vertical="center" wrapText="1"/>
      <protection locked="0"/>
    </xf>
    <xf numFmtId="0" fontId="8" fillId="4" borderId="5" xfId="0" applyFont="1" applyFill="1" applyBorder="1" applyAlignment="1" applyProtection="1">
      <alignment vertical="center" wrapText="1"/>
      <protection locked="0"/>
    </xf>
    <xf numFmtId="0" fontId="8" fillId="4" borderId="21" xfId="0" applyFont="1" applyFill="1" applyBorder="1" applyAlignment="1" applyProtection="1">
      <alignment vertical="center" wrapText="1"/>
      <protection locked="0"/>
    </xf>
    <xf numFmtId="0" fontId="8" fillId="4" borderId="36" xfId="0" applyFont="1" applyFill="1" applyBorder="1" applyAlignment="1" applyProtection="1">
      <alignment vertical="center" wrapText="1"/>
      <protection locked="0"/>
    </xf>
    <xf numFmtId="0" fontId="8" fillId="4" borderId="9" xfId="0" applyFont="1" applyFill="1" applyBorder="1" applyAlignment="1" applyProtection="1">
      <alignment vertical="center" wrapText="1"/>
      <protection locked="0"/>
    </xf>
    <xf numFmtId="0" fontId="8" fillId="4" borderId="16" xfId="0" applyFont="1" applyFill="1" applyBorder="1" applyAlignment="1" applyProtection="1">
      <alignment vertical="center" wrapText="1"/>
      <protection locked="0"/>
    </xf>
    <xf numFmtId="0" fontId="8" fillId="4" borderId="29" xfId="0" applyFont="1" applyFill="1" applyBorder="1" applyAlignment="1" applyProtection="1">
      <alignment vertical="center" wrapText="1"/>
      <protection locked="0"/>
    </xf>
    <xf numFmtId="0" fontId="8" fillId="4" borderId="4" xfId="0" applyFont="1" applyFill="1" applyBorder="1" applyAlignment="1" applyProtection="1">
      <alignment vertical="center" wrapText="1"/>
      <protection locked="0"/>
    </xf>
    <xf numFmtId="0" fontId="8" fillId="4" borderId="20" xfId="0" applyFont="1" applyFill="1" applyBorder="1" applyAlignment="1" applyProtection="1">
      <alignment vertical="center" wrapText="1"/>
      <protection locked="0"/>
    </xf>
    <xf numFmtId="0" fontId="8" fillId="4" borderId="35" xfId="0" applyFont="1" applyFill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center" vertical="center" wrapText="1"/>
    </xf>
    <xf numFmtId="49" fontId="1" fillId="0" borderId="0" xfId="0" applyNumberFormat="1" applyFont="1" applyAlignment="1" applyProtection="1">
      <alignment horizontal="center" vertical="center" wrapText="1"/>
    </xf>
    <xf numFmtId="0" fontId="0" fillId="0" borderId="0" xfId="0" applyAlignment="1" applyProtection="1">
      <alignment vertical="center"/>
    </xf>
    <xf numFmtId="0" fontId="2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horizontal="right" vertical="center" wrapText="1"/>
    </xf>
    <xf numFmtId="0" fontId="0" fillId="0" borderId="0" xfId="0" applyProtection="1"/>
    <xf numFmtId="0" fontId="3" fillId="0" borderId="0" xfId="0" applyFont="1" applyAlignment="1" applyProtection="1">
      <alignment horizontal="center" vertical="center" wrapText="1"/>
    </xf>
    <xf numFmtId="49" fontId="0" fillId="0" borderId="0" xfId="0" applyNumberFormat="1" applyProtection="1"/>
    <xf numFmtId="49" fontId="4" fillId="0" borderId="0" xfId="0" applyNumberFormat="1" applyFont="1" applyAlignment="1" applyProtection="1">
      <alignment horizontal="right"/>
    </xf>
    <xf numFmtId="0" fontId="5" fillId="2" borderId="0" xfId="0" applyFont="1" applyFill="1" applyProtection="1"/>
    <xf numFmtId="0" fontId="4" fillId="0" borderId="0" xfId="0" applyFont="1" applyAlignment="1" applyProtection="1">
      <alignment horizontal="right"/>
    </xf>
    <xf numFmtId="0" fontId="5" fillId="2" borderId="0" xfId="0" applyFont="1" applyFill="1" applyProtection="1"/>
    <xf numFmtId="0" fontId="6" fillId="3" borderId="1" xfId="0" applyFont="1" applyFill="1" applyBorder="1" applyAlignment="1" applyProtection="1">
      <alignment vertical="center" wrapText="1"/>
    </xf>
    <xf numFmtId="0" fontId="6" fillId="3" borderId="2" xfId="0" applyFont="1" applyFill="1" applyBorder="1" applyAlignment="1" applyProtection="1">
      <alignment vertical="center" wrapText="1"/>
    </xf>
    <xf numFmtId="0" fontId="6" fillId="3" borderId="3" xfId="0" applyFont="1" applyFill="1" applyBorder="1" applyAlignment="1" applyProtection="1">
      <alignment vertical="center" wrapText="1"/>
    </xf>
    <xf numFmtId="0" fontId="6" fillId="3" borderId="4" xfId="0" applyFont="1" applyFill="1" applyBorder="1" applyAlignment="1" applyProtection="1">
      <alignment vertical="center" wrapText="1"/>
    </xf>
    <xf numFmtId="0" fontId="6" fillId="3" borderId="5" xfId="0" applyFont="1" applyFill="1" applyBorder="1" applyAlignment="1" applyProtection="1">
      <alignment vertical="center" wrapText="1"/>
    </xf>
    <xf numFmtId="49" fontId="6" fillId="3" borderId="6" xfId="0" applyNumberFormat="1" applyFont="1" applyFill="1" applyBorder="1" applyAlignment="1" applyProtection="1">
      <alignment vertical="center" wrapText="1"/>
    </xf>
    <xf numFmtId="49" fontId="6" fillId="3" borderId="7" xfId="0" applyNumberFormat="1" applyFont="1" applyFill="1" applyBorder="1" applyAlignment="1" applyProtection="1">
      <alignment vertical="center" wrapText="1"/>
    </xf>
    <xf numFmtId="0" fontId="6" fillId="3" borderId="8" xfId="0" applyFont="1" applyFill="1" applyBorder="1" applyAlignment="1" applyProtection="1">
      <alignment horizontal="center" vertical="center" wrapText="1"/>
    </xf>
    <xf numFmtId="0" fontId="7" fillId="3" borderId="4" xfId="0" applyFont="1" applyFill="1" applyBorder="1" applyAlignment="1" applyProtection="1">
      <alignment vertical="center" wrapText="1"/>
    </xf>
    <xf numFmtId="0" fontId="7" fillId="3" borderId="5" xfId="0" applyFont="1" applyFill="1" applyBorder="1" applyAlignment="1" applyProtection="1">
      <alignment vertical="center" wrapText="1"/>
    </xf>
    <xf numFmtId="0" fontId="7" fillId="3" borderId="6" xfId="0" applyFont="1" applyFill="1" applyBorder="1" applyAlignment="1" applyProtection="1">
      <alignment vertical="center" wrapText="1"/>
    </xf>
    <xf numFmtId="0" fontId="7" fillId="3" borderId="5" xfId="0" applyFont="1" applyFill="1" applyBorder="1" applyAlignment="1" applyProtection="1">
      <alignment vertical="center" wrapText="1"/>
    </xf>
    <xf numFmtId="0" fontId="8" fillId="2" borderId="6" xfId="0" applyFont="1" applyFill="1" applyBorder="1" applyAlignment="1" applyProtection="1">
      <alignment horizontal="center" vertical="center" wrapText="1"/>
    </xf>
    <xf numFmtId="0" fontId="8" fillId="2" borderId="7" xfId="0" applyFont="1" applyFill="1" applyBorder="1" applyAlignment="1" applyProtection="1">
      <alignment horizontal="center" vertical="center" wrapText="1"/>
    </xf>
    <xf numFmtId="0" fontId="8" fillId="2" borderId="6" xfId="0" applyFont="1" applyFill="1" applyBorder="1" applyAlignment="1" applyProtection="1">
      <alignment vertical="center" wrapText="1"/>
    </xf>
    <xf numFmtId="0" fontId="8" fillId="2" borderId="7" xfId="0" applyFont="1" applyFill="1" applyBorder="1" applyAlignment="1" applyProtection="1">
      <alignment vertical="center" wrapText="1"/>
    </xf>
    <xf numFmtId="0" fontId="8" fillId="2" borderId="42" xfId="0" applyFont="1" applyFill="1" applyBorder="1" applyAlignment="1" applyProtection="1">
      <alignment vertical="center" wrapText="1"/>
    </xf>
    <xf numFmtId="0" fontId="8" fillId="2" borderId="43" xfId="0" applyFont="1" applyFill="1" applyBorder="1" applyAlignment="1" applyProtection="1">
      <alignment vertical="center" wrapText="1"/>
    </xf>
    <xf numFmtId="49" fontId="8" fillId="2" borderId="42" xfId="0" applyNumberFormat="1" applyFont="1" applyFill="1" applyBorder="1" applyAlignment="1" applyProtection="1">
      <alignment horizontal="center" vertical="center" wrapText="1"/>
    </xf>
    <xf numFmtId="49" fontId="8" fillId="2" borderId="43" xfId="0" applyNumberFormat="1" applyFont="1" applyFill="1" applyBorder="1" applyAlignment="1" applyProtection="1">
      <alignment horizontal="center" vertical="center" wrapText="1"/>
    </xf>
    <xf numFmtId="0" fontId="8" fillId="2" borderId="14" xfId="0" applyFont="1" applyFill="1" applyBorder="1" applyAlignment="1" applyProtection="1">
      <alignment horizontal="center" vertical="center" wrapText="1"/>
    </xf>
    <xf numFmtId="0" fontId="8" fillId="2" borderId="12" xfId="0" applyFont="1" applyFill="1" applyBorder="1" applyAlignment="1" applyProtection="1">
      <alignment horizontal="center" vertical="center" wrapText="1"/>
    </xf>
    <xf numFmtId="0" fontId="8" fillId="2" borderId="15" xfId="0" applyFont="1" applyFill="1" applyBorder="1" applyAlignment="1" applyProtection="1">
      <alignment horizontal="center" vertical="center" wrapText="1"/>
    </xf>
    <xf numFmtId="0" fontId="8" fillId="2" borderId="45" xfId="0" applyFont="1" applyFill="1" applyBorder="1" applyAlignment="1" applyProtection="1">
      <alignment horizontal="center" vertical="center" wrapText="1"/>
    </xf>
    <xf numFmtId="0" fontId="8" fillId="2" borderId="15" xfId="0" applyFont="1" applyFill="1" applyBorder="1" applyAlignment="1" applyProtection="1">
      <alignment vertical="center" wrapText="1"/>
    </xf>
    <xf numFmtId="0" fontId="8" fillId="2" borderId="45" xfId="0" applyFont="1" applyFill="1" applyBorder="1" applyAlignment="1" applyProtection="1">
      <alignment vertical="center" wrapText="1"/>
    </xf>
    <xf numFmtId="0" fontId="8" fillId="2" borderId="24" xfId="0" applyFont="1" applyFill="1" applyBorder="1" applyAlignment="1" applyProtection="1">
      <alignment vertical="center" wrapText="1"/>
    </xf>
    <xf numFmtId="0" fontId="8" fillId="2" borderId="25" xfId="0" applyFont="1" applyFill="1" applyBorder="1" applyAlignment="1" applyProtection="1">
      <alignment vertical="center" wrapText="1"/>
    </xf>
    <xf numFmtId="49" fontId="8" fillId="2" borderId="24" xfId="0" applyNumberFormat="1" applyFont="1" applyFill="1" applyBorder="1" applyAlignment="1" applyProtection="1">
      <alignment horizontal="center" vertical="center" wrapText="1"/>
    </xf>
    <xf numFmtId="49" fontId="8" fillId="2" borderId="25" xfId="0" applyNumberFormat="1" applyFont="1" applyFill="1" applyBorder="1" applyAlignment="1" applyProtection="1">
      <alignment horizontal="center" vertical="center" wrapText="1"/>
    </xf>
    <xf numFmtId="0" fontId="8" fillId="2" borderId="19" xfId="0" applyFont="1" applyFill="1" applyBorder="1" applyAlignment="1" applyProtection="1">
      <alignment horizontal="center" vertical="center" wrapText="1"/>
    </xf>
    <xf numFmtId="0" fontId="8" fillId="2" borderId="17" xfId="0" applyFont="1" applyFill="1" applyBorder="1" applyAlignment="1" applyProtection="1">
      <alignment horizontal="center" vertical="center" wrapText="1"/>
    </xf>
    <xf numFmtId="0" fontId="8" fillId="2" borderId="28" xfId="0" applyFont="1" applyFill="1" applyBorder="1" applyAlignment="1" applyProtection="1">
      <alignment horizontal="center" vertical="center" wrapText="1"/>
    </xf>
    <xf numFmtId="0" fontId="8" fillId="2" borderId="47" xfId="0" applyFont="1" applyFill="1" applyBorder="1" applyAlignment="1" applyProtection="1">
      <alignment horizontal="center" vertical="center" wrapText="1"/>
    </xf>
    <xf numFmtId="0" fontId="8" fillId="2" borderId="28" xfId="0" applyFont="1" applyFill="1" applyBorder="1" applyAlignment="1" applyProtection="1">
      <alignment vertical="center" wrapText="1"/>
    </xf>
    <xf numFmtId="0" fontId="8" fillId="2" borderId="47" xfId="0" applyFont="1" applyFill="1" applyBorder="1" applyAlignment="1" applyProtection="1">
      <alignment vertical="center" wrapText="1"/>
    </xf>
    <xf numFmtId="0" fontId="8" fillId="2" borderId="30" xfId="0" applyFont="1" applyFill="1" applyBorder="1" applyAlignment="1" applyProtection="1">
      <alignment vertical="center" wrapText="1"/>
    </xf>
    <xf numFmtId="0" fontId="8" fillId="2" borderId="31" xfId="0" applyFont="1" applyFill="1" applyBorder="1" applyAlignment="1" applyProtection="1">
      <alignment vertical="center" wrapText="1"/>
    </xf>
    <xf numFmtId="49" fontId="8" fillId="2" borderId="30" xfId="0" applyNumberFormat="1" applyFont="1" applyFill="1" applyBorder="1" applyAlignment="1" applyProtection="1">
      <alignment horizontal="center" vertical="center" wrapText="1"/>
    </xf>
    <xf numFmtId="49" fontId="8" fillId="2" borderId="31" xfId="0" applyNumberFormat="1" applyFont="1" applyFill="1" applyBorder="1" applyAlignment="1" applyProtection="1">
      <alignment horizontal="center" vertical="center" wrapText="1"/>
    </xf>
    <xf numFmtId="0" fontId="8" fillId="2" borderId="32" xfId="0" applyFont="1" applyFill="1" applyBorder="1" applyAlignment="1" applyProtection="1">
      <alignment horizontal="center" vertical="center" wrapText="1"/>
    </xf>
    <xf numFmtId="0" fontId="8" fillId="2" borderId="26" xfId="0" applyFont="1" applyFill="1" applyBorder="1" applyAlignment="1" applyProtection="1">
      <alignment horizontal="center" vertical="center" wrapText="1"/>
    </xf>
    <xf numFmtId="0" fontId="8" fillId="2" borderId="12" xfId="0" applyFont="1" applyFill="1" applyBorder="1" applyAlignment="1" applyProtection="1">
      <alignment vertical="center" wrapText="1"/>
    </xf>
    <xf numFmtId="0" fontId="8" fillId="2" borderId="13" xfId="0" applyFont="1" applyFill="1" applyBorder="1" applyAlignment="1" applyProtection="1">
      <alignment vertical="center" wrapText="1"/>
    </xf>
    <xf numFmtId="49" fontId="8" fillId="2" borderId="12" xfId="0" applyNumberFormat="1" applyFont="1" applyFill="1" applyBorder="1" applyAlignment="1" applyProtection="1">
      <alignment horizontal="center" vertical="center" wrapText="1"/>
    </xf>
    <xf numFmtId="49" fontId="8" fillId="2" borderId="13" xfId="0" applyNumberFormat="1" applyFont="1" applyFill="1" applyBorder="1" applyAlignment="1" applyProtection="1">
      <alignment horizontal="center" vertical="center" wrapText="1"/>
    </xf>
    <xf numFmtId="0" fontId="8" fillId="2" borderId="42" xfId="0" applyFont="1" applyFill="1" applyBorder="1" applyAlignment="1" applyProtection="1">
      <alignment horizontal="center" vertical="center" wrapText="1"/>
    </xf>
    <xf numFmtId="0" fontId="8" fillId="2" borderId="17" xfId="0" applyFont="1" applyFill="1" applyBorder="1" applyAlignment="1" applyProtection="1">
      <alignment vertical="center" wrapText="1"/>
    </xf>
    <xf numFmtId="0" fontId="8" fillId="2" borderId="18" xfId="0" applyFont="1" applyFill="1" applyBorder="1" applyAlignment="1" applyProtection="1">
      <alignment vertical="center" wrapText="1"/>
    </xf>
    <xf numFmtId="49" fontId="8" fillId="2" borderId="17" xfId="0" applyNumberFormat="1" applyFont="1" applyFill="1" applyBorder="1" applyAlignment="1" applyProtection="1">
      <alignment horizontal="center" vertical="center" wrapText="1"/>
    </xf>
    <xf numFmtId="49" fontId="8" fillId="2" borderId="18" xfId="0" applyNumberFormat="1" applyFont="1" applyFill="1" applyBorder="1" applyAlignment="1" applyProtection="1">
      <alignment horizontal="center" vertical="center" wrapText="1"/>
    </xf>
    <xf numFmtId="0" fontId="8" fillId="2" borderId="24" xfId="0" applyFont="1" applyFill="1" applyBorder="1" applyAlignment="1" applyProtection="1">
      <alignment horizontal="center" vertical="center" wrapText="1"/>
    </xf>
    <xf numFmtId="0" fontId="8" fillId="2" borderId="30" xfId="0" applyFont="1" applyFill="1" applyBorder="1" applyAlignment="1" applyProtection="1">
      <alignment horizontal="center" vertical="center" wrapText="1"/>
    </xf>
    <xf numFmtId="0" fontId="8" fillId="2" borderId="33" xfId="0" applyFont="1" applyFill="1" applyBorder="1" applyAlignment="1" applyProtection="1">
      <alignment horizontal="center" vertical="center" wrapText="1"/>
    </xf>
    <xf numFmtId="0" fontId="8" fillId="2" borderId="20" xfId="0" applyFont="1" applyFill="1" applyBorder="1" applyAlignment="1" applyProtection="1">
      <alignment vertical="center" wrapText="1"/>
    </xf>
    <xf numFmtId="0" fontId="8" fillId="2" borderId="21" xfId="0" applyFont="1" applyFill="1" applyBorder="1" applyAlignment="1" applyProtection="1">
      <alignment vertical="center" wrapText="1"/>
    </xf>
    <xf numFmtId="49" fontId="8" fillId="2" borderId="20" xfId="0" applyNumberFormat="1" applyFont="1" applyFill="1" applyBorder="1" applyAlignment="1" applyProtection="1">
      <alignment horizontal="center" vertical="center" wrapText="1"/>
    </xf>
    <xf numFmtId="49" fontId="8" fillId="2" borderId="21" xfId="0" applyNumberFormat="1" applyFont="1" applyFill="1" applyBorder="1" applyAlignment="1" applyProtection="1">
      <alignment horizontal="center" vertical="center" wrapText="1"/>
    </xf>
    <xf numFmtId="0" fontId="8" fillId="2" borderId="15" xfId="0" applyFont="1" applyFill="1" applyBorder="1" applyAlignment="1" applyProtection="1">
      <alignment horizontal="center" vertical="center" wrapText="1"/>
    </xf>
    <xf numFmtId="0" fontId="13" fillId="2" borderId="6" xfId="0" applyFont="1" applyFill="1" applyBorder="1" applyAlignment="1" applyProtection="1">
      <alignment vertical="center" wrapText="1"/>
    </xf>
    <xf numFmtId="0" fontId="13" fillId="2" borderId="49" xfId="0" applyFont="1" applyFill="1" applyBorder="1" applyAlignment="1" applyProtection="1">
      <alignment vertical="center" wrapText="1"/>
    </xf>
    <xf numFmtId="0" fontId="13" fillId="2" borderId="12" xfId="0" applyFont="1" applyFill="1" applyBorder="1" applyAlignment="1" applyProtection="1">
      <alignment vertical="center" wrapText="1"/>
    </xf>
    <xf numFmtId="0" fontId="13" fillId="2" borderId="10" xfId="0" applyFont="1" applyFill="1" applyBorder="1" applyAlignment="1" applyProtection="1">
      <alignment vertical="center" wrapText="1"/>
    </xf>
    <xf numFmtId="49" fontId="13" fillId="2" borderId="10" xfId="0" applyNumberFormat="1" applyFont="1" applyFill="1" applyBorder="1" applyAlignment="1" applyProtection="1">
      <alignment horizontal="center" vertical="center" wrapText="1"/>
    </xf>
    <xf numFmtId="0" fontId="13" fillId="2" borderId="10" xfId="0" applyFont="1" applyFill="1" applyBorder="1" applyAlignment="1" applyProtection="1">
      <alignment horizontal="center" vertical="center" wrapText="1"/>
    </xf>
    <xf numFmtId="0" fontId="13" fillId="2" borderId="15" xfId="0" applyFont="1" applyFill="1" applyBorder="1" applyAlignment="1" applyProtection="1">
      <alignment vertical="center" wrapText="1"/>
    </xf>
    <xf numFmtId="0" fontId="13" fillId="2" borderId="0" xfId="0" applyFont="1" applyFill="1" applyAlignment="1" applyProtection="1">
      <alignment vertical="center" wrapText="1"/>
    </xf>
    <xf numFmtId="0" fontId="13" fillId="2" borderId="17" xfId="0" applyFont="1" applyFill="1" applyBorder="1" applyAlignment="1" applyProtection="1">
      <alignment vertical="center" wrapText="1"/>
    </xf>
    <xf numFmtId="0" fontId="13" fillId="2" borderId="51" xfId="0" applyFont="1" applyFill="1" applyBorder="1" applyAlignment="1" applyProtection="1">
      <alignment vertical="center" wrapText="1"/>
    </xf>
    <xf numFmtId="49" fontId="13" fillId="2" borderId="51" xfId="0" applyNumberFormat="1" applyFont="1" applyFill="1" applyBorder="1" applyAlignment="1" applyProtection="1">
      <alignment horizontal="center" vertical="center" wrapText="1"/>
    </xf>
    <xf numFmtId="0" fontId="13" fillId="2" borderId="51" xfId="0" applyFont="1" applyFill="1" applyBorder="1" applyAlignment="1" applyProtection="1">
      <alignment horizontal="center" vertical="center" wrapText="1"/>
    </xf>
    <xf numFmtId="0" fontId="13" fillId="2" borderId="17" xfId="0" applyFont="1" applyFill="1" applyBorder="1" applyAlignment="1" applyProtection="1">
      <alignment horizontal="left" vertical="center" wrapText="1"/>
    </xf>
    <xf numFmtId="0" fontId="13" fillId="2" borderId="51" xfId="0" applyFont="1" applyFill="1" applyBorder="1" applyAlignment="1" applyProtection="1">
      <alignment horizontal="left" vertical="center" wrapText="1"/>
    </xf>
    <xf numFmtId="0" fontId="13" fillId="2" borderId="33" xfId="0" applyFont="1" applyFill="1" applyBorder="1" applyAlignment="1" applyProtection="1">
      <alignment vertical="center" wrapText="1"/>
    </xf>
    <xf numFmtId="0" fontId="13" fillId="2" borderId="38" xfId="0" applyFont="1" applyFill="1" applyBorder="1" applyAlignment="1" applyProtection="1">
      <alignment vertical="center" wrapText="1"/>
    </xf>
    <xf numFmtId="49" fontId="13" fillId="2" borderId="38" xfId="0" applyNumberFormat="1" applyFont="1" applyFill="1" applyBorder="1" applyAlignment="1" applyProtection="1">
      <alignment horizontal="center" vertical="center" wrapText="1"/>
    </xf>
    <xf numFmtId="0" fontId="13" fillId="2" borderId="38" xfId="0" applyFont="1" applyFill="1" applyBorder="1" applyAlignment="1" applyProtection="1">
      <alignment horizontal="center" vertical="center" wrapText="1"/>
    </xf>
    <xf numFmtId="0" fontId="13" fillId="2" borderId="7" xfId="0" applyFont="1" applyFill="1" applyBorder="1" applyAlignment="1" applyProtection="1">
      <alignment vertical="center" wrapText="1"/>
    </xf>
    <xf numFmtId="0" fontId="13" fillId="2" borderId="45" xfId="0" applyFont="1" applyFill="1" applyBorder="1" applyAlignment="1" applyProtection="1">
      <alignment vertical="center" wrapText="1"/>
    </xf>
    <xf numFmtId="0" fontId="13" fillId="2" borderId="24" xfId="0" applyFont="1" applyFill="1" applyBorder="1" applyAlignment="1" applyProtection="1">
      <alignment vertical="center" wrapText="1"/>
    </xf>
    <xf numFmtId="0" fontId="13" fillId="2" borderId="25" xfId="0" applyFont="1" applyFill="1" applyBorder="1" applyAlignment="1" applyProtection="1">
      <alignment vertical="center" wrapText="1"/>
    </xf>
    <xf numFmtId="49" fontId="13" fillId="2" borderId="24" xfId="0" applyNumberFormat="1" applyFont="1" applyFill="1" applyBorder="1" applyAlignment="1" applyProtection="1">
      <alignment horizontal="center" vertical="center" wrapText="1"/>
    </xf>
    <xf numFmtId="49" fontId="13" fillId="2" borderId="25" xfId="0" applyNumberFormat="1" applyFont="1" applyFill="1" applyBorder="1" applyAlignment="1" applyProtection="1">
      <alignment horizontal="center" vertical="center" wrapText="1"/>
    </xf>
    <xf numFmtId="0" fontId="13" fillId="2" borderId="19" xfId="0" applyFont="1" applyFill="1" applyBorder="1" applyAlignment="1" applyProtection="1">
      <alignment horizontal="center" vertical="center" wrapText="1"/>
    </xf>
    <xf numFmtId="0" fontId="13" fillId="2" borderId="17" xfId="0" applyFont="1" applyFill="1" applyBorder="1" applyAlignment="1" applyProtection="1">
      <alignment horizontal="center" vertical="center" wrapText="1"/>
    </xf>
    <xf numFmtId="0" fontId="13" fillId="2" borderId="18" xfId="0" applyFont="1" applyFill="1" applyBorder="1" applyAlignment="1" applyProtection="1">
      <alignment vertical="center" wrapText="1"/>
    </xf>
    <xf numFmtId="49" fontId="13" fillId="2" borderId="17" xfId="0" applyNumberFormat="1" applyFont="1" applyFill="1" applyBorder="1" applyAlignment="1" applyProtection="1">
      <alignment horizontal="center" vertical="center" wrapText="1"/>
    </xf>
    <xf numFmtId="49" fontId="13" fillId="2" borderId="18" xfId="0" applyNumberFormat="1" applyFont="1" applyFill="1" applyBorder="1" applyAlignment="1" applyProtection="1">
      <alignment horizontal="center" vertical="center" wrapText="1"/>
    </xf>
    <xf numFmtId="0" fontId="13" fillId="5" borderId="6" xfId="0" applyFont="1" applyFill="1" applyBorder="1" applyAlignment="1" applyProtection="1">
      <alignment vertical="center" wrapText="1"/>
    </xf>
    <xf numFmtId="0" fontId="13" fillId="5" borderId="7" xfId="0" applyFont="1" applyFill="1" applyBorder="1" applyAlignment="1" applyProtection="1">
      <alignment vertical="center" wrapText="1"/>
    </xf>
    <xf numFmtId="0" fontId="13" fillId="5" borderId="15" xfId="0" applyFont="1" applyFill="1" applyBorder="1" applyAlignment="1" applyProtection="1">
      <alignment vertical="center" wrapText="1"/>
    </xf>
    <xf numFmtId="0" fontId="13" fillId="5" borderId="45" xfId="0" applyFont="1" applyFill="1" applyBorder="1" applyAlignment="1" applyProtection="1">
      <alignment vertical="center" wrapText="1"/>
    </xf>
    <xf numFmtId="0" fontId="13" fillId="2" borderId="50" xfId="0" applyFont="1" applyFill="1" applyBorder="1" applyAlignment="1" applyProtection="1">
      <alignment vertical="center" wrapText="1"/>
    </xf>
    <xf numFmtId="0" fontId="13" fillId="2" borderId="46" xfId="0" applyFont="1" applyFill="1" applyBorder="1" applyAlignment="1" applyProtection="1">
      <alignment vertical="center" wrapText="1"/>
    </xf>
    <xf numFmtId="49" fontId="13" fillId="2" borderId="50" xfId="0" applyNumberFormat="1" applyFont="1" applyFill="1" applyBorder="1" applyAlignment="1" applyProtection="1">
      <alignment horizontal="center" vertical="center" wrapText="1"/>
    </xf>
    <xf numFmtId="49" fontId="13" fillId="2" borderId="46" xfId="0" applyNumberFormat="1" applyFont="1" applyFill="1" applyBorder="1" applyAlignment="1" applyProtection="1">
      <alignment horizontal="center" vertical="center" wrapText="1"/>
    </xf>
    <xf numFmtId="0" fontId="13" fillId="2" borderId="37" xfId="0" applyFont="1" applyFill="1" applyBorder="1" applyAlignment="1" applyProtection="1">
      <alignment horizontal="center" vertical="center" wrapText="1"/>
    </xf>
    <xf numFmtId="0" fontId="13" fillId="2" borderId="26" xfId="0" applyFont="1" applyFill="1" applyBorder="1" applyAlignment="1" applyProtection="1">
      <alignment horizontal="center" vertical="center" wrapText="1"/>
    </xf>
    <xf numFmtId="0" fontId="8" fillId="2" borderId="0" xfId="0" applyFont="1" applyFill="1" applyAlignment="1" applyProtection="1">
      <alignment horizontal="center" vertical="center" wrapText="1"/>
    </xf>
    <xf numFmtId="0" fontId="8" fillId="5" borderId="12" xfId="0" applyFont="1" applyFill="1" applyBorder="1" applyAlignment="1" applyProtection="1">
      <alignment horizontal="center" vertical="center" wrapText="1"/>
    </xf>
    <xf numFmtId="0" fontId="8" fillId="5" borderId="10" xfId="0" applyFont="1" applyFill="1" applyBorder="1" applyAlignment="1" applyProtection="1">
      <alignment horizontal="center" vertical="center" wrapText="1"/>
    </xf>
    <xf numFmtId="0" fontId="8" fillId="5" borderId="76" xfId="0" applyFont="1" applyFill="1" applyBorder="1" applyAlignment="1" applyProtection="1">
      <alignment horizontal="left" vertical="center" wrapText="1"/>
    </xf>
    <xf numFmtId="0" fontId="8" fillId="5" borderId="10" xfId="0" applyFont="1" applyFill="1" applyBorder="1" applyAlignment="1" applyProtection="1">
      <alignment horizontal="left" vertical="center" wrapText="1"/>
    </xf>
    <xf numFmtId="49" fontId="8" fillId="5" borderId="10" xfId="0" applyNumberFormat="1" applyFont="1" applyFill="1" applyBorder="1" applyAlignment="1" applyProtection="1">
      <alignment horizontal="center" vertical="center" wrapText="1"/>
    </xf>
    <xf numFmtId="49" fontId="8" fillId="5" borderId="11" xfId="0" applyNumberFormat="1" applyFont="1" applyFill="1" applyBorder="1" applyAlignment="1" applyProtection="1">
      <alignment horizontal="center" vertical="center" wrapText="1"/>
    </xf>
    <xf numFmtId="0" fontId="8" fillId="5" borderId="10" xfId="0" applyFont="1" applyFill="1" applyBorder="1" applyAlignment="1" applyProtection="1">
      <alignment horizontal="center" wrapText="1"/>
    </xf>
    <xf numFmtId="0" fontId="8" fillId="5" borderId="10" xfId="0" applyFont="1" applyFill="1" applyBorder="1" applyAlignment="1" applyProtection="1">
      <alignment horizontal="center" vertical="center" wrapText="1"/>
    </xf>
    <xf numFmtId="0" fontId="8" fillId="5" borderId="17" xfId="0" applyFont="1" applyFill="1" applyBorder="1" applyAlignment="1" applyProtection="1">
      <alignment horizontal="center" vertical="center" wrapText="1"/>
    </xf>
    <xf numFmtId="0" fontId="8" fillId="5" borderId="51" xfId="0" applyFont="1" applyFill="1" applyBorder="1" applyAlignment="1" applyProtection="1">
      <alignment horizontal="center" vertical="center" wrapText="1"/>
    </xf>
    <xf numFmtId="0" fontId="8" fillId="5" borderId="69" xfId="0" applyFont="1" applyFill="1" applyBorder="1" applyAlignment="1" applyProtection="1">
      <alignment horizontal="left" vertical="center" wrapText="1"/>
    </xf>
    <xf numFmtId="0" fontId="8" fillId="5" borderId="51" xfId="0" applyFont="1" applyFill="1" applyBorder="1" applyAlignment="1" applyProtection="1">
      <alignment horizontal="left" vertical="center" wrapText="1"/>
    </xf>
    <xf numFmtId="49" fontId="8" fillId="5" borderId="51" xfId="0" applyNumberFormat="1" applyFont="1" applyFill="1" applyBorder="1" applyAlignment="1" applyProtection="1">
      <alignment horizontal="center" vertical="center" wrapText="1"/>
    </xf>
    <xf numFmtId="49" fontId="8" fillId="5" borderId="55" xfId="0" applyNumberFormat="1" applyFont="1" applyFill="1" applyBorder="1" applyAlignment="1" applyProtection="1">
      <alignment horizontal="center" vertical="center" wrapText="1"/>
    </xf>
    <xf numFmtId="0" fontId="8" fillId="5" borderId="51" xfId="0" applyFont="1" applyFill="1" applyBorder="1" applyAlignment="1" applyProtection="1">
      <alignment horizontal="center" wrapText="1"/>
    </xf>
    <xf numFmtId="0" fontId="8" fillId="5" borderId="51" xfId="0" applyFont="1" applyFill="1" applyBorder="1" applyAlignment="1" applyProtection="1">
      <alignment horizontal="center" vertical="center" wrapText="1"/>
    </xf>
    <xf numFmtId="0" fontId="8" fillId="5" borderId="26" xfId="0" applyFont="1" applyFill="1" applyBorder="1" applyAlignment="1" applyProtection="1">
      <alignment horizontal="center" vertical="center" wrapText="1"/>
    </xf>
    <xf numFmtId="0" fontId="8" fillId="5" borderId="70" xfId="0" applyFont="1" applyFill="1" applyBorder="1" applyAlignment="1" applyProtection="1">
      <alignment horizontal="center" vertical="center" wrapText="1"/>
    </xf>
    <xf numFmtId="0" fontId="8" fillId="5" borderId="71" xfId="0" applyFont="1" applyFill="1" applyBorder="1" applyAlignment="1" applyProtection="1">
      <alignment horizontal="left" vertical="center" wrapText="1"/>
    </xf>
    <xf numFmtId="0" fontId="8" fillId="5" borderId="70" xfId="0" applyFont="1" applyFill="1" applyBorder="1" applyAlignment="1" applyProtection="1">
      <alignment horizontal="left" vertical="center" wrapText="1"/>
    </xf>
    <xf numFmtId="49" fontId="8" fillId="5" borderId="70" xfId="0" applyNumberFormat="1" applyFont="1" applyFill="1" applyBorder="1" applyAlignment="1" applyProtection="1">
      <alignment horizontal="center" vertical="center" wrapText="1"/>
    </xf>
    <xf numFmtId="49" fontId="8" fillId="5" borderId="72" xfId="0" applyNumberFormat="1" applyFont="1" applyFill="1" applyBorder="1" applyAlignment="1" applyProtection="1">
      <alignment horizontal="center" vertical="center" wrapText="1"/>
    </xf>
    <xf numFmtId="0" fontId="8" fillId="5" borderId="70" xfId="0" applyFont="1" applyFill="1" applyBorder="1" applyAlignment="1" applyProtection="1">
      <alignment horizontal="center" wrapText="1"/>
    </xf>
    <xf numFmtId="0" fontId="8" fillId="5" borderId="70" xfId="0" applyFont="1" applyFill="1" applyBorder="1" applyAlignment="1" applyProtection="1">
      <alignment horizontal="center" vertical="center" wrapText="1"/>
    </xf>
    <xf numFmtId="0" fontId="8" fillId="5" borderId="6" xfId="0" applyFont="1" applyFill="1" applyBorder="1" applyAlignment="1" applyProtection="1">
      <alignment horizontal="center" vertical="center" wrapText="1"/>
    </xf>
    <xf numFmtId="0" fontId="8" fillId="5" borderId="7" xfId="0" applyFont="1" applyFill="1" applyBorder="1" applyAlignment="1" applyProtection="1">
      <alignment horizontal="center" vertical="center" wrapText="1"/>
    </xf>
    <xf numFmtId="0" fontId="8" fillId="5" borderId="11" xfId="0" applyFont="1" applyFill="1" applyBorder="1" applyAlignment="1" applyProtection="1">
      <alignment horizontal="left" vertical="center" wrapText="1"/>
    </xf>
    <xf numFmtId="49" fontId="8" fillId="5" borderId="12" xfId="0" applyNumberFormat="1" applyFont="1" applyFill="1" applyBorder="1" applyAlignment="1" applyProtection="1">
      <alignment horizontal="center" vertical="center" wrapText="1"/>
    </xf>
    <xf numFmtId="49" fontId="8" fillId="5" borderId="13" xfId="0" applyNumberFormat="1" applyFont="1" applyFill="1" applyBorder="1" applyAlignment="1" applyProtection="1">
      <alignment horizontal="center" vertical="center" wrapText="1"/>
    </xf>
    <xf numFmtId="0" fontId="8" fillId="5" borderId="49" xfId="0" applyFont="1" applyFill="1" applyBorder="1" applyAlignment="1" applyProtection="1">
      <alignment horizontal="center" vertical="center" wrapText="1"/>
    </xf>
    <xf numFmtId="0" fontId="8" fillId="5" borderId="15" xfId="0" applyFont="1" applyFill="1" applyBorder="1" applyAlignment="1" applyProtection="1">
      <alignment horizontal="center" vertical="center" wrapText="1"/>
    </xf>
    <xf numFmtId="0" fontId="8" fillId="5" borderId="45" xfId="0" applyFont="1" applyFill="1" applyBorder="1" applyAlignment="1" applyProtection="1">
      <alignment horizontal="center" vertical="center" wrapText="1"/>
    </xf>
    <xf numFmtId="0" fontId="8" fillId="5" borderId="55" xfId="0" applyFont="1" applyFill="1" applyBorder="1" applyAlignment="1" applyProtection="1">
      <alignment horizontal="left" vertical="center" wrapText="1"/>
    </xf>
    <xf numFmtId="0" fontId="8" fillId="5" borderId="25" xfId="0" applyFont="1" applyFill="1" applyBorder="1" applyAlignment="1" applyProtection="1">
      <alignment horizontal="left" vertical="center" wrapText="1"/>
    </xf>
    <xf numFmtId="49" fontId="8" fillId="5" borderId="17" xfId="0" applyNumberFormat="1" applyFont="1" applyFill="1" applyBorder="1" applyAlignment="1" applyProtection="1">
      <alignment horizontal="center" vertical="center" wrapText="1"/>
    </xf>
    <xf numFmtId="49" fontId="8" fillId="5" borderId="18" xfId="0" applyNumberFormat="1" applyFont="1" applyFill="1" applyBorder="1" applyAlignment="1" applyProtection="1">
      <alignment horizontal="center" vertical="center" wrapText="1"/>
    </xf>
    <xf numFmtId="0" fontId="8" fillId="5" borderId="0" xfId="0" applyFont="1" applyFill="1" applyAlignment="1" applyProtection="1">
      <alignment horizontal="center" vertical="center" wrapText="1"/>
    </xf>
    <xf numFmtId="0" fontId="8" fillId="5" borderId="28" xfId="0" applyFont="1" applyFill="1" applyBorder="1" applyAlignment="1" applyProtection="1">
      <alignment horizontal="center" vertical="center" wrapText="1"/>
    </xf>
    <xf numFmtId="0" fontId="8" fillId="5" borderId="47" xfId="0" applyFont="1" applyFill="1" applyBorder="1" applyAlignment="1" applyProtection="1">
      <alignment horizontal="center" vertical="center" wrapText="1"/>
    </xf>
    <xf numFmtId="0" fontId="8" fillId="5" borderId="38" xfId="0" applyFont="1" applyFill="1" applyBorder="1" applyAlignment="1" applyProtection="1">
      <alignment horizontal="left" vertical="center" wrapText="1"/>
    </xf>
    <xf numFmtId="0" fontId="8" fillId="5" borderId="34" xfId="0" applyFont="1" applyFill="1" applyBorder="1" applyAlignment="1" applyProtection="1">
      <alignment horizontal="left" vertical="center" wrapText="1"/>
    </xf>
    <xf numFmtId="49" fontId="8" fillId="5" borderId="33" xfId="0" applyNumberFormat="1" applyFont="1" applyFill="1" applyBorder="1" applyAlignment="1" applyProtection="1">
      <alignment horizontal="center" vertical="center" wrapText="1"/>
    </xf>
    <xf numFmtId="49" fontId="8" fillId="5" borderId="39" xfId="0" applyNumberFormat="1" applyFont="1" applyFill="1" applyBorder="1" applyAlignment="1" applyProtection="1">
      <alignment horizontal="center" vertical="center" wrapText="1"/>
    </xf>
    <xf numFmtId="0" fontId="8" fillId="5" borderId="52" xfId="0" applyFont="1" applyFill="1" applyBorder="1" applyAlignment="1" applyProtection="1">
      <alignment horizontal="center" vertical="center" wrapText="1"/>
    </xf>
    <xf numFmtId="0" fontId="8" fillId="5" borderId="38" xfId="0" applyFont="1" applyFill="1" applyBorder="1" applyAlignment="1" applyProtection="1">
      <alignment horizontal="center" vertical="center" wrapText="1"/>
    </xf>
    <xf numFmtId="0" fontId="8" fillId="2" borderId="45" xfId="0" applyFont="1" applyFill="1" applyBorder="1" applyAlignment="1" applyProtection="1">
      <alignment horizontal="center" vertical="center" wrapText="1"/>
    </xf>
    <xf numFmtId="0" fontId="8" fillId="5" borderId="73" xfId="0" applyFont="1" applyFill="1" applyBorder="1" applyAlignment="1" applyProtection="1">
      <alignment vertical="center" wrapText="1"/>
    </xf>
    <xf numFmtId="0" fontId="8" fillId="5" borderId="74" xfId="0" applyFont="1" applyFill="1" applyBorder="1" applyAlignment="1" applyProtection="1">
      <alignment vertical="center" wrapText="1"/>
    </xf>
    <xf numFmtId="0" fontId="8" fillId="5" borderId="73" xfId="0" applyFont="1" applyFill="1" applyBorder="1" applyAlignment="1" applyProtection="1">
      <alignment horizontal="center" vertical="center" wrapText="1"/>
    </xf>
    <xf numFmtId="0" fontId="8" fillId="5" borderId="74" xfId="0" applyFont="1" applyFill="1" applyBorder="1" applyAlignment="1" applyProtection="1">
      <alignment horizontal="center" vertical="center" wrapText="1"/>
    </xf>
    <xf numFmtId="0" fontId="8" fillId="5" borderId="75" xfId="0" applyFont="1" applyFill="1" applyBorder="1" applyAlignment="1" applyProtection="1">
      <alignment horizontal="center" vertical="center" wrapText="1"/>
    </xf>
    <xf numFmtId="0" fontId="8" fillId="5" borderId="22" xfId="0" applyFont="1" applyFill="1" applyBorder="1" applyAlignment="1" applyProtection="1">
      <alignment horizontal="center" vertical="center" wrapText="1"/>
    </xf>
    <xf numFmtId="0" fontId="8" fillId="5" borderId="24" xfId="0" applyFont="1" applyFill="1" applyBorder="1" applyAlignment="1" applyProtection="1">
      <alignment vertical="center" wrapText="1"/>
    </xf>
    <xf numFmtId="0" fontId="8" fillId="5" borderId="25" xfId="0" applyFont="1" applyFill="1" applyBorder="1" applyAlignment="1" applyProtection="1">
      <alignment vertical="center" wrapText="1"/>
    </xf>
    <xf numFmtId="0" fontId="8" fillId="5" borderId="24" xfId="0" applyFont="1" applyFill="1" applyBorder="1" applyAlignment="1" applyProtection="1">
      <alignment horizontal="center" vertical="center" wrapText="1"/>
    </xf>
    <xf numFmtId="0" fontId="8" fillId="5" borderId="25" xfId="0" applyFont="1" applyFill="1" applyBorder="1" applyAlignment="1" applyProtection="1">
      <alignment horizontal="center" vertical="center" wrapText="1"/>
    </xf>
    <xf numFmtId="0" fontId="8" fillId="5" borderId="19" xfId="0" applyFont="1" applyFill="1" applyBorder="1" applyAlignment="1" applyProtection="1">
      <alignment horizontal="center" vertical="center" wrapText="1"/>
    </xf>
    <xf numFmtId="0" fontId="8" fillId="5" borderId="17" xfId="0" applyFont="1" applyFill="1" applyBorder="1" applyAlignment="1" applyProtection="1">
      <alignment horizontal="center" vertical="center" wrapText="1"/>
    </xf>
    <xf numFmtId="0" fontId="8" fillId="5" borderId="63" xfId="0" applyFont="1" applyFill="1" applyBorder="1" applyAlignment="1" applyProtection="1">
      <alignment vertical="center" wrapText="1"/>
    </xf>
    <xf numFmtId="0" fontId="8" fillId="5" borderId="64" xfId="0" applyFont="1" applyFill="1" applyBorder="1" applyAlignment="1" applyProtection="1">
      <alignment vertical="center" wrapText="1"/>
    </xf>
    <xf numFmtId="0" fontId="8" fillId="5" borderId="63" xfId="0" applyFont="1" applyFill="1" applyBorder="1" applyAlignment="1" applyProtection="1">
      <alignment horizontal="center" vertical="center" wrapText="1"/>
    </xf>
    <xf numFmtId="0" fontId="8" fillId="5" borderId="64" xfId="0" applyFont="1" applyFill="1" applyBorder="1" applyAlignment="1" applyProtection="1">
      <alignment horizontal="center" vertical="center" wrapText="1"/>
    </xf>
    <xf numFmtId="0" fontId="8" fillId="5" borderId="32" xfId="0" applyFont="1" applyFill="1" applyBorder="1" applyAlignment="1" applyProtection="1">
      <alignment horizontal="center" vertical="center" wrapText="1"/>
    </xf>
    <xf numFmtId="0" fontId="8" fillId="5" borderId="33" xfId="0" applyFont="1" applyFill="1" applyBorder="1" applyAlignment="1" applyProtection="1">
      <alignment horizontal="center" vertical="center" wrapText="1"/>
    </xf>
    <xf numFmtId="0" fontId="8" fillId="5" borderId="58" xfId="0" applyFont="1" applyFill="1" applyBorder="1" applyAlignment="1" applyProtection="1">
      <alignment vertical="center" wrapText="1"/>
    </xf>
    <xf numFmtId="0" fontId="8" fillId="5" borderId="59" xfId="0" applyFont="1" applyFill="1" applyBorder="1" applyAlignment="1" applyProtection="1">
      <alignment vertical="center" wrapText="1"/>
    </xf>
    <xf numFmtId="0" fontId="8" fillId="5" borderId="58" xfId="0" applyFont="1" applyFill="1" applyBorder="1" applyAlignment="1" applyProtection="1">
      <alignment horizontal="center" vertical="center" wrapText="1"/>
    </xf>
    <xf numFmtId="0" fontId="8" fillId="5" borderId="59" xfId="0" applyFont="1" applyFill="1" applyBorder="1" applyAlignment="1" applyProtection="1">
      <alignment horizontal="center" vertical="center" wrapText="1"/>
    </xf>
    <xf numFmtId="0" fontId="8" fillId="5" borderId="60" xfId="0" applyFont="1" applyFill="1" applyBorder="1" applyAlignment="1" applyProtection="1">
      <alignment horizontal="center" vertical="center" wrapText="1"/>
    </xf>
    <xf numFmtId="0" fontId="8" fillId="5" borderId="61" xfId="0" applyFont="1" applyFill="1" applyBorder="1" applyAlignment="1" applyProtection="1">
      <alignment horizontal="center" vertical="center" wrapText="1"/>
    </xf>
    <xf numFmtId="0" fontId="8" fillId="5" borderId="65" xfId="0" applyFont="1" applyFill="1" applyBorder="1" applyAlignment="1" applyProtection="1">
      <alignment horizontal="center" vertical="center" wrapText="1"/>
    </xf>
    <xf numFmtId="0" fontId="8" fillId="5" borderId="66" xfId="0" applyFont="1" applyFill="1" applyBorder="1" applyAlignment="1" applyProtection="1">
      <alignment horizontal="center" vertical="center" wrapText="1"/>
    </xf>
    <xf numFmtId="0" fontId="8" fillId="5" borderId="65" xfId="0" applyFont="1" applyFill="1" applyBorder="1" applyAlignment="1" applyProtection="1">
      <alignment vertical="center" wrapText="1"/>
    </xf>
    <xf numFmtId="0" fontId="8" fillId="5" borderId="66" xfId="0" applyFont="1" applyFill="1" applyBorder="1" applyAlignment="1" applyProtection="1">
      <alignment vertical="center" wrapText="1"/>
    </xf>
    <xf numFmtId="0" fontId="8" fillId="5" borderId="56" xfId="0" applyFont="1" applyFill="1" applyBorder="1" applyAlignment="1" applyProtection="1">
      <alignment horizontal="center" vertical="center" wrapText="1"/>
    </xf>
    <xf numFmtId="0" fontId="8" fillId="5" borderId="57" xfId="0" applyFont="1" applyFill="1" applyBorder="1" applyAlignment="1" applyProtection="1">
      <alignment horizontal="center" vertical="center" wrapText="1"/>
    </xf>
    <xf numFmtId="0" fontId="8" fillId="5" borderId="30" xfId="0" applyFont="1" applyFill="1" applyBorder="1" applyAlignment="1" applyProtection="1">
      <alignment vertical="center" wrapText="1"/>
    </xf>
    <xf numFmtId="0" fontId="8" fillId="5" borderId="31" xfId="0" applyFont="1" applyFill="1" applyBorder="1" applyAlignment="1" applyProtection="1">
      <alignment vertical="center" wrapText="1"/>
    </xf>
    <xf numFmtId="0" fontId="8" fillId="5" borderId="30" xfId="0" applyFont="1" applyFill="1" applyBorder="1" applyAlignment="1" applyProtection="1">
      <alignment horizontal="center" vertical="center" wrapText="1"/>
    </xf>
    <xf numFmtId="0" fontId="8" fillId="5" borderId="31" xfId="0" applyFont="1" applyFill="1" applyBorder="1" applyAlignment="1" applyProtection="1">
      <alignment horizontal="center" vertical="center" wrapText="1"/>
    </xf>
    <xf numFmtId="0" fontId="8" fillId="2" borderId="35" xfId="0" applyFont="1" applyFill="1" applyBorder="1" applyAlignment="1" applyProtection="1">
      <alignment vertical="center" wrapText="1"/>
    </xf>
    <xf numFmtId="0" fontId="8" fillId="2" borderId="36" xfId="0" applyFont="1" applyFill="1" applyBorder="1" applyAlignment="1" applyProtection="1">
      <alignment vertical="center" wrapText="1"/>
    </xf>
    <xf numFmtId="49" fontId="8" fillId="2" borderId="35" xfId="0" applyNumberFormat="1" applyFont="1" applyFill="1" applyBorder="1" applyAlignment="1" applyProtection="1">
      <alignment horizontal="center" vertical="center" wrapText="1"/>
    </xf>
    <xf numFmtId="49" fontId="8" fillId="2" borderId="36" xfId="0" applyNumberFormat="1" applyFont="1" applyFill="1" applyBorder="1" applyAlignment="1" applyProtection="1">
      <alignment horizontal="center" vertical="center" wrapText="1"/>
    </xf>
    <xf numFmtId="0" fontId="8" fillId="2" borderId="44" xfId="0" applyFont="1" applyFill="1" applyBorder="1" applyAlignment="1" applyProtection="1">
      <alignment horizontal="center" vertical="center" wrapText="1"/>
    </xf>
    <xf numFmtId="0" fontId="8" fillId="2" borderId="20" xfId="0" applyFont="1" applyFill="1" applyBorder="1" applyAlignment="1" applyProtection="1">
      <alignment horizontal="center" vertical="center" wrapText="1"/>
    </xf>
    <xf numFmtId="0" fontId="8" fillId="2" borderId="48" xfId="0" applyFont="1" applyFill="1" applyBorder="1" applyAlignment="1" applyProtection="1">
      <alignment horizontal="center" vertical="center" wrapText="1"/>
    </xf>
    <xf numFmtId="0" fontId="8" fillId="5" borderId="49" xfId="0" applyFont="1" applyFill="1" applyBorder="1" applyAlignment="1" applyProtection="1">
      <alignment horizontal="center" vertical="center" wrapText="1"/>
    </xf>
    <xf numFmtId="0" fontId="8" fillId="5" borderId="0" xfId="0" applyFont="1" applyFill="1" applyAlignment="1" applyProtection="1">
      <alignment horizontal="center" vertical="center" wrapText="1"/>
    </xf>
    <xf numFmtId="0" fontId="8" fillId="5" borderId="72" xfId="0" applyFont="1" applyFill="1" applyBorder="1" applyAlignment="1" applyProtection="1">
      <alignment horizontal="left" vertical="center" wrapText="1"/>
    </xf>
    <xf numFmtId="49" fontId="8" fillId="5" borderId="26" xfId="0" applyNumberFormat="1" applyFont="1" applyFill="1" applyBorder="1" applyAlignment="1" applyProtection="1">
      <alignment horizontal="center" vertical="center" wrapText="1"/>
    </xf>
    <xf numFmtId="0" fontId="8" fillId="2" borderId="0" xfId="0" applyFont="1" applyFill="1" applyAlignment="1" applyProtection="1">
      <alignment horizontal="center" vertical="center" wrapText="1"/>
    </xf>
    <xf numFmtId="0" fontId="8" fillId="5" borderId="42" xfId="0" applyFont="1" applyFill="1" applyBorder="1" applyAlignment="1" applyProtection="1">
      <alignment vertical="center" wrapText="1"/>
    </xf>
    <xf numFmtId="0" fontId="8" fillId="5" borderId="43" xfId="0" applyFont="1" applyFill="1" applyBorder="1" applyAlignment="1" applyProtection="1">
      <alignment vertical="center" wrapText="1"/>
    </xf>
    <xf numFmtId="2" fontId="8" fillId="5" borderId="42" xfId="0" applyNumberFormat="1" applyFont="1" applyFill="1" applyBorder="1" applyAlignment="1" applyProtection="1">
      <alignment horizontal="center" vertical="center" wrapText="1"/>
    </xf>
    <xf numFmtId="2" fontId="8" fillId="5" borderId="43" xfId="0" applyNumberFormat="1" applyFont="1" applyFill="1" applyBorder="1" applyAlignment="1" applyProtection="1">
      <alignment horizontal="center" vertical="center" wrapText="1"/>
    </xf>
    <xf numFmtId="0" fontId="8" fillId="5" borderId="14" xfId="0" applyFont="1" applyFill="1" applyBorder="1" applyAlignment="1" applyProtection="1">
      <alignment horizontal="center" vertical="center" wrapText="1"/>
    </xf>
    <xf numFmtId="0" fontId="8" fillId="5" borderId="12" xfId="0" applyFont="1" applyFill="1" applyBorder="1" applyAlignment="1" applyProtection="1">
      <alignment horizontal="center" vertical="center" wrapText="1"/>
    </xf>
    <xf numFmtId="2" fontId="8" fillId="5" borderId="58" xfId="0" applyNumberFormat="1" applyFont="1" applyFill="1" applyBorder="1" applyAlignment="1" applyProtection="1">
      <alignment horizontal="center" vertical="center" wrapText="1"/>
    </xf>
    <xf numFmtId="2" fontId="8" fillId="5" borderId="59" xfId="0" applyNumberFormat="1" applyFont="1" applyFill="1" applyBorder="1" applyAlignment="1" applyProtection="1">
      <alignment horizontal="center" vertical="center" wrapText="1"/>
    </xf>
    <xf numFmtId="0" fontId="8" fillId="5" borderId="50" xfId="0" applyFont="1" applyFill="1" applyBorder="1" applyAlignment="1" applyProtection="1">
      <alignment vertical="center" wrapText="1"/>
    </xf>
    <xf numFmtId="0" fontId="8" fillId="5" borderId="46" xfId="0" applyFont="1" applyFill="1" applyBorder="1" applyAlignment="1" applyProtection="1">
      <alignment vertical="center" wrapText="1"/>
    </xf>
    <xf numFmtId="0" fontId="8" fillId="5" borderId="50" xfId="0" applyFont="1" applyFill="1" applyBorder="1" applyAlignment="1" applyProtection="1">
      <alignment horizontal="center" vertical="center" wrapText="1"/>
    </xf>
    <xf numFmtId="0" fontId="8" fillId="5" borderId="46" xfId="0" applyFont="1" applyFill="1" applyBorder="1" applyAlignment="1" applyProtection="1">
      <alignment horizontal="center" vertical="center" wrapText="1"/>
    </xf>
    <xf numFmtId="0" fontId="8" fillId="5" borderId="37" xfId="0" applyFont="1" applyFill="1" applyBorder="1" applyAlignment="1" applyProtection="1">
      <alignment horizontal="center" vertical="center" wrapText="1"/>
    </xf>
    <xf numFmtId="0" fontId="8" fillId="5" borderId="26" xfId="0" applyFont="1" applyFill="1" applyBorder="1" applyAlignment="1" applyProtection="1">
      <alignment horizontal="center" vertical="center" wrapText="1"/>
    </xf>
    <xf numFmtId="0" fontId="8" fillId="2" borderId="9" xfId="0" applyFont="1" applyFill="1" applyBorder="1" applyAlignment="1" applyProtection="1">
      <alignment horizontal="center" vertical="center" wrapText="1"/>
    </xf>
    <xf numFmtId="0" fontId="8" fillId="2" borderId="53" xfId="0" applyFont="1" applyFill="1" applyBorder="1" applyAlignment="1" applyProtection="1">
      <alignment vertical="center" wrapText="1"/>
    </xf>
    <xf numFmtId="0" fontId="8" fillId="2" borderId="54" xfId="0" applyFont="1" applyFill="1" applyBorder="1" applyAlignment="1" applyProtection="1">
      <alignment vertical="center" wrapText="1"/>
    </xf>
    <xf numFmtId="0" fontId="8" fillId="2" borderId="22" xfId="0" applyFont="1" applyFill="1" applyBorder="1" applyAlignment="1" applyProtection="1">
      <alignment horizontal="center" vertical="center" wrapText="1"/>
    </xf>
    <xf numFmtId="0" fontId="8" fillId="2" borderId="23" xfId="0" applyFont="1" applyFill="1" applyBorder="1" applyAlignment="1" applyProtection="1">
      <alignment horizontal="center" vertical="center" wrapText="1"/>
    </xf>
    <xf numFmtId="49" fontId="8" fillId="2" borderId="22" xfId="0" applyNumberFormat="1" applyFont="1" applyFill="1" applyBorder="1" applyAlignment="1" applyProtection="1">
      <alignment horizontal="center" vertical="center" wrapText="1"/>
    </xf>
    <xf numFmtId="49" fontId="8" fillId="2" borderId="23" xfId="0" applyNumberFormat="1" applyFont="1" applyFill="1" applyBorder="1" applyAlignment="1" applyProtection="1">
      <alignment horizontal="center" vertical="center" wrapText="1"/>
    </xf>
    <xf numFmtId="0" fontId="8" fillId="2" borderId="75" xfId="0" applyFont="1" applyFill="1" applyBorder="1" applyAlignment="1" applyProtection="1">
      <alignment horizontal="center" vertical="center" wrapText="1"/>
    </xf>
    <xf numFmtId="0" fontId="8" fillId="2" borderId="22" xfId="0" applyFont="1" applyFill="1" applyBorder="1" applyAlignment="1" applyProtection="1">
      <alignment horizontal="center" vertical="center" wrapText="1"/>
    </xf>
    <xf numFmtId="0" fontId="8" fillId="2" borderId="23" xfId="0" applyFont="1" applyFill="1" applyBorder="1" applyAlignment="1" applyProtection="1">
      <alignment horizontal="center" vertical="center" wrapText="1"/>
    </xf>
    <xf numFmtId="0" fontId="8" fillId="2" borderId="29" xfId="0" applyFont="1" applyFill="1" applyBorder="1" applyAlignment="1" applyProtection="1">
      <alignment horizontal="center" vertical="center" wrapText="1"/>
    </xf>
    <xf numFmtId="0" fontId="8" fillId="2" borderId="38" xfId="0" applyFont="1" applyFill="1" applyBorder="1" applyAlignment="1" applyProtection="1">
      <alignment vertical="center" wrapText="1"/>
    </xf>
    <xf numFmtId="0" fontId="8" fillId="2" borderId="34" xfId="0" applyFont="1" applyFill="1" applyBorder="1" applyAlignment="1" applyProtection="1">
      <alignment vertical="center" wrapText="1"/>
    </xf>
    <xf numFmtId="0" fontId="8" fillId="2" borderId="33" xfId="0" applyFont="1" applyFill="1" applyBorder="1" applyAlignment="1" applyProtection="1">
      <alignment horizontal="center" vertical="center" wrapText="1"/>
    </xf>
    <xf numFmtId="0" fontId="8" fillId="2" borderId="39" xfId="0" applyFont="1" applyFill="1" applyBorder="1" applyAlignment="1" applyProtection="1">
      <alignment horizontal="center" vertical="center" wrapText="1"/>
    </xf>
    <xf numFmtId="49" fontId="8" fillId="2" borderId="33" xfId="0" applyNumberFormat="1" applyFont="1" applyFill="1" applyBorder="1" applyAlignment="1" applyProtection="1">
      <alignment horizontal="center" vertical="center" wrapText="1"/>
    </xf>
    <xf numFmtId="49" fontId="8" fillId="2" borderId="39" xfId="0" applyNumberFormat="1" applyFont="1" applyFill="1" applyBorder="1" applyAlignment="1" applyProtection="1">
      <alignment horizontal="center" vertical="center" wrapText="1"/>
    </xf>
    <xf numFmtId="0" fontId="8" fillId="2" borderId="39" xfId="0" applyFont="1" applyFill="1" applyBorder="1" applyAlignment="1" applyProtection="1">
      <alignment horizontal="center" vertical="center" wrapText="1"/>
    </xf>
    <xf numFmtId="0" fontId="10" fillId="0" borderId="0" xfId="1" applyFont="1" applyAlignment="1" applyProtection="1">
      <alignment horizontal="right" vertical="center"/>
    </xf>
    <xf numFmtId="0" fontId="10" fillId="0" borderId="0" xfId="1" applyFont="1" applyAlignment="1" applyProtection="1">
      <alignment vertical="center"/>
    </xf>
    <xf numFmtId="49" fontId="10" fillId="0" borderId="0" xfId="1" applyNumberFormat="1" applyFont="1" applyAlignment="1" applyProtection="1">
      <alignment vertical="center"/>
    </xf>
    <xf numFmtId="49" fontId="10" fillId="0" borderId="40" xfId="1" applyNumberFormat="1" applyFont="1" applyBorder="1" applyAlignment="1" applyProtection="1">
      <alignment vertical="center" wrapText="1"/>
    </xf>
    <xf numFmtId="0" fontId="10" fillId="0" borderId="40" xfId="1" applyFont="1" applyBorder="1" applyAlignment="1" applyProtection="1">
      <alignment vertical="center" wrapText="1"/>
    </xf>
    <xf numFmtId="0" fontId="10" fillId="0" borderId="0" xfId="1" applyFont="1" applyAlignment="1" applyProtection="1">
      <alignment vertical="center" wrapText="1"/>
    </xf>
    <xf numFmtId="0" fontId="10" fillId="0" borderId="41" xfId="1" applyFont="1" applyBorder="1" applyAlignment="1" applyProtection="1">
      <alignment horizontal="center" vertical="center"/>
    </xf>
    <xf numFmtId="0" fontId="10" fillId="0" borderId="0" xfId="1" applyFont="1" applyAlignment="1" applyProtection="1">
      <alignment horizontal="center" vertical="center"/>
    </xf>
    <xf numFmtId="0" fontId="10" fillId="0" borderId="40" xfId="1" applyFont="1" applyBorder="1" applyAlignment="1" applyProtection="1">
      <alignment vertical="center"/>
      <protection locked="0"/>
    </xf>
    <xf numFmtId="0" fontId="10" fillId="0" borderId="0" xfId="1" applyFont="1" applyAlignment="1" applyProtection="1">
      <alignment vertical="center"/>
      <protection locked="0"/>
    </xf>
    <xf numFmtId="14" fontId="10" fillId="0" borderId="40" xfId="1" applyNumberFormat="1" applyFont="1" applyBorder="1" applyAlignment="1" applyProtection="1">
      <alignment vertical="center"/>
      <protection locked="0"/>
    </xf>
  </cellXfs>
  <cellStyles count="2">
    <cellStyle name="Normal 2" xfId="1" xr:uid="{E2CBFF66-A98A-4617-8A0B-9033CD492B89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12346-738F-4EFD-B213-D2522E371334}">
  <sheetPr>
    <pageSetUpPr fitToPage="1"/>
  </sheetPr>
  <dimension ref="A1:M232"/>
  <sheetViews>
    <sheetView tabSelected="1" topLeftCell="A191" zoomScale="115" zoomScaleNormal="115" workbookViewId="0">
      <selection activeCell="C229" sqref="C229"/>
    </sheetView>
  </sheetViews>
  <sheetFormatPr defaultRowHeight="14.5" x14ac:dyDescent="0.35"/>
  <cols>
    <col min="1" max="1" width="8.7265625" style="59"/>
    <col min="2" max="2" width="7.7265625" style="59" bestFit="1" customWidth="1"/>
    <col min="3" max="3" width="8.7265625" style="59"/>
    <col min="4" max="4" width="13" style="59" customWidth="1"/>
    <col min="5" max="5" width="8.7265625" style="59"/>
    <col min="6" max="6" width="50.1796875" style="59" customWidth="1"/>
    <col min="7" max="8" width="9.1796875" style="61"/>
    <col min="9" max="9" width="7.81640625" style="59" bestFit="1" customWidth="1"/>
    <col min="10" max="10" width="12.453125" style="59" customWidth="1"/>
    <col min="11" max="11" width="8.7265625" style="59"/>
    <col min="12" max="12" width="13.54296875" style="59" bestFit="1" customWidth="1"/>
    <col min="13" max="13" width="16" style="59" bestFit="1" customWidth="1"/>
    <col min="14" max="16384" width="8.7265625" style="59"/>
  </cols>
  <sheetData>
    <row r="1" spans="1:13" ht="21" x14ac:dyDescent="0.35">
      <c r="A1" s="54"/>
      <c r="B1" s="54"/>
      <c r="C1" s="54"/>
      <c r="D1" s="54"/>
      <c r="E1" s="54"/>
      <c r="F1" s="54"/>
      <c r="G1" s="55"/>
      <c r="H1" s="55"/>
      <c r="I1" s="54"/>
      <c r="J1" s="54"/>
      <c r="K1" s="56"/>
      <c r="L1" s="57"/>
      <c r="M1" s="58" t="s">
        <v>0</v>
      </c>
    </row>
    <row r="2" spans="1:13" ht="23.5" x14ac:dyDescent="0.35">
      <c r="A2" s="60" t="s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</row>
    <row r="3" spans="1:13" x14ac:dyDescent="0.35">
      <c r="A3" s="61"/>
    </row>
    <row r="4" spans="1:13" ht="23.5" x14ac:dyDescent="0.35">
      <c r="A4" s="60" t="s">
        <v>2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</row>
    <row r="5" spans="1:13" x14ac:dyDescent="0.35">
      <c r="A5" s="61"/>
    </row>
    <row r="6" spans="1:13" x14ac:dyDescent="0.35">
      <c r="A6" s="61"/>
    </row>
    <row r="7" spans="1:13" ht="15.5" x14ac:dyDescent="0.35">
      <c r="A7" s="62" t="s">
        <v>3</v>
      </c>
      <c r="B7" s="62"/>
      <c r="C7" s="63" t="s">
        <v>4</v>
      </c>
      <c r="D7" s="63"/>
      <c r="E7" s="63"/>
      <c r="F7" s="63"/>
      <c r="G7" s="63"/>
      <c r="H7" s="63"/>
      <c r="I7" s="63"/>
      <c r="J7" s="63"/>
      <c r="K7" s="63"/>
      <c r="L7" s="64" t="s">
        <v>5</v>
      </c>
      <c r="M7" s="65">
        <v>1</v>
      </c>
    </row>
    <row r="8" spans="1:13" ht="15" thickBot="1" x14ac:dyDescent="0.4">
      <c r="A8" s="61"/>
    </row>
    <row r="9" spans="1:13" ht="26.5" thickBot="1" x14ac:dyDescent="0.4">
      <c r="A9" s="66" t="s">
        <v>6</v>
      </c>
      <c r="B9" s="67"/>
      <c r="C9" s="67"/>
      <c r="D9" s="68"/>
      <c r="E9" s="69" t="s">
        <v>7</v>
      </c>
      <c r="F9" s="70"/>
      <c r="G9" s="71" t="s">
        <v>8</v>
      </c>
      <c r="H9" s="72"/>
      <c r="I9" s="73" t="s">
        <v>9</v>
      </c>
      <c r="J9" s="74" t="s">
        <v>10</v>
      </c>
      <c r="K9" s="75"/>
      <c r="L9" s="76" t="s">
        <v>11</v>
      </c>
      <c r="M9" s="77" t="s">
        <v>12</v>
      </c>
    </row>
    <row r="10" spans="1:13" ht="12" customHeight="1" x14ac:dyDescent="0.35">
      <c r="A10" s="78" t="s">
        <v>86</v>
      </c>
      <c r="B10" s="79"/>
      <c r="C10" s="80" t="s">
        <v>44</v>
      </c>
      <c r="D10" s="81"/>
      <c r="E10" s="82" t="s">
        <v>74</v>
      </c>
      <c r="F10" s="83"/>
      <c r="G10" s="84" t="s">
        <v>16</v>
      </c>
      <c r="H10" s="85"/>
      <c r="I10" s="86" t="s">
        <v>23</v>
      </c>
      <c r="J10" s="87" t="s">
        <v>17</v>
      </c>
      <c r="K10" s="2"/>
      <c r="L10" s="51"/>
      <c r="M10" s="45"/>
    </row>
    <row r="11" spans="1:13" ht="12" customHeight="1" x14ac:dyDescent="0.35">
      <c r="A11" s="88"/>
      <c r="B11" s="89"/>
      <c r="C11" s="90"/>
      <c r="D11" s="91"/>
      <c r="E11" s="92" t="s">
        <v>24</v>
      </c>
      <c r="F11" s="93"/>
      <c r="G11" s="94" t="s">
        <v>25</v>
      </c>
      <c r="H11" s="95"/>
      <c r="I11" s="96" t="s">
        <v>26</v>
      </c>
      <c r="J11" s="97" t="s">
        <v>27</v>
      </c>
      <c r="K11" s="3"/>
      <c r="L11" s="52"/>
      <c r="M11" s="46"/>
    </row>
    <row r="12" spans="1:13" ht="12" customHeight="1" x14ac:dyDescent="0.35">
      <c r="A12" s="88"/>
      <c r="B12" s="89"/>
      <c r="C12" s="90"/>
      <c r="D12" s="91"/>
      <c r="E12" s="92" t="s">
        <v>28</v>
      </c>
      <c r="F12" s="93"/>
      <c r="G12" s="94" t="s">
        <v>29</v>
      </c>
      <c r="H12" s="95"/>
      <c r="I12" s="96" t="s">
        <v>26</v>
      </c>
      <c r="J12" s="97" t="s">
        <v>27</v>
      </c>
      <c r="K12" s="3"/>
      <c r="L12" s="52"/>
      <c r="M12" s="46"/>
    </row>
    <row r="13" spans="1:13" ht="12" customHeight="1" x14ac:dyDescent="0.35">
      <c r="A13" s="88"/>
      <c r="B13" s="89"/>
      <c r="C13" s="90"/>
      <c r="D13" s="91"/>
      <c r="E13" s="92" t="s">
        <v>30</v>
      </c>
      <c r="F13" s="93"/>
      <c r="G13" s="94">
        <v>10</v>
      </c>
      <c r="H13" s="95"/>
      <c r="I13" s="96" t="s">
        <v>31</v>
      </c>
      <c r="J13" s="97" t="s">
        <v>27</v>
      </c>
      <c r="K13" s="3"/>
      <c r="L13" s="52"/>
      <c r="M13" s="46"/>
    </row>
    <row r="14" spans="1:13" ht="12" customHeight="1" x14ac:dyDescent="0.35">
      <c r="A14" s="88"/>
      <c r="B14" s="89"/>
      <c r="C14" s="90"/>
      <c r="D14" s="91"/>
      <c r="E14" s="92" t="s">
        <v>32</v>
      </c>
      <c r="F14" s="93"/>
      <c r="G14" s="94" t="s">
        <v>102</v>
      </c>
      <c r="H14" s="95"/>
      <c r="I14" s="96" t="s">
        <v>33</v>
      </c>
      <c r="J14" s="97" t="s">
        <v>17</v>
      </c>
      <c r="K14" s="3"/>
      <c r="L14" s="52"/>
      <c r="M14" s="46"/>
    </row>
    <row r="15" spans="1:13" ht="12" customHeight="1" x14ac:dyDescent="0.35">
      <c r="A15" s="88"/>
      <c r="B15" s="89"/>
      <c r="C15" s="90"/>
      <c r="D15" s="91"/>
      <c r="E15" s="92" t="s">
        <v>34</v>
      </c>
      <c r="F15" s="93"/>
      <c r="G15" s="94" t="s">
        <v>103</v>
      </c>
      <c r="H15" s="95"/>
      <c r="I15" s="96" t="s">
        <v>35</v>
      </c>
      <c r="J15" s="97" t="s">
        <v>27</v>
      </c>
      <c r="K15" s="3"/>
      <c r="L15" s="52"/>
      <c r="M15" s="46"/>
    </row>
    <row r="16" spans="1:13" ht="12" customHeight="1" x14ac:dyDescent="0.35">
      <c r="A16" s="88"/>
      <c r="B16" s="89"/>
      <c r="C16" s="90"/>
      <c r="D16" s="91"/>
      <c r="E16" s="92" t="s">
        <v>36</v>
      </c>
      <c r="F16" s="93"/>
      <c r="G16" s="94" t="s">
        <v>113</v>
      </c>
      <c r="H16" s="95"/>
      <c r="I16" s="96" t="s">
        <v>35</v>
      </c>
      <c r="J16" s="97" t="s">
        <v>27</v>
      </c>
      <c r="K16" s="3"/>
      <c r="L16" s="52"/>
      <c r="M16" s="46"/>
    </row>
    <row r="17" spans="1:13" ht="12" customHeight="1" x14ac:dyDescent="0.35">
      <c r="A17" s="88"/>
      <c r="B17" s="89"/>
      <c r="C17" s="90"/>
      <c r="D17" s="91"/>
      <c r="E17" s="92" t="s">
        <v>37</v>
      </c>
      <c r="F17" s="93"/>
      <c r="G17" s="94" t="s">
        <v>96</v>
      </c>
      <c r="H17" s="95"/>
      <c r="I17" s="96" t="s">
        <v>35</v>
      </c>
      <c r="J17" s="97" t="s">
        <v>27</v>
      </c>
      <c r="K17" s="3"/>
      <c r="L17" s="52"/>
      <c r="M17" s="46"/>
    </row>
    <row r="18" spans="1:13" ht="12" customHeight="1" x14ac:dyDescent="0.35">
      <c r="A18" s="88"/>
      <c r="B18" s="89"/>
      <c r="C18" s="90"/>
      <c r="D18" s="91"/>
      <c r="E18" s="92" t="s">
        <v>38</v>
      </c>
      <c r="F18" s="93"/>
      <c r="G18" s="94" t="s">
        <v>104</v>
      </c>
      <c r="H18" s="95"/>
      <c r="I18" s="96" t="s">
        <v>39</v>
      </c>
      <c r="J18" s="97" t="s">
        <v>27</v>
      </c>
      <c r="K18" s="3"/>
      <c r="L18" s="52"/>
      <c r="M18" s="46"/>
    </row>
    <row r="19" spans="1:13" ht="12" customHeight="1" x14ac:dyDescent="0.35">
      <c r="A19" s="88"/>
      <c r="B19" s="89"/>
      <c r="C19" s="90"/>
      <c r="D19" s="91"/>
      <c r="E19" s="92" t="s">
        <v>40</v>
      </c>
      <c r="F19" s="93"/>
      <c r="G19" s="94" t="s">
        <v>41</v>
      </c>
      <c r="H19" s="95"/>
      <c r="I19" s="96" t="s">
        <v>26</v>
      </c>
      <c r="J19" s="97" t="s">
        <v>27</v>
      </c>
      <c r="K19" s="3"/>
      <c r="L19" s="52"/>
      <c r="M19" s="46"/>
    </row>
    <row r="20" spans="1:13" ht="12" customHeight="1" x14ac:dyDescent="0.35">
      <c r="A20" s="88"/>
      <c r="B20" s="89"/>
      <c r="C20" s="90"/>
      <c r="D20" s="91"/>
      <c r="E20" s="92" t="s">
        <v>42</v>
      </c>
      <c r="F20" s="93"/>
      <c r="G20" s="94" t="s">
        <v>16</v>
      </c>
      <c r="H20" s="95"/>
      <c r="I20" s="96" t="s">
        <v>15</v>
      </c>
      <c r="J20" s="97" t="s">
        <v>17</v>
      </c>
      <c r="K20" s="3"/>
      <c r="L20" s="52"/>
      <c r="M20" s="46"/>
    </row>
    <row r="21" spans="1:13" ht="12" customHeight="1" thickBot="1" x14ac:dyDescent="0.4">
      <c r="A21" s="98"/>
      <c r="B21" s="99"/>
      <c r="C21" s="100"/>
      <c r="D21" s="101"/>
      <c r="E21" s="102" t="s">
        <v>43</v>
      </c>
      <c r="F21" s="103"/>
      <c r="G21" s="104" t="s">
        <v>16</v>
      </c>
      <c r="H21" s="105"/>
      <c r="I21" s="106" t="s">
        <v>15</v>
      </c>
      <c r="J21" s="107" t="s">
        <v>17</v>
      </c>
      <c r="K21" s="7"/>
      <c r="L21" s="53"/>
      <c r="M21" s="47"/>
    </row>
    <row r="22" spans="1:13" ht="12" customHeight="1" x14ac:dyDescent="0.35">
      <c r="A22" s="78" t="s">
        <v>22</v>
      </c>
      <c r="B22" s="79"/>
      <c r="C22" s="80" t="s">
        <v>64</v>
      </c>
      <c r="D22" s="81"/>
      <c r="E22" s="108" t="s">
        <v>45</v>
      </c>
      <c r="F22" s="109"/>
      <c r="G22" s="110">
        <v>5</v>
      </c>
      <c r="H22" s="111"/>
      <c r="I22" s="112" t="s">
        <v>35</v>
      </c>
      <c r="J22" s="87" t="s">
        <v>27</v>
      </c>
      <c r="K22" s="5"/>
      <c r="L22" s="48"/>
      <c r="M22" s="45"/>
    </row>
    <row r="23" spans="1:13" ht="12" customHeight="1" x14ac:dyDescent="0.35">
      <c r="A23" s="88"/>
      <c r="B23" s="89"/>
      <c r="C23" s="90"/>
      <c r="D23" s="91"/>
      <c r="E23" s="113" t="s">
        <v>46</v>
      </c>
      <c r="F23" s="114"/>
      <c r="G23" s="115" t="s">
        <v>89</v>
      </c>
      <c r="H23" s="116"/>
      <c r="I23" s="117" t="s">
        <v>47</v>
      </c>
      <c r="J23" s="97" t="s">
        <v>27</v>
      </c>
      <c r="K23" s="3"/>
      <c r="L23" s="49"/>
      <c r="M23" s="46"/>
    </row>
    <row r="24" spans="1:13" ht="12" customHeight="1" x14ac:dyDescent="0.35">
      <c r="A24" s="88"/>
      <c r="B24" s="89"/>
      <c r="C24" s="90"/>
      <c r="D24" s="91"/>
      <c r="E24" s="113" t="s">
        <v>48</v>
      </c>
      <c r="F24" s="114"/>
      <c r="G24" s="115" t="s">
        <v>73</v>
      </c>
      <c r="H24" s="116"/>
      <c r="I24" s="117" t="s">
        <v>49</v>
      </c>
      <c r="J24" s="97" t="s">
        <v>27</v>
      </c>
      <c r="K24" s="3"/>
      <c r="L24" s="49"/>
      <c r="M24" s="46"/>
    </row>
    <row r="25" spans="1:13" ht="12" customHeight="1" x14ac:dyDescent="0.35">
      <c r="A25" s="88"/>
      <c r="B25" s="89"/>
      <c r="C25" s="90"/>
      <c r="D25" s="91"/>
      <c r="E25" s="113" t="s">
        <v>50</v>
      </c>
      <c r="F25" s="114"/>
      <c r="G25" s="115">
        <v>4</v>
      </c>
      <c r="H25" s="116"/>
      <c r="I25" s="117" t="s">
        <v>26</v>
      </c>
      <c r="J25" s="97" t="s">
        <v>27</v>
      </c>
      <c r="K25" s="3"/>
      <c r="L25" s="49"/>
      <c r="M25" s="46"/>
    </row>
    <row r="26" spans="1:13" ht="12" customHeight="1" x14ac:dyDescent="0.35">
      <c r="A26" s="88"/>
      <c r="B26" s="89"/>
      <c r="C26" s="90"/>
      <c r="D26" s="91"/>
      <c r="E26" s="113" t="s">
        <v>51</v>
      </c>
      <c r="F26" s="114"/>
      <c r="G26" s="115" t="s">
        <v>16</v>
      </c>
      <c r="H26" s="116"/>
      <c r="I26" s="117" t="s">
        <v>26</v>
      </c>
      <c r="J26" s="97" t="s">
        <v>17</v>
      </c>
      <c r="K26" s="3"/>
      <c r="L26" s="49"/>
      <c r="M26" s="46"/>
    </row>
    <row r="27" spans="1:13" ht="12" customHeight="1" x14ac:dyDescent="0.35">
      <c r="A27" s="88"/>
      <c r="B27" s="89"/>
      <c r="C27" s="90"/>
      <c r="D27" s="91"/>
      <c r="E27" s="113" t="s">
        <v>74</v>
      </c>
      <c r="F27" s="114"/>
      <c r="G27" s="115" t="s">
        <v>16</v>
      </c>
      <c r="H27" s="116"/>
      <c r="I27" s="117" t="s">
        <v>23</v>
      </c>
      <c r="J27" s="97" t="s">
        <v>17</v>
      </c>
      <c r="K27" s="3"/>
      <c r="L27" s="49"/>
      <c r="M27" s="46"/>
    </row>
    <row r="28" spans="1:13" ht="12" customHeight="1" x14ac:dyDescent="0.35">
      <c r="A28" s="88"/>
      <c r="B28" s="89"/>
      <c r="C28" s="90"/>
      <c r="D28" s="91"/>
      <c r="E28" s="113" t="s">
        <v>52</v>
      </c>
      <c r="F28" s="114"/>
      <c r="G28" s="115" t="s">
        <v>87</v>
      </c>
      <c r="H28" s="116"/>
      <c r="I28" s="117" t="s">
        <v>26</v>
      </c>
      <c r="J28" s="97" t="s">
        <v>27</v>
      </c>
      <c r="K28" s="3"/>
      <c r="L28" s="49"/>
      <c r="M28" s="46"/>
    </row>
    <row r="29" spans="1:13" ht="12" customHeight="1" x14ac:dyDescent="0.35">
      <c r="A29" s="88"/>
      <c r="B29" s="89"/>
      <c r="C29" s="90"/>
      <c r="D29" s="91"/>
      <c r="E29" s="113" t="s">
        <v>40</v>
      </c>
      <c r="F29" s="114"/>
      <c r="G29" s="115" t="s">
        <v>75</v>
      </c>
      <c r="H29" s="116"/>
      <c r="I29" s="117" t="s">
        <v>26</v>
      </c>
      <c r="J29" s="97" t="s">
        <v>27</v>
      </c>
      <c r="K29" s="3"/>
      <c r="L29" s="49"/>
      <c r="M29" s="46"/>
    </row>
    <row r="30" spans="1:13" ht="12" customHeight="1" x14ac:dyDescent="0.35">
      <c r="A30" s="88"/>
      <c r="B30" s="89"/>
      <c r="C30" s="90"/>
      <c r="D30" s="91"/>
      <c r="E30" s="113" t="s">
        <v>53</v>
      </c>
      <c r="F30" s="114"/>
      <c r="G30" s="115" t="s">
        <v>54</v>
      </c>
      <c r="H30" s="95"/>
      <c r="I30" s="117" t="s">
        <v>31</v>
      </c>
      <c r="J30" s="97" t="s">
        <v>27</v>
      </c>
      <c r="K30" s="3"/>
      <c r="L30" s="49"/>
      <c r="M30" s="46"/>
    </row>
    <row r="31" spans="1:13" ht="12" customHeight="1" x14ac:dyDescent="0.35">
      <c r="A31" s="88"/>
      <c r="B31" s="89"/>
      <c r="C31" s="90"/>
      <c r="D31" s="91"/>
      <c r="E31" s="113" t="s">
        <v>55</v>
      </c>
      <c r="F31" s="114"/>
      <c r="G31" s="115">
        <v>50</v>
      </c>
      <c r="H31" s="116"/>
      <c r="I31" s="117" t="s">
        <v>56</v>
      </c>
      <c r="J31" s="97" t="s">
        <v>27</v>
      </c>
      <c r="K31" s="3"/>
      <c r="L31" s="49"/>
      <c r="M31" s="46"/>
    </row>
    <row r="32" spans="1:13" ht="12" customHeight="1" x14ac:dyDescent="0.35">
      <c r="A32" s="88"/>
      <c r="B32" s="89"/>
      <c r="C32" s="90"/>
      <c r="D32" s="91"/>
      <c r="E32" s="113" t="s">
        <v>57</v>
      </c>
      <c r="F32" s="114"/>
      <c r="G32" s="115" t="s">
        <v>58</v>
      </c>
      <c r="H32" s="116"/>
      <c r="I32" s="117" t="s">
        <v>59</v>
      </c>
      <c r="J32" s="97" t="s">
        <v>27</v>
      </c>
      <c r="K32" s="3"/>
      <c r="L32" s="49"/>
      <c r="M32" s="46"/>
    </row>
    <row r="33" spans="1:13" ht="12" customHeight="1" x14ac:dyDescent="0.35">
      <c r="A33" s="88"/>
      <c r="B33" s="89"/>
      <c r="C33" s="90"/>
      <c r="D33" s="91"/>
      <c r="E33" s="113" t="s">
        <v>60</v>
      </c>
      <c r="F33" s="114"/>
      <c r="G33" s="115" t="s">
        <v>16</v>
      </c>
      <c r="H33" s="116"/>
      <c r="I33" s="117" t="s">
        <v>15</v>
      </c>
      <c r="J33" s="97" t="s">
        <v>17</v>
      </c>
      <c r="K33" s="3"/>
      <c r="L33" s="49"/>
      <c r="M33" s="46"/>
    </row>
    <row r="34" spans="1:13" ht="12" customHeight="1" x14ac:dyDescent="0.35">
      <c r="A34" s="88"/>
      <c r="B34" s="89"/>
      <c r="C34" s="90"/>
      <c r="D34" s="91"/>
      <c r="E34" s="113" t="s">
        <v>61</v>
      </c>
      <c r="F34" s="114"/>
      <c r="G34" s="115">
        <v>1.5</v>
      </c>
      <c r="H34" s="116"/>
      <c r="I34" s="117" t="s">
        <v>39</v>
      </c>
      <c r="J34" s="97" t="s">
        <v>27</v>
      </c>
      <c r="K34" s="3"/>
      <c r="L34" s="49"/>
      <c r="M34" s="46"/>
    </row>
    <row r="35" spans="1:13" ht="12" customHeight="1" x14ac:dyDescent="0.35">
      <c r="A35" s="88"/>
      <c r="B35" s="89"/>
      <c r="C35" s="90"/>
      <c r="D35" s="91"/>
      <c r="E35" s="92" t="s">
        <v>62</v>
      </c>
      <c r="F35" s="93"/>
      <c r="G35" s="94">
        <v>0.35</v>
      </c>
      <c r="H35" s="95"/>
      <c r="I35" s="117" t="s">
        <v>35</v>
      </c>
      <c r="J35" s="97" t="s">
        <v>27</v>
      </c>
      <c r="K35" s="3"/>
      <c r="L35" s="49"/>
      <c r="M35" s="46"/>
    </row>
    <row r="36" spans="1:13" ht="12" customHeight="1" thickBot="1" x14ac:dyDescent="0.4">
      <c r="A36" s="88"/>
      <c r="B36" s="89"/>
      <c r="C36" s="100"/>
      <c r="D36" s="101"/>
      <c r="E36" s="102" t="s">
        <v>63</v>
      </c>
      <c r="F36" s="103"/>
      <c r="G36" s="104" t="s">
        <v>76</v>
      </c>
      <c r="H36" s="105"/>
      <c r="I36" s="118" t="s">
        <v>15</v>
      </c>
      <c r="J36" s="119" t="s">
        <v>17</v>
      </c>
      <c r="K36" s="4"/>
      <c r="L36" s="50"/>
      <c r="M36" s="47"/>
    </row>
    <row r="37" spans="1:13" ht="12" customHeight="1" x14ac:dyDescent="0.35">
      <c r="A37" s="88"/>
      <c r="B37" s="89"/>
      <c r="C37" s="78" t="s">
        <v>65</v>
      </c>
      <c r="D37" s="79"/>
      <c r="E37" s="82" t="s">
        <v>66</v>
      </c>
      <c r="F37" s="83"/>
      <c r="G37" s="84" t="s">
        <v>16</v>
      </c>
      <c r="H37" s="85"/>
      <c r="I37" s="112" t="s">
        <v>23</v>
      </c>
      <c r="J37" s="87" t="s">
        <v>17</v>
      </c>
      <c r="K37" s="5"/>
      <c r="L37" s="42"/>
      <c r="M37" s="30"/>
    </row>
    <row r="38" spans="1:13" ht="12" customHeight="1" x14ac:dyDescent="0.35">
      <c r="A38" s="88"/>
      <c r="B38" s="89"/>
      <c r="C38" s="88"/>
      <c r="D38" s="89"/>
      <c r="E38" s="92" t="s">
        <v>79</v>
      </c>
      <c r="F38" s="93"/>
      <c r="G38" s="94" t="s">
        <v>16</v>
      </c>
      <c r="H38" s="95"/>
      <c r="I38" s="117" t="s">
        <v>23</v>
      </c>
      <c r="J38" s="97" t="s">
        <v>17</v>
      </c>
      <c r="K38" s="3"/>
      <c r="L38" s="43"/>
      <c r="M38" s="31"/>
    </row>
    <row r="39" spans="1:13" ht="12" customHeight="1" x14ac:dyDescent="0.35">
      <c r="A39" s="88"/>
      <c r="B39" s="89"/>
      <c r="C39" s="88"/>
      <c r="D39" s="89"/>
      <c r="E39" s="92" t="s">
        <v>67</v>
      </c>
      <c r="F39" s="93"/>
      <c r="G39" s="94" t="s">
        <v>77</v>
      </c>
      <c r="H39" s="95"/>
      <c r="I39" s="117" t="s">
        <v>78</v>
      </c>
      <c r="J39" s="97" t="s">
        <v>17</v>
      </c>
      <c r="K39" s="3"/>
      <c r="L39" s="43"/>
      <c r="M39" s="31"/>
    </row>
    <row r="40" spans="1:13" ht="12" customHeight="1" x14ac:dyDescent="0.35">
      <c r="A40" s="88"/>
      <c r="B40" s="89"/>
      <c r="C40" s="88"/>
      <c r="D40" s="89"/>
      <c r="E40" s="92" t="s">
        <v>68</v>
      </c>
      <c r="F40" s="93"/>
      <c r="G40" s="94" t="s">
        <v>16</v>
      </c>
      <c r="H40" s="95"/>
      <c r="I40" s="117" t="s">
        <v>23</v>
      </c>
      <c r="J40" s="97" t="s">
        <v>17</v>
      </c>
      <c r="K40" s="3"/>
      <c r="L40" s="43"/>
      <c r="M40" s="31"/>
    </row>
    <row r="41" spans="1:13" ht="24" customHeight="1" x14ac:dyDescent="0.35">
      <c r="A41" s="88"/>
      <c r="B41" s="89"/>
      <c r="C41" s="88"/>
      <c r="D41" s="89"/>
      <c r="E41" s="92" t="s">
        <v>69</v>
      </c>
      <c r="F41" s="93"/>
      <c r="G41" s="94" t="s">
        <v>16</v>
      </c>
      <c r="H41" s="95"/>
      <c r="I41" s="117" t="s">
        <v>23</v>
      </c>
      <c r="J41" s="97" t="s">
        <v>17</v>
      </c>
      <c r="K41" s="3"/>
      <c r="L41" s="43"/>
      <c r="M41" s="31"/>
    </row>
    <row r="42" spans="1:13" ht="12" customHeight="1" x14ac:dyDescent="0.35">
      <c r="A42" s="88"/>
      <c r="B42" s="89"/>
      <c r="C42" s="88"/>
      <c r="D42" s="89"/>
      <c r="E42" s="92" t="s">
        <v>70</v>
      </c>
      <c r="F42" s="93"/>
      <c r="G42" s="94" t="s">
        <v>16</v>
      </c>
      <c r="H42" s="95"/>
      <c r="I42" s="117" t="s">
        <v>23</v>
      </c>
      <c r="J42" s="97" t="s">
        <v>17</v>
      </c>
      <c r="K42" s="3"/>
      <c r="L42" s="43"/>
      <c r="M42" s="31"/>
    </row>
    <row r="43" spans="1:13" ht="12" customHeight="1" thickBot="1" x14ac:dyDescent="0.4">
      <c r="A43" s="88"/>
      <c r="B43" s="89"/>
      <c r="C43" s="88"/>
      <c r="D43" s="89"/>
      <c r="E43" s="120" t="s">
        <v>71</v>
      </c>
      <c r="F43" s="121"/>
      <c r="G43" s="122" t="s">
        <v>16</v>
      </c>
      <c r="H43" s="123"/>
      <c r="I43" s="124" t="s">
        <v>23</v>
      </c>
      <c r="J43" s="107" t="s">
        <v>17</v>
      </c>
      <c r="K43" s="7"/>
      <c r="L43" s="44"/>
      <c r="M43" s="33"/>
    </row>
    <row r="44" spans="1:13" ht="12" customHeight="1" x14ac:dyDescent="0.35">
      <c r="A44" s="88"/>
      <c r="B44" s="89"/>
      <c r="C44" s="125" t="s">
        <v>107</v>
      </c>
      <c r="D44" s="126"/>
      <c r="E44" s="127" t="s">
        <v>107</v>
      </c>
      <c r="F44" s="128"/>
      <c r="G44" s="129" t="s">
        <v>175</v>
      </c>
      <c r="H44" s="129"/>
      <c r="I44" s="130" t="s">
        <v>126</v>
      </c>
      <c r="J44" s="130" t="s">
        <v>27</v>
      </c>
      <c r="K44" s="5"/>
      <c r="L44" s="42"/>
      <c r="M44" s="30"/>
    </row>
    <row r="45" spans="1:13" ht="12" customHeight="1" x14ac:dyDescent="0.35">
      <c r="A45" s="88"/>
      <c r="B45" s="89"/>
      <c r="C45" s="131"/>
      <c r="D45" s="132"/>
      <c r="E45" s="133" t="s">
        <v>179</v>
      </c>
      <c r="F45" s="134"/>
      <c r="G45" s="135" t="s">
        <v>16</v>
      </c>
      <c r="H45" s="135"/>
      <c r="I45" s="136" t="s">
        <v>15</v>
      </c>
      <c r="J45" s="136" t="s">
        <v>27</v>
      </c>
      <c r="K45" s="3"/>
      <c r="L45" s="43"/>
      <c r="M45" s="31"/>
    </row>
    <row r="46" spans="1:13" ht="12" customHeight="1" x14ac:dyDescent="0.35">
      <c r="A46" s="88"/>
      <c r="B46" s="89"/>
      <c r="C46" s="131"/>
      <c r="D46" s="132"/>
      <c r="E46" s="137" t="s">
        <v>177</v>
      </c>
      <c r="F46" s="138"/>
      <c r="G46" s="135" t="s">
        <v>16</v>
      </c>
      <c r="H46" s="135"/>
      <c r="I46" s="136" t="s">
        <v>15</v>
      </c>
      <c r="J46" s="136" t="s">
        <v>27</v>
      </c>
      <c r="K46" s="3"/>
      <c r="L46" s="43"/>
      <c r="M46" s="31"/>
    </row>
    <row r="47" spans="1:13" ht="12" customHeight="1" x14ac:dyDescent="0.35">
      <c r="A47" s="88"/>
      <c r="B47" s="89"/>
      <c r="C47" s="131"/>
      <c r="D47" s="132"/>
      <c r="E47" s="137" t="s">
        <v>176</v>
      </c>
      <c r="F47" s="138"/>
      <c r="G47" s="135" t="s">
        <v>16</v>
      </c>
      <c r="H47" s="135"/>
      <c r="I47" s="136" t="s">
        <v>15</v>
      </c>
      <c r="J47" s="136" t="s">
        <v>27</v>
      </c>
      <c r="K47" s="3"/>
      <c r="L47" s="43"/>
      <c r="M47" s="31"/>
    </row>
    <row r="48" spans="1:13" ht="12" customHeight="1" x14ac:dyDescent="0.35">
      <c r="A48" s="88"/>
      <c r="B48" s="89"/>
      <c r="C48" s="131"/>
      <c r="D48" s="132"/>
      <c r="E48" s="137" t="s">
        <v>178</v>
      </c>
      <c r="F48" s="138"/>
      <c r="G48" s="135" t="s">
        <v>16</v>
      </c>
      <c r="H48" s="135"/>
      <c r="I48" s="136" t="s">
        <v>15</v>
      </c>
      <c r="J48" s="136" t="s">
        <v>27</v>
      </c>
      <c r="K48" s="3"/>
      <c r="L48" s="43"/>
      <c r="M48" s="31"/>
    </row>
    <row r="49" spans="1:13" ht="12" customHeight="1" x14ac:dyDescent="0.35">
      <c r="A49" s="88"/>
      <c r="B49" s="89"/>
      <c r="C49" s="131"/>
      <c r="D49" s="132"/>
      <c r="E49" s="133" t="s">
        <v>45</v>
      </c>
      <c r="F49" s="134"/>
      <c r="G49" s="135" t="s">
        <v>105</v>
      </c>
      <c r="H49" s="135"/>
      <c r="I49" s="136" t="s">
        <v>35</v>
      </c>
      <c r="J49" s="136" t="s">
        <v>27</v>
      </c>
      <c r="K49" s="3"/>
      <c r="L49" s="43"/>
      <c r="M49" s="31"/>
    </row>
    <row r="50" spans="1:13" ht="12" customHeight="1" x14ac:dyDescent="0.35">
      <c r="A50" s="88"/>
      <c r="B50" s="89"/>
      <c r="C50" s="131"/>
      <c r="D50" s="132"/>
      <c r="E50" s="133" t="s">
        <v>46</v>
      </c>
      <c r="F50" s="134"/>
      <c r="G50" s="135" t="s">
        <v>89</v>
      </c>
      <c r="H50" s="135"/>
      <c r="I50" s="136" t="s">
        <v>47</v>
      </c>
      <c r="J50" s="136" t="s">
        <v>27</v>
      </c>
      <c r="K50" s="3"/>
      <c r="L50" s="43"/>
      <c r="M50" s="31"/>
    </row>
    <row r="51" spans="1:13" ht="12" customHeight="1" x14ac:dyDescent="0.35">
      <c r="A51" s="88"/>
      <c r="B51" s="89"/>
      <c r="C51" s="131"/>
      <c r="D51" s="132"/>
      <c r="E51" s="133" t="s">
        <v>106</v>
      </c>
      <c r="F51" s="134"/>
      <c r="G51" s="135">
        <v>4</v>
      </c>
      <c r="H51" s="135"/>
      <c r="I51" s="136" t="s">
        <v>26</v>
      </c>
      <c r="J51" s="136" t="s">
        <v>27</v>
      </c>
      <c r="K51" s="3"/>
      <c r="L51" s="43"/>
      <c r="M51" s="31"/>
    </row>
    <row r="52" spans="1:13" ht="12" customHeight="1" x14ac:dyDescent="0.35">
      <c r="A52" s="88"/>
      <c r="B52" s="89"/>
      <c r="C52" s="131"/>
      <c r="D52" s="132"/>
      <c r="E52" s="133" t="s">
        <v>51</v>
      </c>
      <c r="F52" s="134"/>
      <c r="G52" s="135" t="s">
        <v>16</v>
      </c>
      <c r="H52" s="135"/>
      <c r="I52" s="136" t="s">
        <v>26</v>
      </c>
      <c r="J52" s="136" t="s">
        <v>17</v>
      </c>
      <c r="K52" s="3"/>
      <c r="L52" s="43"/>
      <c r="M52" s="31"/>
    </row>
    <row r="53" spans="1:13" ht="12" customHeight="1" x14ac:dyDescent="0.35">
      <c r="A53" s="88"/>
      <c r="B53" s="89"/>
      <c r="C53" s="131"/>
      <c r="D53" s="132"/>
      <c r="E53" s="133" t="s">
        <v>74</v>
      </c>
      <c r="F53" s="134"/>
      <c r="G53" s="135" t="s">
        <v>16</v>
      </c>
      <c r="H53" s="135"/>
      <c r="I53" s="136" t="s">
        <v>23</v>
      </c>
      <c r="J53" s="136" t="s">
        <v>17</v>
      </c>
      <c r="K53" s="3"/>
      <c r="L53" s="43"/>
      <c r="M53" s="31"/>
    </row>
    <row r="54" spans="1:13" ht="12" customHeight="1" x14ac:dyDescent="0.35">
      <c r="A54" s="88"/>
      <c r="B54" s="89"/>
      <c r="C54" s="131"/>
      <c r="D54" s="132"/>
      <c r="E54" s="133" t="s">
        <v>52</v>
      </c>
      <c r="F54" s="134"/>
      <c r="G54" s="135" t="s">
        <v>87</v>
      </c>
      <c r="H54" s="135"/>
      <c r="I54" s="136" t="s">
        <v>26</v>
      </c>
      <c r="J54" s="136" t="s">
        <v>27</v>
      </c>
      <c r="K54" s="3"/>
      <c r="L54" s="43"/>
      <c r="M54" s="31"/>
    </row>
    <row r="55" spans="1:13" ht="12" customHeight="1" x14ac:dyDescent="0.35">
      <c r="A55" s="88"/>
      <c r="B55" s="89"/>
      <c r="C55" s="131"/>
      <c r="D55" s="132"/>
      <c r="E55" s="133" t="s">
        <v>40</v>
      </c>
      <c r="F55" s="134"/>
      <c r="G55" s="135" t="s">
        <v>75</v>
      </c>
      <c r="H55" s="135"/>
      <c r="I55" s="136" t="s">
        <v>26</v>
      </c>
      <c r="J55" s="136" t="s">
        <v>27</v>
      </c>
      <c r="K55" s="3"/>
      <c r="L55" s="43"/>
      <c r="M55" s="31"/>
    </row>
    <row r="56" spans="1:13" ht="12" customHeight="1" x14ac:dyDescent="0.35">
      <c r="A56" s="88"/>
      <c r="B56" s="89"/>
      <c r="C56" s="131"/>
      <c r="D56" s="132"/>
      <c r="E56" s="133" t="s">
        <v>53</v>
      </c>
      <c r="F56" s="134"/>
      <c r="G56" s="135" t="s">
        <v>54</v>
      </c>
      <c r="H56" s="135"/>
      <c r="I56" s="136" t="s">
        <v>31</v>
      </c>
      <c r="J56" s="136" t="s">
        <v>27</v>
      </c>
      <c r="K56" s="3"/>
      <c r="L56" s="43"/>
      <c r="M56" s="31"/>
    </row>
    <row r="57" spans="1:13" ht="12" customHeight="1" x14ac:dyDescent="0.35">
      <c r="A57" s="88"/>
      <c r="B57" s="89"/>
      <c r="C57" s="131"/>
      <c r="D57" s="132"/>
      <c r="E57" s="133" t="s">
        <v>60</v>
      </c>
      <c r="F57" s="134"/>
      <c r="G57" s="135" t="s">
        <v>16</v>
      </c>
      <c r="H57" s="135"/>
      <c r="I57" s="136" t="s">
        <v>15</v>
      </c>
      <c r="J57" s="136" t="s">
        <v>17</v>
      </c>
      <c r="K57" s="3"/>
      <c r="L57" s="43"/>
      <c r="M57" s="31"/>
    </row>
    <row r="58" spans="1:13" ht="12" customHeight="1" x14ac:dyDescent="0.35">
      <c r="A58" s="88"/>
      <c r="B58" s="89"/>
      <c r="C58" s="131"/>
      <c r="D58" s="132"/>
      <c r="E58" s="133" t="s">
        <v>61</v>
      </c>
      <c r="F58" s="134"/>
      <c r="G58" s="135">
        <v>1.5</v>
      </c>
      <c r="H58" s="135"/>
      <c r="I58" s="136" t="s">
        <v>39</v>
      </c>
      <c r="J58" s="136" t="s">
        <v>27</v>
      </c>
      <c r="K58" s="3"/>
      <c r="L58" s="43"/>
      <c r="M58" s="31"/>
    </row>
    <row r="59" spans="1:13" ht="12" customHeight="1" thickBot="1" x14ac:dyDescent="0.4">
      <c r="A59" s="88"/>
      <c r="B59" s="89"/>
      <c r="C59" s="131"/>
      <c r="D59" s="132"/>
      <c r="E59" s="139" t="s">
        <v>62</v>
      </c>
      <c r="F59" s="140"/>
      <c r="G59" s="141">
        <v>0.35</v>
      </c>
      <c r="H59" s="141"/>
      <c r="I59" s="142" t="s">
        <v>35</v>
      </c>
      <c r="J59" s="142" t="s">
        <v>27</v>
      </c>
      <c r="K59" s="4"/>
      <c r="L59" s="43"/>
      <c r="M59" s="31"/>
    </row>
    <row r="60" spans="1:13" ht="12" customHeight="1" x14ac:dyDescent="0.35">
      <c r="A60" s="88"/>
      <c r="B60" s="89"/>
      <c r="C60" s="125" t="s">
        <v>108</v>
      </c>
      <c r="D60" s="143"/>
      <c r="E60" s="127" t="s">
        <v>107</v>
      </c>
      <c r="F60" s="128"/>
      <c r="G60" s="129" t="s">
        <v>175</v>
      </c>
      <c r="H60" s="129"/>
      <c r="I60" s="130" t="s">
        <v>126</v>
      </c>
      <c r="J60" s="130" t="s">
        <v>27</v>
      </c>
      <c r="K60" s="9"/>
      <c r="L60" s="26"/>
      <c r="M60" s="26"/>
    </row>
    <row r="61" spans="1:13" ht="12" customHeight="1" x14ac:dyDescent="0.35">
      <c r="A61" s="88"/>
      <c r="B61" s="89"/>
      <c r="C61" s="131"/>
      <c r="D61" s="144"/>
      <c r="E61" s="133" t="s">
        <v>179</v>
      </c>
      <c r="F61" s="134"/>
      <c r="G61" s="135" t="s">
        <v>16</v>
      </c>
      <c r="H61" s="135"/>
      <c r="I61" s="136" t="s">
        <v>15</v>
      </c>
      <c r="J61" s="136" t="s">
        <v>27</v>
      </c>
      <c r="K61" s="9"/>
      <c r="L61" s="27"/>
      <c r="M61" s="27"/>
    </row>
    <row r="62" spans="1:13" ht="12" customHeight="1" x14ac:dyDescent="0.35">
      <c r="A62" s="88"/>
      <c r="B62" s="89"/>
      <c r="C62" s="131"/>
      <c r="D62" s="144"/>
      <c r="E62" s="137" t="s">
        <v>177</v>
      </c>
      <c r="F62" s="138"/>
      <c r="G62" s="135" t="s">
        <v>16</v>
      </c>
      <c r="H62" s="135"/>
      <c r="I62" s="136" t="s">
        <v>15</v>
      </c>
      <c r="J62" s="136" t="s">
        <v>27</v>
      </c>
      <c r="K62" s="9"/>
      <c r="L62" s="27"/>
      <c r="M62" s="27"/>
    </row>
    <row r="63" spans="1:13" ht="12" customHeight="1" x14ac:dyDescent="0.35">
      <c r="A63" s="88"/>
      <c r="B63" s="89"/>
      <c r="C63" s="131"/>
      <c r="D63" s="144"/>
      <c r="E63" s="137" t="s">
        <v>176</v>
      </c>
      <c r="F63" s="138"/>
      <c r="G63" s="135" t="s">
        <v>16</v>
      </c>
      <c r="H63" s="135"/>
      <c r="I63" s="136" t="s">
        <v>15</v>
      </c>
      <c r="J63" s="136" t="s">
        <v>27</v>
      </c>
      <c r="K63" s="9"/>
      <c r="L63" s="27"/>
      <c r="M63" s="27"/>
    </row>
    <row r="64" spans="1:13" ht="12" customHeight="1" x14ac:dyDescent="0.35">
      <c r="A64" s="88"/>
      <c r="B64" s="89"/>
      <c r="C64" s="131"/>
      <c r="D64" s="144"/>
      <c r="E64" s="137" t="s">
        <v>178</v>
      </c>
      <c r="F64" s="138"/>
      <c r="G64" s="135" t="s">
        <v>16</v>
      </c>
      <c r="H64" s="135"/>
      <c r="I64" s="136" t="s">
        <v>15</v>
      </c>
      <c r="J64" s="136" t="s">
        <v>27</v>
      </c>
      <c r="K64" s="9"/>
      <c r="L64" s="27"/>
      <c r="M64" s="27"/>
    </row>
    <row r="65" spans="1:13" ht="12" customHeight="1" x14ac:dyDescent="0.35">
      <c r="A65" s="88"/>
      <c r="B65" s="89"/>
      <c r="C65" s="131"/>
      <c r="D65" s="144"/>
      <c r="E65" s="133" t="s">
        <v>45</v>
      </c>
      <c r="F65" s="134"/>
      <c r="G65" s="135" t="s">
        <v>105</v>
      </c>
      <c r="H65" s="135"/>
      <c r="I65" s="136" t="s">
        <v>35</v>
      </c>
      <c r="J65" s="136" t="s">
        <v>27</v>
      </c>
      <c r="K65" s="9"/>
      <c r="L65" s="27"/>
      <c r="M65" s="27"/>
    </row>
    <row r="66" spans="1:13" ht="12" customHeight="1" x14ac:dyDescent="0.35">
      <c r="A66" s="88"/>
      <c r="B66" s="89"/>
      <c r="C66" s="131"/>
      <c r="D66" s="144"/>
      <c r="E66" s="145" t="s">
        <v>46</v>
      </c>
      <c r="F66" s="146"/>
      <c r="G66" s="147" t="s">
        <v>89</v>
      </c>
      <c r="H66" s="148"/>
      <c r="I66" s="149" t="s">
        <v>47</v>
      </c>
      <c r="J66" s="150" t="s">
        <v>27</v>
      </c>
      <c r="K66" s="3"/>
      <c r="L66" s="27"/>
      <c r="M66" s="27"/>
    </row>
    <row r="67" spans="1:13" ht="12" customHeight="1" x14ac:dyDescent="0.35">
      <c r="A67" s="88"/>
      <c r="B67" s="89"/>
      <c r="C67" s="131"/>
      <c r="D67" s="144"/>
      <c r="E67" s="133" t="s">
        <v>106</v>
      </c>
      <c r="F67" s="151"/>
      <c r="G67" s="152">
        <v>4</v>
      </c>
      <c r="H67" s="153"/>
      <c r="I67" s="149" t="s">
        <v>26</v>
      </c>
      <c r="J67" s="150" t="s">
        <v>27</v>
      </c>
      <c r="K67" s="3"/>
      <c r="L67" s="27"/>
      <c r="M67" s="27"/>
    </row>
    <row r="68" spans="1:13" ht="12" customHeight="1" x14ac:dyDescent="0.35">
      <c r="A68" s="88"/>
      <c r="B68" s="89"/>
      <c r="C68" s="131"/>
      <c r="D68" s="144"/>
      <c r="E68" s="133" t="s">
        <v>51</v>
      </c>
      <c r="F68" s="151"/>
      <c r="G68" s="152" t="s">
        <v>16</v>
      </c>
      <c r="H68" s="153"/>
      <c r="I68" s="149" t="s">
        <v>26</v>
      </c>
      <c r="J68" s="150" t="s">
        <v>17</v>
      </c>
      <c r="K68" s="3"/>
      <c r="L68" s="27"/>
      <c r="M68" s="27"/>
    </row>
    <row r="69" spans="1:13" ht="12" customHeight="1" x14ac:dyDescent="0.35">
      <c r="A69" s="88"/>
      <c r="B69" s="89"/>
      <c r="C69" s="131"/>
      <c r="D69" s="144"/>
      <c r="E69" s="133" t="s">
        <v>74</v>
      </c>
      <c r="F69" s="151"/>
      <c r="G69" s="152" t="s">
        <v>16</v>
      </c>
      <c r="H69" s="153"/>
      <c r="I69" s="149" t="s">
        <v>23</v>
      </c>
      <c r="J69" s="150" t="s">
        <v>17</v>
      </c>
      <c r="K69" s="3"/>
      <c r="L69" s="27"/>
      <c r="M69" s="27"/>
    </row>
    <row r="70" spans="1:13" ht="12" customHeight="1" x14ac:dyDescent="0.35">
      <c r="A70" s="88"/>
      <c r="B70" s="89"/>
      <c r="C70" s="131"/>
      <c r="D70" s="144"/>
      <c r="E70" s="133" t="s">
        <v>52</v>
      </c>
      <c r="F70" s="151"/>
      <c r="G70" s="152" t="s">
        <v>87</v>
      </c>
      <c r="H70" s="153"/>
      <c r="I70" s="149" t="s">
        <v>26</v>
      </c>
      <c r="J70" s="150" t="s">
        <v>27</v>
      </c>
      <c r="K70" s="3"/>
      <c r="L70" s="27"/>
      <c r="M70" s="27"/>
    </row>
    <row r="71" spans="1:13" ht="12" customHeight="1" x14ac:dyDescent="0.35">
      <c r="A71" s="88"/>
      <c r="B71" s="89"/>
      <c r="C71" s="131"/>
      <c r="D71" s="144"/>
      <c r="E71" s="133" t="s">
        <v>40</v>
      </c>
      <c r="F71" s="151"/>
      <c r="G71" s="152" t="s">
        <v>75</v>
      </c>
      <c r="H71" s="153"/>
      <c r="I71" s="149" t="s">
        <v>26</v>
      </c>
      <c r="J71" s="150" t="s">
        <v>27</v>
      </c>
      <c r="K71" s="3"/>
      <c r="L71" s="27"/>
      <c r="M71" s="27"/>
    </row>
    <row r="72" spans="1:13" ht="12" customHeight="1" x14ac:dyDescent="0.35">
      <c r="A72" s="88"/>
      <c r="B72" s="89"/>
      <c r="C72" s="131"/>
      <c r="D72" s="144"/>
      <c r="E72" s="133" t="s">
        <v>53</v>
      </c>
      <c r="F72" s="151"/>
      <c r="G72" s="152" t="s">
        <v>54</v>
      </c>
      <c r="H72" s="148"/>
      <c r="I72" s="149" t="s">
        <v>31</v>
      </c>
      <c r="J72" s="150" t="s">
        <v>27</v>
      </c>
      <c r="K72" s="3"/>
      <c r="L72" s="27"/>
      <c r="M72" s="27"/>
    </row>
    <row r="73" spans="1:13" ht="12" customHeight="1" x14ac:dyDescent="0.35">
      <c r="A73" s="88"/>
      <c r="B73" s="89"/>
      <c r="C73" s="131"/>
      <c r="D73" s="144"/>
      <c r="E73" s="133" t="s">
        <v>60</v>
      </c>
      <c r="F73" s="151"/>
      <c r="G73" s="152" t="s">
        <v>16</v>
      </c>
      <c r="H73" s="153"/>
      <c r="I73" s="149" t="s">
        <v>15</v>
      </c>
      <c r="J73" s="150" t="s">
        <v>17</v>
      </c>
      <c r="K73" s="3"/>
      <c r="L73" s="27"/>
      <c r="M73" s="27"/>
    </row>
    <row r="74" spans="1:13" ht="12" customHeight="1" x14ac:dyDescent="0.35">
      <c r="A74" s="88"/>
      <c r="B74" s="89"/>
      <c r="C74" s="131"/>
      <c r="D74" s="144"/>
      <c r="E74" s="133" t="s">
        <v>61</v>
      </c>
      <c r="F74" s="151"/>
      <c r="G74" s="152">
        <v>1.5</v>
      </c>
      <c r="H74" s="153"/>
      <c r="I74" s="149" t="s">
        <v>39</v>
      </c>
      <c r="J74" s="150" t="s">
        <v>27</v>
      </c>
      <c r="K74" s="3"/>
      <c r="L74" s="27"/>
      <c r="M74" s="27"/>
    </row>
    <row r="75" spans="1:13" ht="12" customHeight="1" thickBot="1" x14ac:dyDescent="0.4">
      <c r="A75" s="88"/>
      <c r="B75" s="89"/>
      <c r="C75" s="131"/>
      <c r="D75" s="144"/>
      <c r="E75" s="145" t="s">
        <v>62</v>
      </c>
      <c r="F75" s="146"/>
      <c r="G75" s="147">
        <v>0.35</v>
      </c>
      <c r="H75" s="148"/>
      <c r="I75" s="149" t="s">
        <v>35</v>
      </c>
      <c r="J75" s="150" t="s">
        <v>27</v>
      </c>
      <c r="K75" s="3"/>
      <c r="L75" s="27"/>
      <c r="M75" s="27"/>
    </row>
    <row r="76" spans="1:13" ht="12" customHeight="1" x14ac:dyDescent="0.35">
      <c r="A76" s="88"/>
      <c r="B76" s="89"/>
      <c r="C76" s="125" t="s">
        <v>109</v>
      </c>
      <c r="D76" s="143"/>
      <c r="E76" s="127" t="s">
        <v>180</v>
      </c>
      <c r="F76" s="128"/>
      <c r="G76" s="129" t="s">
        <v>181</v>
      </c>
      <c r="H76" s="129"/>
      <c r="I76" s="130" t="s">
        <v>126</v>
      </c>
      <c r="J76" s="130" t="s">
        <v>27</v>
      </c>
      <c r="K76" s="5"/>
      <c r="L76" s="26"/>
      <c r="M76" s="26"/>
    </row>
    <row r="77" spans="1:13" ht="12" customHeight="1" x14ac:dyDescent="0.35">
      <c r="A77" s="88"/>
      <c r="B77" s="89"/>
      <c r="C77" s="131"/>
      <c r="D77" s="144"/>
      <c r="E77" s="133" t="s">
        <v>179</v>
      </c>
      <c r="F77" s="134"/>
      <c r="G77" s="135" t="s">
        <v>16</v>
      </c>
      <c r="H77" s="135"/>
      <c r="I77" s="136" t="s">
        <v>15</v>
      </c>
      <c r="J77" s="136" t="s">
        <v>27</v>
      </c>
      <c r="K77" s="9"/>
      <c r="L77" s="27"/>
      <c r="M77" s="27"/>
    </row>
    <row r="78" spans="1:13" ht="12" customHeight="1" x14ac:dyDescent="0.35">
      <c r="A78" s="88"/>
      <c r="B78" s="89"/>
      <c r="C78" s="131"/>
      <c r="D78" s="144"/>
      <c r="E78" s="137" t="s">
        <v>177</v>
      </c>
      <c r="F78" s="138"/>
      <c r="G78" s="135" t="s">
        <v>16</v>
      </c>
      <c r="H78" s="135"/>
      <c r="I78" s="136" t="s">
        <v>15</v>
      </c>
      <c r="J78" s="136" t="s">
        <v>27</v>
      </c>
      <c r="K78" s="9"/>
      <c r="L78" s="27"/>
      <c r="M78" s="27"/>
    </row>
    <row r="79" spans="1:13" ht="12" customHeight="1" x14ac:dyDescent="0.35">
      <c r="A79" s="88"/>
      <c r="B79" s="89"/>
      <c r="C79" s="131"/>
      <c r="D79" s="144"/>
      <c r="E79" s="137" t="s">
        <v>176</v>
      </c>
      <c r="F79" s="138"/>
      <c r="G79" s="135" t="s">
        <v>16</v>
      </c>
      <c r="H79" s="135"/>
      <c r="I79" s="136" t="s">
        <v>15</v>
      </c>
      <c r="J79" s="136" t="s">
        <v>27</v>
      </c>
      <c r="K79" s="9"/>
      <c r="L79" s="27"/>
      <c r="M79" s="27"/>
    </row>
    <row r="80" spans="1:13" ht="12" customHeight="1" x14ac:dyDescent="0.35">
      <c r="A80" s="88"/>
      <c r="B80" s="89"/>
      <c r="C80" s="131"/>
      <c r="D80" s="144"/>
      <c r="E80" s="137" t="s">
        <v>178</v>
      </c>
      <c r="F80" s="138"/>
      <c r="G80" s="135" t="s">
        <v>16</v>
      </c>
      <c r="H80" s="135"/>
      <c r="I80" s="136" t="s">
        <v>15</v>
      </c>
      <c r="J80" s="136" t="s">
        <v>27</v>
      </c>
      <c r="K80" s="9"/>
      <c r="L80" s="27"/>
      <c r="M80" s="27"/>
    </row>
    <row r="81" spans="1:13" ht="12" customHeight="1" x14ac:dyDescent="0.35">
      <c r="A81" s="88"/>
      <c r="B81" s="89"/>
      <c r="C81" s="131"/>
      <c r="D81" s="144"/>
      <c r="E81" s="133" t="s">
        <v>45</v>
      </c>
      <c r="F81" s="134"/>
      <c r="G81" s="135" t="s">
        <v>182</v>
      </c>
      <c r="H81" s="135"/>
      <c r="I81" s="136" t="s">
        <v>35</v>
      </c>
      <c r="J81" s="136" t="s">
        <v>27</v>
      </c>
      <c r="K81" s="9"/>
      <c r="L81" s="27"/>
      <c r="M81" s="27"/>
    </row>
    <row r="82" spans="1:13" ht="12" customHeight="1" x14ac:dyDescent="0.35">
      <c r="A82" s="88"/>
      <c r="B82" s="89"/>
      <c r="C82" s="131"/>
      <c r="D82" s="144"/>
      <c r="E82" s="145" t="s">
        <v>46</v>
      </c>
      <c r="F82" s="146"/>
      <c r="G82" s="147" t="s">
        <v>89</v>
      </c>
      <c r="H82" s="148"/>
      <c r="I82" s="149" t="s">
        <v>47</v>
      </c>
      <c r="J82" s="150" t="s">
        <v>27</v>
      </c>
      <c r="K82" s="3"/>
      <c r="L82" s="27"/>
      <c r="M82" s="27"/>
    </row>
    <row r="83" spans="1:13" ht="12" customHeight="1" x14ac:dyDescent="0.35">
      <c r="A83" s="88"/>
      <c r="B83" s="89"/>
      <c r="C83" s="131"/>
      <c r="D83" s="144"/>
      <c r="E83" s="133" t="s">
        <v>106</v>
      </c>
      <c r="F83" s="151"/>
      <c r="G83" s="152">
        <v>4</v>
      </c>
      <c r="H83" s="153"/>
      <c r="I83" s="149" t="s">
        <v>26</v>
      </c>
      <c r="J83" s="150" t="s">
        <v>27</v>
      </c>
      <c r="K83" s="3"/>
      <c r="L83" s="27"/>
      <c r="M83" s="27"/>
    </row>
    <row r="84" spans="1:13" ht="12" customHeight="1" x14ac:dyDescent="0.35">
      <c r="A84" s="88"/>
      <c r="B84" s="89"/>
      <c r="C84" s="131"/>
      <c r="D84" s="144"/>
      <c r="E84" s="133" t="s">
        <v>51</v>
      </c>
      <c r="F84" s="151"/>
      <c r="G84" s="152" t="s">
        <v>16</v>
      </c>
      <c r="H84" s="153"/>
      <c r="I84" s="149" t="s">
        <v>26</v>
      </c>
      <c r="J84" s="150" t="s">
        <v>17</v>
      </c>
      <c r="K84" s="3"/>
      <c r="L84" s="27"/>
      <c r="M84" s="27"/>
    </row>
    <row r="85" spans="1:13" ht="12" customHeight="1" x14ac:dyDescent="0.35">
      <c r="A85" s="88"/>
      <c r="B85" s="89"/>
      <c r="C85" s="131"/>
      <c r="D85" s="144"/>
      <c r="E85" s="133" t="s">
        <v>74</v>
      </c>
      <c r="F85" s="151"/>
      <c r="G85" s="152" t="s">
        <v>16</v>
      </c>
      <c r="H85" s="153"/>
      <c r="I85" s="149" t="s">
        <v>23</v>
      </c>
      <c r="J85" s="150" t="s">
        <v>17</v>
      </c>
      <c r="K85" s="3"/>
      <c r="L85" s="27"/>
      <c r="M85" s="27"/>
    </row>
    <row r="86" spans="1:13" ht="12" customHeight="1" x14ac:dyDescent="0.35">
      <c r="A86" s="88"/>
      <c r="B86" s="89"/>
      <c r="C86" s="131"/>
      <c r="D86" s="144"/>
      <c r="E86" s="133" t="s">
        <v>52</v>
      </c>
      <c r="F86" s="151"/>
      <c r="G86" s="152" t="s">
        <v>87</v>
      </c>
      <c r="H86" s="153"/>
      <c r="I86" s="149" t="s">
        <v>26</v>
      </c>
      <c r="J86" s="150" t="s">
        <v>27</v>
      </c>
      <c r="K86" s="3"/>
      <c r="L86" s="27"/>
      <c r="M86" s="27"/>
    </row>
    <row r="87" spans="1:13" ht="12" customHeight="1" x14ac:dyDescent="0.35">
      <c r="A87" s="88"/>
      <c r="B87" s="89"/>
      <c r="C87" s="131"/>
      <c r="D87" s="144"/>
      <c r="E87" s="133" t="s">
        <v>40</v>
      </c>
      <c r="F87" s="151"/>
      <c r="G87" s="152" t="s">
        <v>75</v>
      </c>
      <c r="H87" s="153"/>
      <c r="I87" s="149" t="s">
        <v>26</v>
      </c>
      <c r="J87" s="150" t="s">
        <v>27</v>
      </c>
      <c r="K87" s="3"/>
      <c r="L87" s="27"/>
      <c r="M87" s="27"/>
    </row>
    <row r="88" spans="1:13" ht="12" customHeight="1" x14ac:dyDescent="0.35">
      <c r="A88" s="88"/>
      <c r="B88" s="89"/>
      <c r="C88" s="131"/>
      <c r="D88" s="144"/>
      <c r="E88" s="133" t="s">
        <v>53</v>
      </c>
      <c r="F88" s="151"/>
      <c r="G88" s="152" t="s">
        <v>54</v>
      </c>
      <c r="H88" s="148"/>
      <c r="I88" s="149" t="s">
        <v>31</v>
      </c>
      <c r="J88" s="150" t="s">
        <v>27</v>
      </c>
      <c r="K88" s="3"/>
      <c r="L88" s="27"/>
      <c r="M88" s="27"/>
    </row>
    <row r="89" spans="1:13" ht="12" customHeight="1" x14ac:dyDescent="0.35">
      <c r="A89" s="88"/>
      <c r="B89" s="89"/>
      <c r="C89" s="131"/>
      <c r="D89" s="144"/>
      <c r="E89" s="133" t="s">
        <v>60</v>
      </c>
      <c r="F89" s="151"/>
      <c r="G89" s="152" t="s">
        <v>16</v>
      </c>
      <c r="H89" s="153"/>
      <c r="I89" s="149" t="s">
        <v>15</v>
      </c>
      <c r="J89" s="150" t="s">
        <v>17</v>
      </c>
      <c r="K89" s="3"/>
      <c r="L89" s="27"/>
      <c r="M89" s="27"/>
    </row>
    <row r="90" spans="1:13" ht="12" customHeight="1" x14ac:dyDescent="0.35">
      <c r="A90" s="88"/>
      <c r="B90" s="89"/>
      <c r="C90" s="131"/>
      <c r="D90" s="144"/>
      <c r="E90" s="133" t="s">
        <v>61</v>
      </c>
      <c r="F90" s="151"/>
      <c r="G90" s="152" t="s">
        <v>100</v>
      </c>
      <c r="H90" s="153"/>
      <c r="I90" s="149" t="s">
        <v>39</v>
      </c>
      <c r="J90" s="150" t="s">
        <v>27</v>
      </c>
      <c r="K90" s="3"/>
      <c r="L90" s="27"/>
      <c r="M90" s="27"/>
    </row>
    <row r="91" spans="1:13" ht="12" customHeight="1" thickBot="1" x14ac:dyDescent="0.4">
      <c r="A91" s="88"/>
      <c r="B91" s="89"/>
      <c r="C91" s="131"/>
      <c r="D91" s="144"/>
      <c r="E91" s="145" t="s">
        <v>62</v>
      </c>
      <c r="F91" s="146"/>
      <c r="G91" s="147" t="s">
        <v>93</v>
      </c>
      <c r="H91" s="148"/>
      <c r="I91" s="149" t="s">
        <v>35</v>
      </c>
      <c r="J91" s="150" t="s">
        <v>27</v>
      </c>
      <c r="K91" s="3"/>
      <c r="L91" s="27"/>
      <c r="M91" s="27"/>
    </row>
    <row r="92" spans="1:13" ht="12" customHeight="1" x14ac:dyDescent="0.35">
      <c r="A92" s="88"/>
      <c r="B92" s="89"/>
      <c r="C92" s="154" t="s">
        <v>110</v>
      </c>
      <c r="D92" s="155"/>
      <c r="E92" s="127" t="s">
        <v>184</v>
      </c>
      <c r="F92" s="128"/>
      <c r="G92" s="129" t="s">
        <v>183</v>
      </c>
      <c r="H92" s="129"/>
      <c r="I92" s="130" t="s">
        <v>126</v>
      </c>
      <c r="J92" s="130" t="s">
        <v>27</v>
      </c>
      <c r="K92" s="5"/>
      <c r="L92" s="26"/>
      <c r="M92" s="26"/>
    </row>
    <row r="93" spans="1:13" ht="12" customHeight="1" x14ac:dyDescent="0.35">
      <c r="A93" s="88"/>
      <c r="B93" s="89"/>
      <c r="C93" s="156"/>
      <c r="D93" s="157"/>
      <c r="E93" s="133" t="s">
        <v>179</v>
      </c>
      <c r="F93" s="134"/>
      <c r="G93" s="135" t="s">
        <v>16</v>
      </c>
      <c r="H93" s="135"/>
      <c r="I93" s="136" t="s">
        <v>15</v>
      </c>
      <c r="J93" s="136" t="s">
        <v>27</v>
      </c>
      <c r="K93" s="9"/>
      <c r="L93" s="27"/>
      <c r="M93" s="27"/>
    </row>
    <row r="94" spans="1:13" ht="12" customHeight="1" x14ac:dyDescent="0.35">
      <c r="A94" s="88"/>
      <c r="B94" s="89"/>
      <c r="C94" s="156"/>
      <c r="D94" s="157"/>
      <c r="E94" s="137" t="s">
        <v>177</v>
      </c>
      <c r="F94" s="138"/>
      <c r="G94" s="135" t="s">
        <v>16</v>
      </c>
      <c r="H94" s="135"/>
      <c r="I94" s="136" t="s">
        <v>15</v>
      </c>
      <c r="J94" s="136" t="s">
        <v>27</v>
      </c>
      <c r="K94" s="9"/>
      <c r="L94" s="27"/>
      <c r="M94" s="27"/>
    </row>
    <row r="95" spans="1:13" ht="12" customHeight="1" x14ac:dyDescent="0.35">
      <c r="A95" s="88"/>
      <c r="B95" s="89"/>
      <c r="C95" s="156"/>
      <c r="D95" s="157"/>
      <c r="E95" s="137" t="s">
        <v>185</v>
      </c>
      <c r="F95" s="138"/>
      <c r="G95" s="135" t="s">
        <v>16</v>
      </c>
      <c r="H95" s="135"/>
      <c r="I95" s="136" t="s">
        <v>15</v>
      </c>
      <c r="J95" s="136" t="s">
        <v>27</v>
      </c>
      <c r="K95" s="9"/>
      <c r="L95" s="27"/>
      <c r="M95" s="27"/>
    </row>
    <row r="96" spans="1:13" ht="12" customHeight="1" x14ac:dyDescent="0.35">
      <c r="A96" s="88"/>
      <c r="B96" s="89"/>
      <c r="C96" s="156"/>
      <c r="D96" s="157"/>
      <c r="E96" s="137" t="s">
        <v>178</v>
      </c>
      <c r="F96" s="138"/>
      <c r="G96" s="135" t="s">
        <v>16</v>
      </c>
      <c r="H96" s="135"/>
      <c r="I96" s="136" t="s">
        <v>15</v>
      </c>
      <c r="J96" s="136" t="s">
        <v>27</v>
      </c>
      <c r="K96" s="9"/>
      <c r="L96" s="27"/>
      <c r="M96" s="27"/>
    </row>
    <row r="97" spans="1:13" ht="12" customHeight="1" x14ac:dyDescent="0.35">
      <c r="A97" s="88"/>
      <c r="B97" s="89"/>
      <c r="C97" s="156"/>
      <c r="D97" s="157"/>
      <c r="E97" s="133" t="s">
        <v>45</v>
      </c>
      <c r="F97" s="134"/>
      <c r="G97" s="135" t="s">
        <v>111</v>
      </c>
      <c r="H97" s="135"/>
      <c r="I97" s="136" t="s">
        <v>35</v>
      </c>
      <c r="J97" s="136" t="s">
        <v>27</v>
      </c>
      <c r="K97" s="9"/>
      <c r="L97" s="27"/>
      <c r="M97" s="27"/>
    </row>
    <row r="98" spans="1:13" ht="12" customHeight="1" x14ac:dyDescent="0.35">
      <c r="A98" s="88"/>
      <c r="B98" s="89"/>
      <c r="C98" s="156"/>
      <c r="D98" s="157"/>
      <c r="E98" s="133" t="s">
        <v>46</v>
      </c>
      <c r="F98" s="151"/>
      <c r="G98" s="152" t="s">
        <v>89</v>
      </c>
      <c r="H98" s="153"/>
      <c r="I98" s="149" t="s">
        <v>47</v>
      </c>
      <c r="J98" s="150" t="s">
        <v>27</v>
      </c>
      <c r="K98" s="3"/>
      <c r="L98" s="27"/>
      <c r="M98" s="27"/>
    </row>
    <row r="99" spans="1:13" ht="12" customHeight="1" x14ac:dyDescent="0.35">
      <c r="A99" s="88"/>
      <c r="B99" s="89"/>
      <c r="C99" s="156"/>
      <c r="D99" s="157"/>
      <c r="E99" s="133" t="s">
        <v>50</v>
      </c>
      <c r="F99" s="151"/>
      <c r="G99" s="152">
        <v>4</v>
      </c>
      <c r="H99" s="153"/>
      <c r="I99" s="149" t="s">
        <v>26</v>
      </c>
      <c r="J99" s="150" t="s">
        <v>27</v>
      </c>
      <c r="K99" s="3"/>
      <c r="L99" s="27"/>
      <c r="M99" s="27"/>
    </row>
    <row r="100" spans="1:13" ht="12" customHeight="1" x14ac:dyDescent="0.35">
      <c r="A100" s="88"/>
      <c r="B100" s="89"/>
      <c r="C100" s="156"/>
      <c r="D100" s="157"/>
      <c r="E100" s="133" t="s">
        <v>51</v>
      </c>
      <c r="F100" s="151"/>
      <c r="G100" s="152" t="s">
        <v>16</v>
      </c>
      <c r="H100" s="153"/>
      <c r="I100" s="149" t="s">
        <v>26</v>
      </c>
      <c r="J100" s="150" t="s">
        <v>17</v>
      </c>
      <c r="K100" s="3"/>
      <c r="L100" s="27"/>
      <c r="M100" s="27"/>
    </row>
    <row r="101" spans="1:13" ht="12" customHeight="1" x14ac:dyDescent="0.35">
      <c r="A101" s="88"/>
      <c r="B101" s="89"/>
      <c r="C101" s="156"/>
      <c r="D101" s="157"/>
      <c r="E101" s="133" t="s">
        <v>74</v>
      </c>
      <c r="F101" s="151"/>
      <c r="G101" s="152" t="s">
        <v>16</v>
      </c>
      <c r="H101" s="153"/>
      <c r="I101" s="149" t="s">
        <v>23</v>
      </c>
      <c r="J101" s="150" t="s">
        <v>17</v>
      </c>
      <c r="K101" s="3"/>
      <c r="L101" s="27"/>
      <c r="M101" s="27"/>
    </row>
    <row r="102" spans="1:13" ht="12" customHeight="1" x14ac:dyDescent="0.35">
      <c r="A102" s="88"/>
      <c r="B102" s="89"/>
      <c r="C102" s="156"/>
      <c r="D102" s="157"/>
      <c r="E102" s="133" t="s">
        <v>52</v>
      </c>
      <c r="F102" s="151"/>
      <c r="G102" s="152" t="s">
        <v>87</v>
      </c>
      <c r="H102" s="153"/>
      <c r="I102" s="149" t="s">
        <v>26</v>
      </c>
      <c r="J102" s="150" t="s">
        <v>27</v>
      </c>
      <c r="K102" s="3"/>
      <c r="L102" s="27"/>
      <c r="M102" s="27"/>
    </row>
    <row r="103" spans="1:13" ht="12" customHeight="1" x14ac:dyDescent="0.35">
      <c r="A103" s="88"/>
      <c r="B103" s="89"/>
      <c r="C103" s="156"/>
      <c r="D103" s="157"/>
      <c r="E103" s="133" t="s">
        <v>40</v>
      </c>
      <c r="F103" s="151"/>
      <c r="G103" s="152" t="s">
        <v>75</v>
      </c>
      <c r="H103" s="153"/>
      <c r="I103" s="149" t="s">
        <v>26</v>
      </c>
      <c r="J103" s="150" t="s">
        <v>27</v>
      </c>
      <c r="K103" s="3"/>
      <c r="L103" s="27"/>
      <c r="M103" s="27"/>
    </row>
    <row r="104" spans="1:13" ht="12" customHeight="1" x14ac:dyDescent="0.35">
      <c r="A104" s="88"/>
      <c r="B104" s="89"/>
      <c r="C104" s="156"/>
      <c r="D104" s="157"/>
      <c r="E104" s="133" t="s">
        <v>53</v>
      </c>
      <c r="F104" s="151"/>
      <c r="G104" s="152" t="s">
        <v>54</v>
      </c>
      <c r="H104" s="148"/>
      <c r="I104" s="149" t="s">
        <v>31</v>
      </c>
      <c r="J104" s="150" t="s">
        <v>27</v>
      </c>
      <c r="K104" s="3"/>
      <c r="L104" s="27"/>
      <c r="M104" s="27"/>
    </row>
    <row r="105" spans="1:13" ht="12" customHeight="1" x14ac:dyDescent="0.35">
      <c r="A105" s="88"/>
      <c r="B105" s="89"/>
      <c r="C105" s="156"/>
      <c r="D105" s="157"/>
      <c r="E105" s="133" t="s">
        <v>60</v>
      </c>
      <c r="F105" s="151"/>
      <c r="G105" s="152" t="s">
        <v>16</v>
      </c>
      <c r="H105" s="153"/>
      <c r="I105" s="149" t="s">
        <v>15</v>
      </c>
      <c r="J105" s="150" t="s">
        <v>17</v>
      </c>
      <c r="K105" s="3"/>
      <c r="L105" s="27"/>
      <c r="M105" s="27"/>
    </row>
    <row r="106" spans="1:13" ht="12" customHeight="1" x14ac:dyDescent="0.35">
      <c r="A106" s="88"/>
      <c r="B106" s="89"/>
      <c r="C106" s="156"/>
      <c r="D106" s="157"/>
      <c r="E106" s="133" t="s">
        <v>61</v>
      </c>
      <c r="F106" s="151"/>
      <c r="G106" s="152">
        <v>1.5</v>
      </c>
      <c r="H106" s="153"/>
      <c r="I106" s="149" t="s">
        <v>39</v>
      </c>
      <c r="J106" s="150" t="s">
        <v>27</v>
      </c>
      <c r="K106" s="3"/>
      <c r="L106" s="27"/>
      <c r="M106" s="27"/>
    </row>
    <row r="107" spans="1:13" ht="12" customHeight="1" thickBot="1" x14ac:dyDescent="0.4">
      <c r="A107" s="88"/>
      <c r="B107" s="89"/>
      <c r="C107" s="156"/>
      <c r="D107" s="157"/>
      <c r="E107" s="158" t="s">
        <v>62</v>
      </c>
      <c r="F107" s="159"/>
      <c r="G107" s="160" t="s">
        <v>112</v>
      </c>
      <c r="H107" s="161"/>
      <c r="I107" s="162" t="s">
        <v>35</v>
      </c>
      <c r="J107" s="163" t="s">
        <v>27</v>
      </c>
      <c r="K107" s="7"/>
      <c r="L107" s="27"/>
      <c r="M107" s="27"/>
    </row>
    <row r="108" spans="1:13" ht="12" customHeight="1" x14ac:dyDescent="0.35">
      <c r="A108" s="88"/>
      <c r="B108" s="164"/>
      <c r="C108" s="165" t="s">
        <v>172</v>
      </c>
      <c r="D108" s="166"/>
      <c r="E108" s="167" t="s">
        <v>125</v>
      </c>
      <c r="F108" s="168"/>
      <c r="G108" s="169" t="s">
        <v>16</v>
      </c>
      <c r="H108" s="170"/>
      <c r="I108" s="171" t="s">
        <v>126</v>
      </c>
      <c r="J108" s="172" t="s">
        <v>27</v>
      </c>
      <c r="K108" s="17"/>
      <c r="L108" s="24"/>
      <c r="M108" s="26"/>
    </row>
    <row r="109" spans="1:13" ht="12" customHeight="1" x14ac:dyDescent="0.35">
      <c r="A109" s="88"/>
      <c r="B109" s="164"/>
      <c r="C109" s="173"/>
      <c r="D109" s="174"/>
      <c r="E109" s="175" t="s">
        <v>127</v>
      </c>
      <c r="F109" s="176"/>
      <c r="G109" s="177" t="s">
        <v>128</v>
      </c>
      <c r="H109" s="178"/>
      <c r="I109" s="179" t="s">
        <v>129</v>
      </c>
      <c r="J109" s="180" t="s">
        <v>27</v>
      </c>
      <c r="K109" s="15"/>
      <c r="L109" s="25"/>
      <c r="M109" s="27"/>
    </row>
    <row r="110" spans="1:13" ht="12" customHeight="1" x14ac:dyDescent="0.35">
      <c r="A110" s="88"/>
      <c r="B110" s="164"/>
      <c r="C110" s="173"/>
      <c r="D110" s="174"/>
      <c r="E110" s="175" t="s">
        <v>171</v>
      </c>
      <c r="F110" s="176"/>
      <c r="G110" s="177" t="s">
        <v>111</v>
      </c>
      <c r="H110" s="178"/>
      <c r="I110" s="179" t="s">
        <v>130</v>
      </c>
      <c r="J110" s="180" t="s">
        <v>27</v>
      </c>
      <c r="K110" s="15"/>
      <c r="L110" s="25"/>
      <c r="M110" s="27"/>
    </row>
    <row r="111" spans="1:13" ht="12" customHeight="1" x14ac:dyDescent="0.35">
      <c r="A111" s="88"/>
      <c r="B111" s="164"/>
      <c r="C111" s="173"/>
      <c r="D111" s="174"/>
      <c r="E111" s="175" t="s">
        <v>131</v>
      </c>
      <c r="F111" s="176"/>
      <c r="G111" s="177" t="s">
        <v>132</v>
      </c>
      <c r="H111" s="178"/>
      <c r="I111" s="179" t="s">
        <v>26</v>
      </c>
      <c r="J111" s="180" t="s">
        <v>27</v>
      </c>
      <c r="K111" s="15"/>
      <c r="L111" s="25"/>
      <c r="M111" s="27"/>
    </row>
    <row r="112" spans="1:13" ht="12" customHeight="1" x14ac:dyDescent="0.35">
      <c r="A112" s="88"/>
      <c r="B112" s="164"/>
      <c r="C112" s="173"/>
      <c r="D112" s="174"/>
      <c r="E112" s="175" t="s">
        <v>133</v>
      </c>
      <c r="F112" s="176"/>
      <c r="G112" s="177" t="s">
        <v>134</v>
      </c>
      <c r="H112" s="178"/>
      <c r="I112" s="179" t="s">
        <v>135</v>
      </c>
      <c r="J112" s="180" t="s">
        <v>27</v>
      </c>
      <c r="K112" s="15"/>
      <c r="L112" s="25"/>
      <c r="M112" s="27"/>
    </row>
    <row r="113" spans="1:13" ht="12" customHeight="1" x14ac:dyDescent="0.35">
      <c r="A113" s="88"/>
      <c r="B113" s="164"/>
      <c r="C113" s="173"/>
      <c r="D113" s="174"/>
      <c r="E113" s="175" t="s">
        <v>37</v>
      </c>
      <c r="F113" s="176"/>
      <c r="G113" s="177" t="s">
        <v>136</v>
      </c>
      <c r="H113" s="178"/>
      <c r="I113" s="179" t="s">
        <v>137</v>
      </c>
      <c r="J113" s="180" t="s">
        <v>27</v>
      </c>
      <c r="K113" s="15"/>
      <c r="L113" s="25"/>
      <c r="M113" s="27"/>
    </row>
    <row r="114" spans="1:13" ht="12" customHeight="1" thickBot="1" x14ac:dyDescent="0.4">
      <c r="A114" s="88"/>
      <c r="B114" s="164"/>
      <c r="C114" s="181"/>
      <c r="D114" s="182"/>
      <c r="E114" s="183" t="s">
        <v>138</v>
      </c>
      <c r="F114" s="184"/>
      <c r="G114" s="185" t="s">
        <v>16</v>
      </c>
      <c r="H114" s="186"/>
      <c r="I114" s="187" t="s">
        <v>15</v>
      </c>
      <c r="J114" s="188" t="s">
        <v>17</v>
      </c>
      <c r="K114" s="16"/>
      <c r="L114" s="25"/>
      <c r="M114" s="27"/>
    </row>
    <row r="115" spans="1:13" ht="12" customHeight="1" x14ac:dyDescent="0.35">
      <c r="A115" s="88"/>
      <c r="B115" s="89"/>
      <c r="C115" s="189" t="s">
        <v>85</v>
      </c>
      <c r="D115" s="190"/>
      <c r="E115" s="168" t="s">
        <v>122</v>
      </c>
      <c r="F115" s="191"/>
      <c r="G115" s="192" t="s">
        <v>16</v>
      </c>
      <c r="H115" s="193"/>
      <c r="I115" s="194" t="s">
        <v>15</v>
      </c>
      <c r="J115" s="172" t="s">
        <v>17</v>
      </c>
      <c r="K115" s="17"/>
      <c r="L115" s="42"/>
      <c r="M115" s="30"/>
    </row>
    <row r="116" spans="1:13" ht="12" customHeight="1" x14ac:dyDescent="0.35">
      <c r="A116" s="88"/>
      <c r="B116" s="89"/>
      <c r="C116" s="195"/>
      <c r="D116" s="196"/>
      <c r="E116" s="197" t="s">
        <v>123</v>
      </c>
      <c r="F116" s="198"/>
      <c r="G116" s="199" t="s">
        <v>16</v>
      </c>
      <c r="H116" s="200"/>
      <c r="I116" s="201" t="s">
        <v>15</v>
      </c>
      <c r="J116" s="180" t="s">
        <v>17</v>
      </c>
      <c r="K116" s="15"/>
      <c r="L116" s="43"/>
      <c r="M116" s="31"/>
    </row>
    <row r="117" spans="1:13" ht="12" customHeight="1" x14ac:dyDescent="0.35">
      <c r="A117" s="88"/>
      <c r="B117" s="89"/>
      <c r="C117" s="195"/>
      <c r="D117" s="196"/>
      <c r="E117" s="176" t="s">
        <v>124</v>
      </c>
      <c r="F117" s="197"/>
      <c r="G117" s="199" t="s">
        <v>16</v>
      </c>
      <c r="H117" s="200"/>
      <c r="I117" s="201" t="s">
        <v>15</v>
      </c>
      <c r="J117" s="180" t="s">
        <v>17</v>
      </c>
      <c r="K117" s="15"/>
      <c r="L117" s="43"/>
      <c r="M117" s="31"/>
    </row>
    <row r="118" spans="1:13" ht="12" customHeight="1" x14ac:dyDescent="0.35">
      <c r="A118" s="88"/>
      <c r="B118" s="89"/>
      <c r="C118" s="195"/>
      <c r="D118" s="196"/>
      <c r="E118" s="176" t="s">
        <v>139</v>
      </c>
      <c r="F118" s="197"/>
      <c r="G118" s="199" t="s">
        <v>16</v>
      </c>
      <c r="H118" s="200"/>
      <c r="I118" s="201" t="s">
        <v>15</v>
      </c>
      <c r="J118" s="180" t="s">
        <v>17</v>
      </c>
      <c r="K118" s="15"/>
      <c r="L118" s="43"/>
      <c r="M118" s="31"/>
    </row>
    <row r="119" spans="1:13" ht="12" customHeight="1" x14ac:dyDescent="0.35">
      <c r="A119" s="88"/>
      <c r="B119" s="89"/>
      <c r="C119" s="195"/>
      <c r="D119" s="196"/>
      <c r="E119" s="176" t="s">
        <v>120</v>
      </c>
      <c r="F119" s="197"/>
      <c r="G119" s="199" t="s">
        <v>16</v>
      </c>
      <c r="H119" s="200"/>
      <c r="I119" s="201" t="s">
        <v>15</v>
      </c>
      <c r="J119" s="180" t="s">
        <v>17</v>
      </c>
      <c r="K119" s="15"/>
      <c r="L119" s="43"/>
      <c r="M119" s="31"/>
    </row>
    <row r="120" spans="1:13" ht="12" customHeight="1" x14ac:dyDescent="0.35">
      <c r="A120" s="88"/>
      <c r="B120" s="89"/>
      <c r="C120" s="195"/>
      <c r="D120" s="196"/>
      <c r="E120" s="176" t="s">
        <v>115</v>
      </c>
      <c r="F120" s="197"/>
      <c r="G120" s="199" t="s">
        <v>140</v>
      </c>
      <c r="H120" s="200"/>
      <c r="I120" s="201" t="s">
        <v>35</v>
      </c>
      <c r="J120" s="180" t="s">
        <v>27</v>
      </c>
      <c r="K120" s="15"/>
      <c r="L120" s="43"/>
      <c r="M120" s="31"/>
    </row>
    <row r="121" spans="1:13" ht="12" customHeight="1" x14ac:dyDescent="0.35">
      <c r="A121" s="88"/>
      <c r="B121" s="89"/>
      <c r="C121" s="195"/>
      <c r="D121" s="196"/>
      <c r="E121" s="176" t="s">
        <v>117</v>
      </c>
      <c r="F121" s="197"/>
      <c r="G121" s="199" t="s">
        <v>118</v>
      </c>
      <c r="H121" s="200"/>
      <c r="I121" s="201" t="s">
        <v>26</v>
      </c>
      <c r="J121" s="180" t="s">
        <v>27</v>
      </c>
      <c r="K121" s="15"/>
      <c r="L121" s="43"/>
      <c r="M121" s="31"/>
    </row>
    <row r="122" spans="1:13" ht="12" customHeight="1" thickBot="1" x14ac:dyDescent="0.4">
      <c r="A122" s="88"/>
      <c r="B122" s="89"/>
      <c r="C122" s="202"/>
      <c r="D122" s="203"/>
      <c r="E122" s="204" t="s">
        <v>119</v>
      </c>
      <c r="F122" s="205"/>
      <c r="G122" s="206" t="s">
        <v>16</v>
      </c>
      <c r="H122" s="207"/>
      <c r="I122" s="208" t="s">
        <v>15</v>
      </c>
      <c r="J122" s="209" t="s">
        <v>17</v>
      </c>
      <c r="K122" s="18"/>
      <c r="L122" s="44"/>
      <c r="M122" s="33"/>
    </row>
    <row r="123" spans="1:13" ht="12" customHeight="1" x14ac:dyDescent="0.35">
      <c r="A123" s="124"/>
      <c r="B123" s="210"/>
      <c r="C123" s="195" t="s">
        <v>142</v>
      </c>
      <c r="D123" s="196"/>
      <c r="E123" s="211" t="s">
        <v>143</v>
      </c>
      <c r="F123" s="212"/>
      <c r="G123" s="213">
        <f>(2.4+4.4*3)+(2.5*4.5)</f>
        <v>26.85</v>
      </c>
      <c r="H123" s="214"/>
      <c r="I123" s="215" t="s">
        <v>144</v>
      </c>
      <c r="J123" s="216" t="s">
        <v>27</v>
      </c>
      <c r="K123" s="9"/>
      <c r="L123" s="11"/>
      <c r="M123" s="10"/>
    </row>
    <row r="124" spans="1:13" ht="12" customHeight="1" x14ac:dyDescent="0.35">
      <c r="A124" s="124"/>
      <c r="B124" s="210"/>
      <c r="C124" s="195"/>
      <c r="D124" s="196"/>
      <c r="E124" s="217" t="s">
        <v>145</v>
      </c>
      <c r="F124" s="218"/>
      <c r="G124" s="219" t="s">
        <v>146</v>
      </c>
      <c r="H124" s="220"/>
      <c r="I124" s="221" t="s">
        <v>15</v>
      </c>
      <c r="J124" s="222" t="s">
        <v>17</v>
      </c>
      <c r="K124" s="3"/>
      <c r="L124" s="11"/>
      <c r="M124" s="10"/>
    </row>
    <row r="125" spans="1:13" ht="12" customHeight="1" x14ac:dyDescent="0.35">
      <c r="A125" s="124"/>
      <c r="B125" s="210"/>
      <c r="C125" s="195"/>
      <c r="D125" s="196"/>
      <c r="E125" s="217" t="s">
        <v>147</v>
      </c>
      <c r="F125" s="218"/>
      <c r="G125" s="219">
        <v>40</v>
      </c>
      <c r="H125" s="220"/>
      <c r="I125" s="221" t="s">
        <v>148</v>
      </c>
      <c r="J125" s="222" t="s">
        <v>27</v>
      </c>
      <c r="K125" s="3"/>
      <c r="L125" s="11"/>
      <c r="M125" s="10"/>
    </row>
    <row r="126" spans="1:13" ht="12" customHeight="1" thickBot="1" x14ac:dyDescent="0.4">
      <c r="A126" s="124"/>
      <c r="B126" s="210"/>
      <c r="C126" s="195"/>
      <c r="D126" s="196"/>
      <c r="E126" s="223" t="s">
        <v>149</v>
      </c>
      <c r="F126" s="224"/>
      <c r="G126" s="225">
        <v>9</v>
      </c>
      <c r="H126" s="226"/>
      <c r="I126" s="227" t="s">
        <v>150</v>
      </c>
      <c r="J126" s="228" t="s">
        <v>27</v>
      </c>
      <c r="K126" s="4"/>
      <c r="L126" s="11"/>
      <c r="M126" s="10"/>
    </row>
    <row r="127" spans="1:13" ht="12" customHeight="1" thickTop="1" x14ac:dyDescent="0.35">
      <c r="A127" s="124"/>
      <c r="B127" s="210"/>
      <c r="C127" s="195"/>
      <c r="D127" s="196"/>
      <c r="E127" s="229" t="s">
        <v>151</v>
      </c>
      <c r="F127" s="230"/>
      <c r="G127" s="231">
        <f>(2.4+4.4*3)</f>
        <v>15.600000000000001</v>
      </c>
      <c r="H127" s="232"/>
      <c r="I127" s="233" t="s">
        <v>144</v>
      </c>
      <c r="J127" s="234" t="s">
        <v>27</v>
      </c>
      <c r="K127" s="12"/>
      <c r="L127" s="11"/>
      <c r="M127" s="10"/>
    </row>
    <row r="128" spans="1:13" ht="12" customHeight="1" x14ac:dyDescent="0.35">
      <c r="A128" s="124"/>
      <c r="B128" s="210"/>
      <c r="C128" s="195"/>
      <c r="D128" s="196"/>
      <c r="E128" s="217" t="s">
        <v>152</v>
      </c>
      <c r="F128" s="218"/>
      <c r="G128" s="219" t="s">
        <v>146</v>
      </c>
      <c r="H128" s="220"/>
      <c r="I128" s="221" t="s">
        <v>15</v>
      </c>
      <c r="J128" s="222" t="s">
        <v>17</v>
      </c>
      <c r="K128" s="3"/>
      <c r="L128" s="11"/>
      <c r="M128" s="10"/>
    </row>
    <row r="129" spans="1:13" ht="12" customHeight="1" x14ac:dyDescent="0.35">
      <c r="A129" s="124"/>
      <c r="B129" s="210"/>
      <c r="C129" s="195"/>
      <c r="D129" s="196"/>
      <c r="E129" s="217" t="s">
        <v>153</v>
      </c>
      <c r="F129" s="218"/>
      <c r="G129" s="219" t="s">
        <v>146</v>
      </c>
      <c r="H129" s="220"/>
      <c r="I129" s="221" t="s">
        <v>15</v>
      </c>
      <c r="J129" s="222" t="s">
        <v>17</v>
      </c>
      <c r="K129" s="7"/>
      <c r="L129" s="11"/>
      <c r="M129" s="10"/>
    </row>
    <row r="130" spans="1:13" ht="12" customHeight="1" x14ac:dyDescent="0.35">
      <c r="A130" s="124"/>
      <c r="B130" s="210"/>
      <c r="C130" s="195"/>
      <c r="D130" s="196"/>
      <c r="E130" s="217" t="s">
        <v>154</v>
      </c>
      <c r="F130" s="218"/>
      <c r="G130" s="219" t="s">
        <v>155</v>
      </c>
      <c r="H130" s="220"/>
      <c r="I130" s="221" t="s">
        <v>156</v>
      </c>
      <c r="J130" s="222" t="s">
        <v>17</v>
      </c>
      <c r="K130" s="7"/>
      <c r="L130" s="11"/>
      <c r="M130" s="10"/>
    </row>
    <row r="131" spans="1:13" ht="12" customHeight="1" x14ac:dyDescent="0.35">
      <c r="A131" s="124"/>
      <c r="B131" s="210"/>
      <c r="C131" s="195"/>
      <c r="D131" s="196"/>
      <c r="E131" s="217" t="s">
        <v>157</v>
      </c>
      <c r="F131" s="218"/>
      <c r="G131" s="219" t="s">
        <v>146</v>
      </c>
      <c r="H131" s="220"/>
      <c r="I131" s="221" t="s">
        <v>15</v>
      </c>
      <c r="J131" s="222" t="s">
        <v>17</v>
      </c>
      <c r="K131" s="3"/>
      <c r="L131" s="11"/>
      <c r="M131" s="10"/>
    </row>
    <row r="132" spans="1:13" ht="12" customHeight="1" x14ac:dyDescent="0.35">
      <c r="A132" s="124"/>
      <c r="B132" s="210"/>
      <c r="C132" s="195"/>
      <c r="D132" s="196"/>
      <c r="E132" s="211" t="s">
        <v>158</v>
      </c>
      <c r="F132" s="212"/>
      <c r="G132" s="219" t="s">
        <v>146</v>
      </c>
      <c r="H132" s="220"/>
      <c r="I132" s="221" t="s">
        <v>15</v>
      </c>
      <c r="J132" s="222" t="s">
        <v>17</v>
      </c>
      <c r="K132" s="3"/>
      <c r="L132" s="11"/>
      <c r="M132" s="10"/>
    </row>
    <row r="133" spans="1:13" ht="12" customHeight="1" x14ac:dyDescent="0.35">
      <c r="A133" s="124"/>
      <c r="B133" s="210"/>
      <c r="C133" s="195"/>
      <c r="D133" s="196"/>
      <c r="E133" s="217" t="s">
        <v>159</v>
      </c>
      <c r="F133" s="218"/>
      <c r="G133" s="219" t="s">
        <v>146</v>
      </c>
      <c r="H133" s="220"/>
      <c r="I133" s="221" t="s">
        <v>15</v>
      </c>
      <c r="J133" s="222" t="s">
        <v>17</v>
      </c>
      <c r="K133" s="3"/>
      <c r="L133" s="11"/>
      <c r="M133" s="10"/>
    </row>
    <row r="134" spans="1:13" ht="12" customHeight="1" thickBot="1" x14ac:dyDescent="0.4">
      <c r="A134" s="124"/>
      <c r="B134" s="210"/>
      <c r="C134" s="235"/>
      <c r="D134" s="236"/>
      <c r="E134" s="237" t="s">
        <v>160</v>
      </c>
      <c r="F134" s="238"/>
      <c r="G134" s="225" t="s">
        <v>146</v>
      </c>
      <c r="H134" s="226"/>
      <c r="I134" s="221" t="s">
        <v>15</v>
      </c>
      <c r="J134" s="222" t="s">
        <v>17</v>
      </c>
      <c r="K134" s="19"/>
      <c r="L134" s="11"/>
      <c r="M134" s="10"/>
    </row>
    <row r="135" spans="1:13" ht="12" customHeight="1" thickTop="1" x14ac:dyDescent="0.35">
      <c r="A135" s="124"/>
      <c r="B135" s="210"/>
      <c r="C135" s="239" t="s">
        <v>161</v>
      </c>
      <c r="D135" s="240"/>
      <c r="E135" s="229" t="s">
        <v>143</v>
      </c>
      <c r="F135" s="230"/>
      <c r="G135" s="231">
        <f>((6.4+4.8+3.9+1.9+2.3+3.1+1.9)*3.3)+(4.9*6.4)</f>
        <v>111.55</v>
      </c>
      <c r="H135" s="232"/>
      <c r="I135" s="233" t="s">
        <v>144</v>
      </c>
      <c r="J135" s="234" t="s">
        <v>27</v>
      </c>
      <c r="K135" s="12"/>
      <c r="L135" s="35"/>
      <c r="M135" s="41"/>
    </row>
    <row r="136" spans="1:13" ht="12" customHeight="1" x14ac:dyDescent="0.35">
      <c r="A136" s="124"/>
      <c r="B136" s="210"/>
      <c r="C136" s="195"/>
      <c r="D136" s="196"/>
      <c r="E136" s="217" t="s">
        <v>145</v>
      </c>
      <c r="F136" s="218"/>
      <c r="G136" s="219" t="s">
        <v>146</v>
      </c>
      <c r="H136" s="220"/>
      <c r="I136" s="221" t="s">
        <v>15</v>
      </c>
      <c r="J136" s="222" t="s">
        <v>17</v>
      </c>
      <c r="K136" s="3"/>
      <c r="L136" s="36"/>
      <c r="M136" s="31"/>
    </row>
    <row r="137" spans="1:13" ht="12" customHeight="1" x14ac:dyDescent="0.35">
      <c r="A137" s="124"/>
      <c r="B137" s="210"/>
      <c r="C137" s="195"/>
      <c r="D137" s="196"/>
      <c r="E137" s="217" t="s">
        <v>147</v>
      </c>
      <c r="F137" s="218"/>
      <c r="G137" s="219">
        <v>40</v>
      </c>
      <c r="H137" s="220"/>
      <c r="I137" s="221" t="s">
        <v>148</v>
      </c>
      <c r="J137" s="222" t="s">
        <v>27</v>
      </c>
      <c r="K137" s="3"/>
      <c r="L137" s="36"/>
      <c r="M137" s="31"/>
    </row>
    <row r="138" spans="1:13" ht="12" customHeight="1" x14ac:dyDescent="0.35">
      <c r="A138" s="124"/>
      <c r="B138" s="210"/>
      <c r="C138" s="195"/>
      <c r="D138" s="196"/>
      <c r="E138" s="217" t="s">
        <v>162</v>
      </c>
      <c r="F138" s="218"/>
      <c r="G138" s="219" t="s">
        <v>16</v>
      </c>
      <c r="H138" s="220"/>
      <c r="I138" s="221" t="s">
        <v>23</v>
      </c>
      <c r="J138" s="222" t="s">
        <v>17</v>
      </c>
      <c r="K138" s="3"/>
      <c r="L138" s="36"/>
      <c r="M138" s="31"/>
    </row>
    <row r="139" spans="1:13" ht="12" customHeight="1" thickBot="1" x14ac:dyDescent="0.4">
      <c r="A139" s="124"/>
      <c r="B139" s="210"/>
      <c r="C139" s="202"/>
      <c r="D139" s="203"/>
      <c r="E139" s="223" t="s">
        <v>149</v>
      </c>
      <c r="F139" s="224"/>
      <c r="G139" s="225">
        <f>((6.2+4.7+3.8+1.8+2.2+2.9+4.9+1.8+2.1+1.8)*2+(6*3))</f>
        <v>82.4</v>
      </c>
      <c r="H139" s="226"/>
      <c r="I139" s="227" t="s">
        <v>150</v>
      </c>
      <c r="J139" s="228" t="s">
        <v>27</v>
      </c>
      <c r="K139" s="4"/>
      <c r="L139" s="37"/>
      <c r="M139" s="33"/>
    </row>
    <row r="140" spans="1:13" ht="12" customHeight="1" thickTop="1" x14ac:dyDescent="0.35">
      <c r="A140" s="124"/>
      <c r="B140" s="210"/>
      <c r="C140" s="189" t="s">
        <v>163</v>
      </c>
      <c r="D140" s="190"/>
      <c r="E140" s="229" t="s">
        <v>143</v>
      </c>
      <c r="F140" s="230"/>
      <c r="G140" s="231">
        <f>((5.4+3.1)*3.3)</f>
        <v>28.049999999999997</v>
      </c>
      <c r="H140" s="232"/>
      <c r="I140" s="233" t="s">
        <v>144</v>
      </c>
      <c r="J140" s="234" t="s">
        <v>27</v>
      </c>
      <c r="K140" s="13"/>
      <c r="L140" s="11"/>
      <c r="M140" s="10"/>
    </row>
    <row r="141" spans="1:13" ht="12" customHeight="1" x14ac:dyDescent="0.35">
      <c r="A141" s="124"/>
      <c r="B141" s="210"/>
      <c r="C141" s="195"/>
      <c r="D141" s="196"/>
      <c r="E141" s="217" t="s">
        <v>145</v>
      </c>
      <c r="F141" s="218"/>
      <c r="G141" s="219" t="s">
        <v>146</v>
      </c>
      <c r="H141" s="220"/>
      <c r="I141" s="221" t="s">
        <v>15</v>
      </c>
      <c r="J141" s="222" t="s">
        <v>17</v>
      </c>
      <c r="K141" s="13"/>
      <c r="L141" s="11"/>
      <c r="M141" s="10"/>
    </row>
    <row r="142" spans="1:13" ht="12" customHeight="1" x14ac:dyDescent="0.35">
      <c r="A142" s="124"/>
      <c r="B142" s="210"/>
      <c r="C142" s="195"/>
      <c r="D142" s="196"/>
      <c r="E142" s="217" t="s">
        <v>147</v>
      </c>
      <c r="F142" s="218"/>
      <c r="G142" s="219">
        <v>40</v>
      </c>
      <c r="H142" s="220"/>
      <c r="I142" s="221" t="s">
        <v>148</v>
      </c>
      <c r="J142" s="222" t="s">
        <v>27</v>
      </c>
      <c r="K142" s="13"/>
      <c r="L142" s="11"/>
      <c r="M142" s="10"/>
    </row>
    <row r="143" spans="1:13" ht="12" customHeight="1" x14ac:dyDescent="0.35">
      <c r="A143" s="124"/>
      <c r="B143" s="210"/>
      <c r="C143" s="195"/>
      <c r="D143" s="196"/>
      <c r="E143" s="217" t="s">
        <v>162</v>
      </c>
      <c r="F143" s="218"/>
      <c r="G143" s="219" t="s">
        <v>16</v>
      </c>
      <c r="H143" s="220"/>
      <c r="I143" s="221" t="s">
        <v>23</v>
      </c>
      <c r="J143" s="222" t="s">
        <v>17</v>
      </c>
      <c r="K143" s="13"/>
      <c r="L143" s="11"/>
      <c r="M143" s="10"/>
    </row>
    <row r="144" spans="1:13" ht="12" customHeight="1" thickBot="1" x14ac:dyDescent="0.4">
      <c r="A144" s="124"/>
      <c r="B144" s="210"/>
      <c r="C144" s="202"/>
      <c r="D144" s="203"/>
      <c r="E144" s="241" t="s">
        <v>149</v>
      </c>
      <c r="F144" s="242"/>
      <c r="G144" s="243">
        <f>((6.2+4.7+3.8+1.8+2.2+2.9+4.9+1.8+2.1+1.8)*2+(6*3))</f>
        <v>82.4</v>
      </c>
      <c r="H144" s="244"/>
      <c r="I144" s="227" t="s">
        <v>150</v>
      </c>
      <c r="J144" s="228" t="s">
        <v>27</v>
      </c>
      <c r="K144" s="13"/>
      <c r="L144" s="11"/>
      <c r="M144" s="10"/>
    </row>
    <row r="145" spans="1:13" ht="15" customHeight="1" x14ac:dyDescent="0.35">
      <c r="A145" s="78" t="s">
        <v>72</v>
      </c>
      <c r="B145" s="79"/>
      <c r="C145" s="80" t="s">
        <v>80</v>
      </c>
      <c r="D145" s="81"/>
      <c r="E145" s="108" t="s">
        <v>45</v>
      </c>
      <c r="F145" s="109"/>
      <c r="G145" s="110" t="s">
        <v>88</v>
      </c>
      <c r="H145" s="111"/>
      <c r="I145" s="86" t="s">
        <v>35</v>
      </c>
      <c r="J145" s="87" t="s">
        <v>27</v>
      </c>
      <c r="K145" s="2"/>
      <c r="L145" s="38"/>
      <c r="M145" s="38"/>
    </row>
    <row r="146" spans="1:13" ht="15" customHeight="1" x14ac:dyDescent="0.35">
      <c r="A146" s="88"/>
      <c r="B146" s="89"/>
      <c r="C146" s="90"/>
      <c r="D146" s="91"/>
      <c r="E146" s="113" t="s">
        <v>46</v>
      </c>
      <c r="F146" s="114"/>
      <c r="G146" s="115" t="s">
        <v>89</v>
      </c>
      <c r="H146" s="116"/>
      <c r="I146" s="96" t="s">
        <v>47</v>
      </c>
      <c r="J146" s="97" t="s">
        <v>27</v>
      </c>
      <c r="K146" s="6"/>
      <c r="L146" s="39"/>
      <c r="M146" s="39"/>
    </row>
    <row r="147" spans="1:13" ht="15" customHeight="1" x14ac:dyDescent="0.35">
      <c r="A147" s="88"/>
      <c r="B147" s="89"/>
      <c r="C147" s="90"/>
      <c r="D147" s="91"/>
      <c r="E147" s="113" t="s">
        <v>48</v>
      </c>
      <c r="F147" s="114"/>
      <c r="G147" s="115" t="s">
        <v>90</v>
      </c>
      <c r="H147" s="116"/>
      <c r="I147" s="96" t="s">
        <v>49</v>
      </c>
      <c r="J147" s="97" t="s">
        <v>27</v>
      </c>
      <c r="K147" s="6"/>
      <c r="L147" s="39"/>
      <c r="M147" s="39"/>
    </row>
    <row r="148" spans="1:13" ht="15" customHeight="1" x14ac:dyDescent="0.35">
      <c r="A148" s="88"/>
      <c r="B148" s="89"/>
      <c r="C148" s="90"/>
      <c r="D148" s="91"/>
      <c r="E148" s="113" t="s">
        <v>50</v>
      </c>
      <c r="F148" s="114"/>
      <c r="G148" s="115">
        <v>4</v>
      </c>
      <c r="H148" s="116"/>
      <c r="I148" s="96" t="s">
        <v>26</v>
      </c>
      <c r="J148" s="97" t="s">
        <v>27</v>
      </c>
      <c r="K148" s="6"/>
      <c r="L148" s="39"/>
      <c r="M148" s="39"/>
    </row>
    <row r="149" spans="1:13" ht="15" customHeight="1" x14ac:dyDescent="0.35">
      <c r="A149" s="88"/>
      <c r="B149" s="89"/>
      <c r="C149" s="90"/>
      <c r="D149" s="91"/>
      <c r="E149" s="113" t="s">
        <v>51</v>
      </c>
      <c r="F149" s="114"/>
      <c r="G149" s="115" t="s">
        <v>16</v>
      </c>
      <c r="H149" s="116"/>
      <c r="I149" s="96" t="s">
        <v>26</v>
      </c>
      <c r="J149" s="97" t="s">
        <v>17</v>
      </c>
      <c r="K149" s="6"/>
      <c r="L149" s="39"/>
      <c r="M149" s="39"/>
    </row>
    <row r="150" spans="1:13" ht="15" customHeight="1" x14ac:dyDescent="0.35">
      <c r="A150" s="88"/>
      <c r="B150" s="89"/>
      <c r="C150" s="90"/>
      <c r="D150" s="91"/>
      <c r="E150" s="113" t="s">
        <v>74</v>
      </c>
      <c r="F150" s="114"/>
      <c r="G150" s="115" t="s">
        <v>16</v>
      </c>
      <c r="H150" s="116"/>
      <c r="I150" s="96" t="s">
        <v>23</v>
      </c>
      <c r="J150" s="97" t="s">
        <v>17</v>
      </c>
      <c r="K150" s="6"/>
      <c r="L150" s="39"/>
      <c r="M150" s="39"/>
    </row>
    <row r="151" spans="1:13" ht="15" customHeight="1" x14ac:dyDescent="0.35">
      <c r="A151" s="88"/>
      <c r="B151" s="89"/>
      <c r="C151" s="90"/>
      <c r="D151" s="91"/>
      <c r="E151" s="113" t="s">
        <v>52</v>
      </c>
      <c r="F151" s="114"/>
      <c r="G151" s="115" t="s">
        <v>87</v>
      </c>
      <c r="H151" s="116"/>
      <c r="I151" s="96" t="s">
        <v>26</v>
      </c>
      <c r="J151" s="97" t="s">
        <v>27</v>
      </c>
      <c r="K151" s="6"/>
      <c r="L151" s="39"/>
      <c r="M151" s="39"/>
    </row>
    <row r="152" spans="1:13" ht="15" customHeight="1" x14ac:dyDescent="0.35">
      <c r="A152" s="88"/>
      <c r="B152" s="89"/>
      <c r="C152" s="90"/>
      <c r="D152" s="91"/>
      <c r="E152" s="113" t="s">
        <v>40</v>
      </c>
      <c r="F152" s="114"/>
      <c r="G152" s="115" t="s">
        <v>75</v>
      </c>
      <c r="H152" s="116"/>
      <c r="I152" s="96" t="s">
        <v>26</v>
      </c>
      <c r="J152" s="97" t="s">
        <v>27</v>
      </c>
      <c r="K152" s="6"/>
      <c r="L152" s="39"/>
      <c r="M152" s="39"/>
    </row>
    <row r="153" spans="1:13" ht="15" customHeight="1" x14ac:dyDescent="0.35">
      <c r="A153" s="88"/>
      <c r="B153" s="89"/>
      <c r="C153" s="90"/>
      <c r="D153" s="91"/>
      <c r="E153" s="113" t="s">
        <v>53</v>
      </c>
      <c r="F153" s="114"/>
      <c r="G153" s="115" t="s">
        <v>54</v>
      </c>
      <c r="H153" s="95"/>
      <c r="I153" s="96" t="s">
        <v>31</v>
      </c>
      <c r="J153" s="97" t="s">
        <v>27</v>
      </c>
      <c r="K153" s="6"/>
      <c r="L153" s="39"/>
      <c r="M153" s="39"/>
    </row>
    <row r="154" spans="1:13" ht="15" customHeight="1" x14ac:dyDescent="0.35">
      <c r="A154" s="88"/>
      <c r="B154" s="89"/>
      <c r="C154" s="90"/>
      <c r="D154" s="91"/>
      <c r="E154" s="113" t="s">
        <v>55</v>
      </c>
      <c r="F154" s="114"/>
      <c r="G154" s="115" t="s">
        <v>91</v>
      </c>
      <c r="H154" s="116"/>
      <c r="I154" s="96" t="s">
        <v>56</v>
      </c>
      <c r="J154" s="97" t="s">
        <v>27</v>
      </c>
      <c r="K154" s="6"/>
      <c r="L154" s="39"/>
      <c r="M154" s="39"/>
    </row>
    <row r="155" spans="1:13" ht="15" customHeight="1" x14ac:dyDescent="0.35">
      <c r="A155" s="88"/>
      <c r="B155" s="89"/>
      <c r="C155" s="90"/>
      <c r="D155" s="91"/>
      <c r="E155" s="113" t="s">
        <v>57</v>
      </c>
      <c r="F155" s="114"/>
      <c r="G155" s="115" t="s">
        <v>58</v>
      </c>
      <c r="H155" s="116"/>
      <c r="I155" s="96" t="s">
        <v>59</v>
      </c>
      <c r="J155" s="97" t="s">
        <v>27</v>
      </c>
      <c r="K155" s="6"/>
      <c r="L155" s="39"/>
      <c r="M155" s="39"/>
    </row>
    <row r="156" spans="1:13" ht="15" customHeight="1" x14ac:dyDescent="0.35">
      <c r="A156" s="88"/>
      <c r="B156" s="89"/>
      <c r="C156" s="90"/>
      <c r="D156" s="91"/>
      <c r="E156" s="113" t="s">
        <v>60</v>
      </c>
      <c r="F156" s="114"/>
      <c r="G156" s="115" t="s">
        <v>16</v>
      </c>
      <c r="H156" s="116"/>
      <c r="I156" s="96" t="s">
        <v>15</v>
      </c>
      <c r="J156" s="97" t="s">
        <v>17</v>
      </c>
      <c r="K156" s="6"/>
      <c r="L156" s="39"/>
      <c r="M156" s="39"/>
    </row>
    <row r="157" spans="1:13" ht="15" customHeight="1" x14ac:dyDescent="0.35">
      <c r="A157" s="88"/>
      <c r="B157" s="89"/>
      <c r="C157" s="90"/>
      <c r="D157" s="91"/>
      <c r="E157" s="113" t="s">
        <v>61</v>
      </c>
      <c r="F157" s="114"/>
      <c r="G157" s="115" t="s">
        <v>92</v>
      </c>
      <c r="H157" s="116"/>
      <c r="I157" s="96" t="s">
        <v>39</v>
      </c>
      <c r="J157" s="97" t="s">
        <v>27</v>
      </c>
      <c r="K157" s="6"/>
      <c r="L157" s="39"/>
      <c r="M157" s="39"/>
    </row>
    <row r="158" spans="1:13" ht="15" customHeight="1" x14ac:dyDescent="0.35">
      <c r="A158" s="88"/>
      <c r="B158" s="89"/>
      <c r="C158" s="90"/>
      <c r="D158" s="91"/>
      <c r="E158" s="92" t="s">
        <v>62</v>
      </c>
      <c r="F158" s="93"/>
      <c r="G158" s="94" t="s">
        <v>93</v>
      </c>
      <c r="H158" s="95"/>
      <c r="I158" s="96" t="s">
        <v>35</v>
      </c>
      <c r="J158" s="97" t="s">
        <v>27</v>
      </c>
      <c r="K158" s="3"/>
      <c r="L158" s="39"/>
      <c r="M158" s="39"/>
    </row>
    <row r="159" spans="1:13" ht="15" customHeight="1" thickBot="1" x14ac:dyDescent="0.4">
      <c r="A159" s="88"/>
      <c r="B159" s="89"/>
      <c r="C159" s="100"/>
      <c r="D159" s="101"/>
      <c r="E159" s="102" t="s">
        <v>63</v>
      </c>
      <c r="F159" s="103"/>
      <c r="G159" s="104" t="s">
        <v>76</v>
      </c>
      <c r="H159" s="105"/>
      <c r="I159" s="106" t="s">
        <v>15</v>
      </c>
      <c r="J159" s="119" t="s">
        <v>17</v>
      </c>
      <c r="K159" s="4"/>
      <c r="L159" s="40"/>
      <c r="M159" s="40"/>
    </row>
    <row r="160" spans="1:13" ht="15" customHeight="1" x14ac:dyDescent="0.35">
      <c r="A160" s="88"/>
      <c r="B160" s="89"/>
      <c r="C160" s="80" t="s">
        <v>81</v>
      </c>
      <c r="D160" s="81"/>
      <c r="E160" s="82" t="s">
        <v>66</v>
      </c>
      <c r="F160" s="83"/>
      <c r="G160" s="84" t="s">
        <v>16</v>
      </c>
      <c r="H160" s="85"/>
      <c r="I160" s="86" t="s">
        <v>23</v>
      </c>
      <c r="J160" s="87" t="s">
        <v>17</v>
      </c>
      <c r="K160" s="5"/>
      <c r="L160" s="38"/>
      <c r="M160" s="38"/>
    </row>
    <row r="161" spans="1:13" ht="15.75" customHeight="1" x14ac:dyDescent="0.35">
      <c r="A161" s="88"/>
      <c r="B161" s="89"/>
      <c r="C161" s="90"/>
      <c r="D161" s="91"/>
      <c r="E161" s="92" t="s">
        <v>79</v>
      </c>
      <c r="F161" s="93"/>
      <c r="G161" s="94" t="s">
        <v>16</v>
      </c>
      <c r="H161" s="95"/>
      <c r="I161" s="96" t="s">
        <v>23</v>
      </c>
      <c r="J161" s="97" t="s">
        <v>17</v>
      </c>
      <c r="K161" s="3"/>
      <c r="L161" s="39"/>
      <c r="M161" s="39"/>
    </row>
    <row r="162" spans="1:13" x14ac:dyDescent="0.35">
      <c r="A162" s="88"/>
      <c r="B162" s="89"/>
      <c r="C162" s="90"/>
      <c r="D162" s="91"/>
      <c r="E162" s="92" t="s">
        <v>67</v>
      </c>
      <c r="F162" s="93"/>
      <c r="G162" s="94" t="s">
        <v>77</v>
      </c>
      <c r="H162" s="95"/>
      <c r="I162" s="96" t="s">
        <v>78</v>
      </c>
      <c r="J162" s="97" t="s">
        <v>17</v>
      </c>
      <c r="K162" s="3"/>
      <c r="L162" s="39"/>
      <c r="M162" s="39"/>
    </row>
    <row r="163" spans="1:13" x14ac:dyDescent="0.35">
      <c r="A163" s="88"/>
      <c r="B163" s="89"/>
      <c r="C163" s="90"/>
      <c r="D163" s="91"/>
      <c r="E163" s="92" t="s">
        <v>68</v>
      </c>
      <c r="F163" s="93"/>
      <c r="G163" s="94" t="s">
        <v>16</v>
      </c>
      <c r="H163" s="95"/>
      <c r="I163" s="96" t="s">
        <v>23</v>
      </c>
      <c r="J163" s="97" t="s">
        <v>17</v>
      </c>
      <c r="K163" s="3"/>
      <c r="L163" s="39"/>
      <c r="M163" s="39"/>
    </row>
    <row r="164" spans="1:13" ht="24" customHeight="1" x14ac:dyDescent="0.35">
      <c r="A164" s="88"/>
      <c r="B164" s="89"/>
      <c r="C164" s="90"/>
      <c r="D164" s="91"/>
      <c r="E164" s="92" t="s">
        <v>69</v>
      </c>
      <c r="F164" s="93"/>
      <c r="G164" s="94" t="s">
        <v>16</v>
      </c>
      <c r="H164" s="95"/>
      <c r="I164" s="96" t="s">
        <v>23</v>
      </c>
      <c r="J164" s="97" t="s">
        <v>17</v>
      </c>
      <c r="K164" s="3"/>
      <c r="L164" s="39"/>
      <c r="M164" s="39"/>
    </row>
    <row r="165" spans="1:13" x14ac:dyDescent="0.35">
      <c r="A165" s="88"/>
      <c r="B165" s="89"/>
      <c r="C165" s="90"/>
      <c r="D165" s="91"/>
      <c r="E165" s="92" t="s">
        <v>70</v>
      </c>
      <c r="F165" s="93"/>
      <c r="G165" s="94" t="s">
        <v>16</v>
      </c>
      <c r="H165" s="95"/>
      <c r="I165" s="96" t="s">
        <v>23</v>
      </c>
      <c r="J165" s="97" t="s">
        <v>17</v>
      </c>
      <c r="K165" s="3"/>
      <c r="L165" s="39"/>
      <c r="M165" s="39"/>
    </row>
    <row r="166" spans="1:13" ht="15" thickBot="1" x14ac:dyDescent="0.4">
      <c r="A166" s="88"/>
      <c r="B166" s="89"/>
      <c r="C166" s="100"/>
      <c r="D166" s="101"/>
      <c r="E166" s="245" t="s">
        <v>71</v>
      </c>
      <c r="F166" s="246"/>
      <c r="G166" s="247" t="s">
        <v>16</v>
      </c>
      <c r="H166" s="248"/>
      <c r="I166" s="249" t="s">
        <v>23</v>
      </c>
      <c r="J166" s="250" t="s">
        <v>17</v>
      </c>
      <c r="K166" s="7"/>
      <c r="L166" s="39"/>
      <c r="M166" s="39"/>
    </row>
    <row r="167" spans="1:13" x14ac:dyDescent="0.35">
      <c r="A167" s="88"/>
      <c r="B167" s="89"/>
      <c r="C167" s="78" t="s">
        <v>82</v>
      </c>
      <c r="D167" s="79"/>
      <c r="E167" s="108" t="s">
        <v>45</v>
      </c>
      <c r="F167" s="109"/>
      <c r="G167" s="110" t="s">
        <v>94</v>
      </c>
      <c r="H167" s="111"/>
      <c r="I167" s="112" t="s">
        <v>35</v>
      </c>
      <c r="J167" s="87" t="s">
        <v>27</v>
      </c>
      <c r="K167" s="5"/>
      <c r="L167" s="26"/>
      <c r="M167" s="26"/>
    </row>
    <row r="168" spans="1:13" x14ac:dyDescent="0.35">
      <c r="A168" s="88"/>
      <c r="B168" s="89"/>
      <c r="C168" s="88"/>
      <c r="D168" s="89"/>
      <c r="E168" s="113" t="s">
        <v>46</v>
      </c>
      <c r="F168" s="114"/>
      <c r="G168" s="115" t="s">
        <v>89</v>
      </c>
      <c r="H168" s="116"/>
      <c r="I168" s="117" t="s">
        <v>47</v>
      </c>
      <c r="J168" s="97" t="s">
        <v>27</v>
      </c>
      <c r="K168" s="3"/>
      <c r="L168" s="27"/>
      <c r="M168" s="27"/>
    </row>
    <row r="169" spans="1:13" x14ac:dyDescent="0.35">
      <c r="A169" s="88"/>
      <c r="B169" s="89"/>
      <c r="C169" s="88"/>
      <c r="D169" s="89"/>
      <c r="E169" s="113" t="s">
        <v>48</v>
      </c>
      <c r="F169" s="114"/>
      <c r="G169" s="115" t="s">
        <v>95</v>
      </c>
      <c r="H169" s="116"/>
      <c r="I169" s="117" t="s">
        <v>49</v>
      </c>
      <c r="J169" s="97" t="s">
        <v>27</v>
      </c>
      <c r="K169" s="3"/>
      <c r="L169" s="27"/>
      <c r="M169" s="27"/>
    </row>
    <row r="170" spans="1:13" x14ac:dyDescent="0.35">
      <c r="A170" s="88"/>
      <c r="B170" s="89"/>
      <c r="C170" s="88"/>
      <c r="D170" s="89"/>
      <c r="E170" s="113" t="s">
        <v>50</v>
      </c>
      <c r="F170" s="114"/>
      <c r="G170" s="115" t="s">
        <v>96</v>
      </c>
      <c r="H170" s="116"/>
      <c r="I170" s="117" t="s">
        <v>26</v>
      </c>
      <c r="J170" s="97" t="s">
        <v>27</v>
      </c>
      <c r="K170" s="3"/>
      <c r="L170" s="27"/>
      <c r="M170" s="27"/>
    </row>
    <row r="171" spans="1:13" x14ac:dyDescent="0.35">
      <c r="A171" s="88"/>
      <c r="B171" s="89"/>
      <c r="C171" s="88"/>
      <c r="D171" s="89"/>
      <c r="E171" s="113" t="s">
        <v>51</v>
      </c>
      <c r="F171" s="114"/>
      <c r="G171" s="115" t="s">
        <v>16</v>
      </c>
      <c r="H171" s="116"/>
      <c r="I171" s="117" t="s">
        <v>26</v>
      </c>
      <c r="J171" s="97" t="s">
        <v>17</v>
      </c>
      <c r="K171" s="8"/>
      <c r="L171" s="27"/>
      <c r="M171" s="27"/>
    </row>
    <row r="172" spans="1:13" x14ac:dyDescent="0.35">
      <c r="A172" s="88"/>
      <c r="B172" s="89"/>
      <c r="C172" s="88"/>
      <c r="D172" s="89"/>
      <c r="E172" s="113" t="s">
        <v>74</v>
      </c>
      <c r="F172" s="114"/>
      <c r="G172" s="115" t="s">
        <v>16</v>
      </c>
      <c r="H172" s="116"/>
      <c r="I172" s="117" t="s">
        <v>23</v>
      </c>
      <c r="J172" s="97" t="s">
        <v>17</v>
      </c>
      <c r="K172" s="3"/>
      <c r="L172" s="27"/>
      <c r="M172" s="27"/>
    </row>
    <row r="173" spans="1:13" x14ac:dyDescent="0.35">
      <c r="A173" s="88"/>
      <c r="B173" s="89"/>
      <c r="C173" s="88"/>
      <c r="D173" s="89"/>
      <c r="E173" s="113" t="s">
        <v>52</v>
      </c>
      <c r="F173" s="114"/>
      <c r="G173" s="115" t="s">
        <v>97</v>
      </c>
      <c r="H173" s="116"/>
      <c r="I173" s="117" t="s">
        <v>26</v>
      </c>
      <c r="J173" s="97" t="s">
        <v>27</v>
      </c>
      <c r="K173" s="3"/>
      <c r="L173" s="27"/>
      <c r="M173" s="27"/>
    </row>
    <row r="174" spans="1:13" x14ac:dyDescent="0.35">
      <c r="A174" s="88"/>
      <c r="B174" s="89"/>
      <c r="C174" s="88"/>
      <c r="D174" s="89"/>
      <c r="E174" s="113" t="s">
        <v>40</v>
      </c>
      <c r="F174" s="114"/>
      <c r="G174" s="115" t="s">
        <v>75</v>
      </c>
      <c r="H174" s="116"/>
      <c r="I174" s="117" t="s">
        <v>26</v>
      </c>
      <c r="J174" s="97" t="s">
        <v>27</v>
      </c>
      <c r="K174" s="3"/>
      <c r="L174" s="27"/>
      <c r="M174" s="27"/>
    </row>
    <row r="175" spans="1:13" x14ac:dyDescent="0.35">
      <c r="A175" s="88"/>
      <c r="B175" s="89"/>
      <c r="C175" s="88"/>
      <c r="D175" s="89"/>
      <c r="E175" s="113" t="s">
        <v>53</v>
      </c>
      <c r="F175" s="114"/>
      <c r="G175" s="115" t="s">
        <v>54</v>
      </c>
      <c r="H175" s="95"/>
      <c r="I175" s="117" t="s">
        <v>31</v>
      </c>
      <c r="J175" s="97" t="s">
        <v>27</v>
      </c>
      <c r="K175" s="3"/>
      <c r="L175" s="27"/>
      <c r="M175" s="27"/>
    </row>
    <row r="176" spans="1:13" x14ac:dyDescent="0.35">
      <c r="A176" s="88"/>
      <c r="B176" s="89"/>
      <c r="C176" s="88"/>
      <c r="D176" s="89"/>
      <c r="E176" s="113" t="s">
        <v>55</v>
      </c>
      <c r="F176" s="114"/>
      <c r="G176" s="115" t="s">
        <v>98</v>
      </c>
      <c r="H176" s="116"/>
      <c r="I176" s="117" t="s">
        <v>56</v>
      </c>
      <c r="J176" s="97" t="s">
        <v>27</v>
      </c>
      <c r="K176" s="3"/>
      <c r="L176" s="27"/>
      <c r="M176" s="27"/>
    </row>
    <row r="177" spans="1:13" x14ac:dyDescent="0.35">
      <c r="A177" s="88"/>
      <c r="B177" s="89"/>
      <c r="C177" s="88"/>
      <c r="D177" s="89"/>
      <c r="E177" s="113" t="s">
        <v>57</v>
      </c>
      <c r="F177" s="114"/>
      <c r="G177" s="115" t="s">
        <v>99</v>
      </c>
      <c r="H177" s="116"/>
      <c r="I177" s="117" t="s">
        <v>59</v>
      </c>
      <c r="J177" s="97" t="s">
        <v>27</v>
      </c>
      <c r="K177" s="3"/>
      <c r="L177" s="27"/>
      <c r="M177" s="27"/>
    </row>
    <row r="178" spans="1:13" x14ac:dyDescent="0.35">
      <c r="A178" s="88"/>
      <c r="B178" s="89"/>
      <c r="C178" s="88"/>
      <c r="D178" s="89"/>
      <c r="E178" s="113" t="s">
        <v>60</v>
      </c>
      <c r="F178" s="114"/>
      <c r="G178" s="115" t="s">
        <v>16</v>
      </c>
      <c r="H178" s="116"/>
      <c r="I178" s="117" t="s">
        <v>15</v>
      </c>
      <c r="J178" s="97" t="s">
        <v>17</v>
      </c>
      <c r="K178" s="3"/>
      <c r="L178" s="27"/>
      <c r="M178" s="27"/>
    </row>
    <row r="179" spans="1:13" x14ac:dyDescent="0.35">
      <c r="A179" s="88"/>
      <c r="B179" s="89"/>
      <c r="C179" s="88"/>
      <c r="D179" s="89"/>
      <c r="E179" s="113" t="s">
        <v>61</v>
      </c>
      <c r="F179" s="114"/>
      <c r="G179" s="115" t="s">
        <v>100</v>
      </c>
      <c r="H179" s="116"/>
      <c r="I179" s="117" t="s">
        <v>39</v>
      </c>
      <c r="J179" s="97" t="s">
        <v>27</v>
      </c>
      <c r="K179" s="3"/>
      <c r="L179" s="27"/>
      <c r="M179" s="27"/>
    </row>
    <row r="180" spans="1:13" x14ac:dyDescent="0.35">
      <c r="A180" s="88"/>
      <c r="B180" s="89"/>
      <c r="C180" s="88"/>
      <c r="D180" s="89"/>
      <c r="E180" s="92" t="s">
        <v>62</v>
      </c>
      <c r="F180" s="93"/>
      <c r="G180" s="94" t="s">
        <v>101</v>
      </c>
      <c r="H180" s="95"/>
      <c r="I180" s="117" t="s">
        <v>35</v>
      </c>
      <c r="J180" s="97" t="s">
        <v>27</v>
      </c>
      <c r="K180" s="3"/>
      <c r="L180" s="27"/>
      <c r="M180" s="27"/>
    </row>
    <row r="181" spans="1:13" ht="15" thickBot="1" x14ac:dyDescent="0.4">
      <c r="A181" s="88"/>
      <c r="B181" s="89"/>
      <c r="C181" s="98"/>
      <c r="D181" s="99"/>
      <c r="E181" s="102" t="s">
        <v>63</v>
      </c>
      <c r="F181" s="103"/>
      <c r="G181" s="104" t="s">
        <v>76</v>
      </c>
      <c r="H181" s="105"/>
      <c r="I181" s="118" t="s">
        <v>15</v>
      </c>
      <c r="J181" s="119" t="s">
        <v>17</v>
      </c>
      <c r="K181" s="4"/>
      <c r="L181" s="34"/>
      <c r="M181" s="34"/>
    </row>
    <row r="182" spans="1:13" ht="15" customHeight="1" x14ac:dyDescent="0.35">
      <c r="A182" s="88"/>
      <c r="B182" s="89"/>
      <c r="C182" s="78" t="s">
        <v>83</v>
      </c>
      <c r="D182" s="79"/>
      <c r="E182" s="82" t="s">
        <v>66</v>
      </c>
      <c r="F182" s="83"/>
      <c r="G182" s="84" t="s">
        <v>16</v>
      </c>
      <c r="H182" s="85"/>
      <c r="I182" s="86" t="s">
        <v>23</v>
      </c>
      <c r="J182" s="87" t="s">
        <v>17</v>
      </c>
      <c r="K182" s="5"/>
      <c r="L182" s="26"/>
      <c r="M182" s="26"/>
    </row>
    <row r="183" spans="1:13" x14ac:dyDescent="0.35">
      <c r="A183" s="88"/>
      <c r="B183" s="89"/>
      <c r="C183" s="88"/>
      <c r="D183" s="89"/>
      <c r="E183" s="92" t="s">
        <v>79</v>
      </c>
      <c r="F183" s="93"/>
      <c r="G183" s="94" t="s">
        <v>16</v>
      </c>
      <c r="H183" s="95"/>
      <c r="I183" s="96" t="s">
        <v>23</v>
      </c>
      <c r="J183" s="97" t="s">
        <v>17</v>
      </c>
      <c r="K183" s="3"/>
      <c r="L183" s="27"/>
      <c r="M183" s="27"/>
    </row>
    <row r="184" spans="1:13" x14ac:dyDescent="0.35">
      <c r="A184" s="88"/>
      <c r="B184" s="89"/>
      <c r="C184" s="88"/>
      <c r="D184" s="89"/>
      <c r="E184" s="92" t="s">
        <v>67</v>
      </c>
      <c r="F184" s="93"/>
      <c r="G184" s="94" t="s">
        <v>77</v>
      </c>
      <c r="H184" s="95"/>
      <c r="I184" s="96" t="s">
        <v>78</v>
      </c>
      <c r="J184" s="97" t="s">
        <v>17</v>
      </c>
      <c r="K184" s="3"/>
      <c r="L184" s="27"/>
      <c r="M184" s="27"/>
    </row>
    <row r="185" spans="1:13" x14ac:dyDescent="0.35">
      <c r="A185" s="88"/>
      <c r="B185" s="89"/>
      <c r="C185" s="88"/>
      <c r="D185" s="89"/>
      <c r="E185" s="92" t="s">
        <v>68</v>
      </c>
      <c r="F185" s="93"/>
      <c r="G185" s="94" t="s">
        <v>16</v>
      </c>
      <c r="H185" s="95"/>
      <c r="I185" s="96" t="s">
        <v>23</v>
      </c>
      <c r="J185" s="97" t="s">
        <v>17</v>
      </c>
      <c r="K185" s="3"/>
      <c r="L185" s="27"/>
      <c r="M185" s="27"/>
    </row>
    <row r="186" spans="1:13" ht="24" customHeight="1" x14ac:dyDescent="0.35">
      <c r="A186" s="88"/>
      <c r="B186" s="89"/>
      <c r="C186" s="88"/>
      <c r="D186" s="89"/>
      <c r="E186" s="92" t="s">
        <v>69</v>
      </c>
      <c r="F186" s="93"/>
      <c r="G186" s="94" t="s">
        <v>16</v>
      </c>
      <c r="H186" s="95"/>
      <c r="I186" s="96" t="s">
        <v>23</v>
      </c>
      <c r="J186" s="97" t="s">
        <v>17</v>
      </c>
      <c r="K186" s="3"/>
      <c r="L186" s="27"/>
      <c r="M186" s="27"/>
    </row>
    <row r="187" spans="1:13" x14ac:dyDescent="0.35">
      <c r="A187" s="88"/>
      <c r="B187" s="89"/>
      <c r="C187" s="88"/>
      <c r="D187" s="89"/>
      <c r="E187" s="92" t="s">
        <v>70</v>
      </c>
      <c r="F187" s="93"/>
      <c r="G187" s="94" t="s">
        <v>16</v>
      </c>
      <c r="H187" s="95"/>
      <c r="I187" s="96" t="s">
        <v>23</v>
      </c>
      <c r="J187" s="97" t="s">
        <v>17</v>
      </c>
      <c r="K187" s="3"/>
      <c r="L187" s="27"/>
      <c r="M187" s="27"/>
    </row>
    <row r="188" spans="1:13" ht="15" thickBot="1" x14ac:dyDescent="0.4">
      <c r="A188" s="88"/>
      <c r="B188" s="89"/>
      <c r="C188" s="88"/>
      <c r="D188" s="89"/>
      <c r="E188" s="120" t="s">
        <v>71</v>
      </c>
      <c r="F188" s="121"/>
      <c r="G188" s="122" t="s">
        <v>16</v>
      </c>
      <c r="H188" s="123"/>
      <c r="I188" s="251" t="s">
        <v>23</v>
      </c>
      <c r="J188" s="250" t="s">
        <v>17</v>
      </c>
      <c r="K188" s="7"/>
      <c r="L188" s="27"/>
      <c r="M188" s="27"/>
    </row>
    <row r="189" spans="1:13" ht="15" customHeight="1" x14ac:dyDescent="0.35">
      <c r="A189" s="88"/>
      <c r="B189" s="89"/>
      <c r="C189" s="189" t="s">
        <v>84</v>
      </c>
      <c r="D189" s="252"/>
      <c r="E189" s="168" t="s">
        <v>114</v>
      </c>
      <c r="F189" s="191"/>
      <c r="G189" s="192" t="s">
        <v>16</v>
      </c>
      <c r="H189" s="170"/>
      <c r="I189" s="172" t="s">
        <v>15</v>
      </c>
      <c r="J189" s="172" t="s">
        <v>17</v>
      </c>
      <c r="K189" s="20"/>
      <c r="L189" s="24"/>
      <c r="M189" s="26"/>
    </row>
    <row r="190" spans="1:13" ht="15" customHeight="1" x14ac:dyDescent="0.35">
      <c r="A190" s="88"/>
      <c r="B190" s="89"/>
      <c r="C190" s="195"/>
      <c r="D190" s="253"/>
      <c r="E190" s="197" t="s">
        <v>121</v>
      </c>
      <c r="F190" s="198"/>
      <c r="G190" s="199" t="s">
        <v>16</v>
      </c>
      <c r="H190" s="178"/>
      <c r="I190" s="180" t="s">
        <v>15</v>
      </c>
      <c r="J190" s="180" t="s">
        <v>17</v>
      </c>
      <c r="K190" s="14"/>
      <c r="L190" s="25"/>
      <c r="M190" s="27"/>
    </row>
    <row r="191" spans="1:13" x14ac:dyDescent="0.35">
      <c r="A191" s="88"/>
      <c r="B191" s="89"/>
      <c r="C191" s="195"/>
      <c r="D191" s="253"/>
      <c r="E191" s="176" t="s">
        <v>141</v>
      </c>
      <c r="F191" s="197"/>
      <c r="G191" s="199" t="s">
        <v>16</v>
      </c>
      <c r="H191" s="178"/>
      <c r="I191" s="180" t="s">
        <v>15</v>
      </c>
      <c r="J191" s="180" t="s">
        <v>17</v>
      </c>
      <c r="K191" s="14"/>
      <c r="L191" s="25"/>
      <c r="M191" s="27"/>
    </row>
    <row r="192" spans="1:13" x14ac:dyDescent="0.35">
      <c r="A192" s="88"/>
      <c r="B192" s="89"/>
      <c r="C192" s="195"/>
      <c r="D192" s="253"/>
      <c r="E192" s="176" t="s">
        <v>139</v>
      </c>
      <c r="F192" s="197"/>
      <c r="G192" s="199" t="s">
        <v>16</v>
      </c>
      <c r="H192" s="178"/>
      <c r="I192" s="180" t="s">
        <v>15</v>
      </c>
      <c r="J192" s="180" t="s">
        <v>17</v>
      </c>
      <c r="K192" s="14"/>
      <c r="L192" s="25"/>
      <c r="M192" s="27"/>
    </row>
    <row r="193" spans="1:13" x14ac:dyDescent="0.35">
      <c r="A193" s="88"/>
      <c r="B193" s="89"/>
      <c r="C193" s="195"/>
      <c r="D193" s="253"/>
      <c r="E193" s="176" t="s">
        <v>120</v>
      </c>
      <c r="F193" s="197"/>
      <c r="G193" s="199" t="s">
        <v>16</v>
      </c>
      <c r="H193" s="178"/>
      <c r="I193" s="180" t="s">
        <v>15</v>
      </c>
      <c r="J193" s="180" t="s">
        <v>17</v>
      </c>
      <c r="K193" s="14"/>
      <c r="L193" s="25"/>
      <c r="M193" s="27"/>
    </row>
    <row r="194" spans="1:13" x14ac:dyDescent="0.35">
      <c r="A194" s="88"/>
      <c r="B194" s="89"/>
      <c r="C194" s="195"/>
      <c r="D194" s="253"/>
      <c r="E194" s="176" t="s">
        <v>174</v>
      </c>
      <c r="F194" s="197"/>
      <c r="G194" s="199" t="s">
        <v>116</v>
      </c>
      <c r="H194" s="178"/>
      <c r="I194" s="180" t="s">
        <v>35</v>
      </c>
      <c r="J194" s="180" t="s">
        <v>27</v>
      </c>
      <c r="K194" s="14"/>
      <c r="L194" s="25"/>
      <c r="M194" s="27"/>
    </row>
    <row r="195" spans="1:13" x14ac:dyDescent="0.35">
      <c r="A195" s="88"/>
      <c r="B195" s="89"/>
      <c r="C195" s="195"/>
      <c r="D195" s="253"/>
      <c r="E195" s="176" t="s">
        <v>173</v>
      </c>
      <c r="F195" s="197"/>
      <c r="G195" s="199" t="s">
        <v>118</v>
      </c>
      <c r="H195" s="178"/>
      <c r="I195" s="180" t="s">
        <v>26</v>
      </c>
      <c r="J195" s="180" t="s">
        <v>27</v>
      </c>
      <c r="K195" s="14"/>
      <c r="L195" s="25"/>
      <c r="M195" s="27"/>
    </row>
    <row r="196" spans="1:13" ht="15" thickBot="1" x14ac:dyDescent="0.4">
      <c r="A196" s="88"/>
      <c r="B196" s="89"/>
      <c r="C196" s="195"/>
      <c r="D196" s="253"/>
      <c r="E196" s="184" t="s">
        <v>119</v>
      </c>
      <c r="F196" s="254"/>
      <c r="G196" s="255" t="s">
        <v>16</v>
      </c>
      <c r="H196" s="186"/>
      <c r="I196" s="188" t="s">
        <v>15</v>
      </c>
      <c r="J196" s="188" t="s">
        <v>17</v>
      </c>
      <c r="K196" s="22"/>
      <c r="L196" s="25"/>
      <c r="M196" s="27"/>
    </row>
    <row r="197" spans="1:13" x14ac:dyDescent="0.35">
      <c r="A197" s="124"/>
      <c r="B197" s="256"/>
      <c r="C197" s="189" t="s">
        <v>142</v>
      </c>
      <c r="D197" s="190"/>
      <c r="E197" s="257" t="s">
        <v>143</v>
      </c>
      <c r="F197" s="258"/>
      <c r="G197" s="259">
        <f>((4+0.24+0.6+8.6+0.12+8.6+4+0.6+0.75+0.6+0.75)*3.3)</f>
        <v>95.238</v>
      </c>
      <c r="H197" s="260"/>
      <c r="I197" s="261" t="s">
        <v>144</v>
      </c>
      <c r="J197" s="262" t="s">
        <v>27</v>
      </c>
      <c r="K197" s="20"/>
      <c r="L197" s="28"/>
      <c r="M197" s="30"/>
    </row>
    <row r="198" spans="1:13" x14ac:dyDescent="0.35">
      <c r="A198" s="124"/>
      <c r="B198" s="256"/>
      <c r="C198" s="195"/>
      <c r="D198" s="196"/>
      <c r="E198" s="217" t="s">
        <v>164</v>
      </c>
      <c r="F198" s="218"/>
      <c r="G198" s="219" t="s">
        <v>146</v>
      </c>
      <c r="H198" s="220"/>
      <c r="I198" s="221" t="s">
        <v>15</v>
      </c>
      <c r="J198" s="222" t="s">
        <v>17</v>
      </c>
      <c r="K198" s="14"/>
      <c r="L198" s="29"/>
      <c r="M198" s="31"/>
    </row>
    <row r="199" spans="1:13" ht="15" thickBot="1" x14ac:dyDescent="0.4">
      <c r="A199" s="124"/>
      <c r="B199" s="256"/>
      <c r="C199" s="195"/>
      <c r="D199" s="196"/>
      <c r="E199" s="223" t="s">
        <v>147</v>
      </c>
      <c r="F199" s="224"/>
      <c r="G199" s="225">
        <v>40</v>
      </c>
      <c r="H199" s="226"/>
      <c r="I199" s="221" t="s">
        <v>148</v>
      </c>
      <c r="J199" s="222" t="s">
        <v>27</v>
      </c>
      <c r="K199" s="14"/>
      <c r="L199" s="29"/>
      <c r="M199" s="31"/>
    </row>
    <row r="200" spans="1:13" ht="15" thickTop="1" x14ac:dyDescent="0.35">
      <c r="A200" s="124"/>
      <c r="B200" s="256"/>
      <c r="C200" s="195"/>
      <c r="D200" s="196"/>
      <c r="E200" s="229" t="s">
        <v>143</v>
      </c>
      <c r="F200" s="230"/>
      <c r="G200" s="263">
        <f>(4.24*8.8)</f>
        <v>37.312000000000005</v>
      </c>
      <c r="H200" s="264"/>
      <c r="I200" s="233" t="s">
        <v>144</v>
      </c>
      <c r="J200" s="234" t="s">
        <v>27</v>
      </c>
      <c r="K200" s="14"/>
      <c r="L200" s="29"/>
      <c r="M200" s="31"/>
    </row>
    <row r="201" spans="1:13" x14ac:dyDescent="0.35">
      <c r="A201" s="124"/>
      <c r="B201" s="256"/>
      <c r="C201" s="195"/>
      <c r="D201" s="196"/>
      <c r="E201" s="217" t="s">
        <v>165</v>
      </c>
      <c r="F201" s="218"/>
      <c r="G201" s="219" t="s">
        <v>146</v>
      </c>
      <c r="H201" s="220"/>
      <c r="I201" s="221" t="s">
        <v>15</v>
      </c>
      <c r="J201" s="222" t="s">
        <v>17</v>
      </c>
      <c r="K201" s="14"/>
      <c r="L201" s="29"/>
      <c r="M201" s="31"/>
    </row>
    <row r="202" spans="1:13" x14ac:dyDescent="0.35">
      <c r="A202" s="124"/>
      <c r="B202" s="256"/>
      <c r="C202" s="195"/>
      <c r="D202" s="196"/>
      <c r="E202" s="217" t="s">
        <v>147</v>
      </c>
      <c r="F202" s="218"/>
      <c r="G202" s="219">
        <v>40</v>
      </c>
      <c r="H202" s="220"/>
      <c r="I202" s="221" t="s">
        <v>148</v>
      </c>
      <c r="J202" s="222" t="s">
        <v>27</v>
      </c>
      <c r="K202" s="14"/>
      <c r="L202" s="29"/>
      <c r="M202" s="31"/>
    </row>
    <row r="203" spans="1:13" x14ac:dyDescent="0.35">
      <c r="A203" s="124"/>
      <c r="B203" s="256"/>
      <c r="C203" s="195"/>
      <c r="D203" s="196"/>
      <c r="E203" s="217" t="s">
        <v>166</v>
      </c>
      <c r="F203" s="218"/>
      <c r="G203" s="219" t="s">
        <v>146</v>
      </c>
      <c r="H203" s="220"/>
      <c r="I203" s="221" t="s">
        <v>15</v>
      </c>
      <c r="J203" s="222" t="s">
        <v>17</v>
      </c>
      <c r="K203" s="14"/>
      <c r="L203" s="29"/>
      <c r="M203" s="31"/>
    </row>
    <row r="204" spans="1:13" ht="31.5" customHeight="1" x14ac:dyDescent="0.35">
      <c r="A204" s="124"/>
      <c r="B204" s="256"/>
      <c r="C204" s="195"/>
      <c r="D204" s="196"/>
      <c r="E204" s="217" t="s">
        <v>167</v>
      </c>
      <c r="F204" s="218"/>
      <c r="G204" s="219" t="s">
        <v>16</v>
      </c>
      <c r="H204" s="220"/>
      <c r="I204" s="221" t="s">
        <v>23</v>
      </c>
      <c r="J204" s="222" t="s">
        <v>17</v>
      </c>
      <c r="K204" s="14"/>
      <c r="L204" s="29"/>
      <c r="M204" s="31"/>
    </row>
    <row r="205" spans="1:13" ht="27.75" customHeight="1" x14ac:dyDescent="0.35">
      <c r="A205" s="124"/>
      <c r="B205" s="256"/>
      <c r="C205" s="195"/>
      <c r="D205" s="196"/>
      <c r="E205" s="217" t="s">
        <v>167</v>
      </c>
      <c r="F205" s="218"/>
      <c r="G205" s="219" t="s">
        <v>16</v>
      </c>
      <c r="H205" s="220"/>
      <c r="I205" s="221" t="s">
        <v>23</v>
      </c>
      <c r="J205" s="222" t="s">
        <v>17</v>
      </c>
      <c r="K205" s="14"/>
      <c r="L205" s="29"/>
      <c r="M205" s="31"/>
    </row>
    <row r="206" spans="1:13" ht="15" thickBot="1" x14ac:dyDescent="0.4">
      <c r="A206" s="124"/>
      <c r="B206" s="256"/>
      <c r="C206" s="195"/>
      <c r="D206" s="196"/>
      <c r="E206" s="265" t="s">
        <v>149</v>
      </c>
      <c r="F206" s="266"/>
      <c r="G206" s="267">
        <f>((4+8.6+8.6+4+8.6+4)*2)</f>
        <v>75.599999999999994</v>
      </c>
      <c r="H206" s="268"/>
      <c r="I206" s="269" t="s">
        <v>150</v>
      </c>
      <c r="J206" s="270" t="s">
        <v>27</v>
      </c>
      <c r="K206" s="22"/>
      <c r="L206" s="29"/>
      <c r="M206" s="31"/>
    </row>
    <row r="207" spans="1:13" x14ac:dyDescent="0.35">
      <c r="A207" s="124"/>
      <c r="B207" s="256"/>
      <c r="C207" s="189" t="s">
        <v>168</v>
      </c>
      <c r="D207" s="190"/>
      <c r="E207" s="257" t="s">
        <v>143</v>
      </c>
      <c r="F207" s="258"/>
      <c r="G207" s="259">
        <f>((7.4+0.6+8.8+7.4+0.75+0.75+0.7+3.35+7.6)*3.3)</f>
        <v>123.255</v>
      </c>
      <c r="H207" s="260"/>
      <c r="I207" s="261" t="s">
        <v>144</v>
      </c>
      <c r="J207" s="262" t="s">
        <v>27</v>
      </c>
      <c r="K207" s="20"/>
      <c r="L207" s="28"/>
      <c r="M207" s="30"/>
    </row>
    <row r="208" spans="1:13" x14ac:dyDescent="0.35">
      <c r="A208" s="124"/>
      <c r="B208" s="256"/>
      <c r="C208" s="195"/>
      <c r="D208" s="196"/>
      <c r="E208" s="217" t="s">
        <v>164</v>
      </c>
      <c r="F208" s="218"/>
      <c r="G208" s="219" t="s">
        <v>146</v>
      </c>
      <c r="H208" s="220"/>
      <c r="I208" s="221" t="s">
        <v>15</v>
      </c>
      <c r="J208" s="222" t="s">
        <v>17</v>
      </c>
      <c r="K208" s="14"/>
      <c r="L208" s="29"/>
      <c r="M208" s="31"/>
    </row>
    <row r="209" spans="1:13" ht="15" thickBot="1" x14ac:dyDescent="0.4">
      <c r="A209" s="124"/>
      <c r="B209" s="256"/>
      <c r="C209" s="195"/>
      <c r="D209" s="196"/>
      <c r="E209" s="223" t="s">
        <v>147</v>
      </c>
      <c r="F209" s="224"/>
      <c r="G209" s="225">
        <v>40</v>
      </c>
      <c r="H209" s="226"/>
      <c r="I209" s="221" t="s">
        <v>148</v>
      </c>
      <c r="J209" s="222" t="s">
        <v>27</v>
      </c>
      <c r="K209" s="14"/>
      <c r="L209" s="29"/>
      <c r="M209" s="31"/>
    </row>
    <row r="210" spans="1:13" ht="15" thickTop="1" x14ac:dyDescent="0.35">
      <c r="A210" s="124"/>
      <c r="B210" s="256"/>
      <c r="C210" s="195"/>
      <c r="D210" s="196"/>
      <c r="E210" s="229" t="s">
        <v>143</v>
      </c>
      <c r="F210" s="230"/>
      <c r="G210" s="263">
        <f>(7.6*8.8)+(7.6*3.7)</f>
        <v>95</v>
      </c>
      <c r="H210" s="264"/>
      <c r="I210" s="233" t="s">
        <v>144</v>
      </c>
      <c r="J210" s="234" t="s">
        <v>27</v>
      </c>
      <c r="K210" s="14"/>
      <c r="L210" s="29"/>
      <c r="M210" s="31"/>
    </row>
    <row r="211" spans="1:13" x14ac:dyDescent="0.35">
      <c r="A211" s="124"/>
      <c r="B211" s="256"/>
      <c r="C211" s="195"/>
      <c r="D211" s="196"/>
      <c r="E211" s="217" t="s">
        <v>165</v>
      </c>
      <c r="F211" s="218"/>
      <c r="G211" s="219" t="s">
        <v>146</v>
      </c>
      <c r="H211" s="220"/>
      <c r="I211" s="221" t="s">
        <v>15</v>
      </c>
      <c r="J211" s="222" t="s">
        <v>17</v>
      </c>
      <c r="K211" s="14"/>
      <c r="L211" s="29"/>
      <c r="M211" s="31"/>
    </row>
    <row r="212" spans="1:13" x14ac:dyDescent="0.35">
      <c r="A212" s="124"/>
      <c r="B212" s="256"/>
      <c r="C212" s="195"/>
      <c r="D212" s="196"/>
      <c r="E212" s="217" t="s">
        <v>147</v>
      </c>
      <c r="F212" s="218"/>
      <c r="G212" s="219">
        <v>40</v>
      </c>
      <c r="H212" s="220"/>
      <c r="I212" s="221" t="s">
        <v>148</v>
      </c>
      <c r="J212" s="222" t="s">
        <v>27</v>
      </c>
      <c r="K212" s="14"/>
      <c r="L212" s="29"/>
      <c r="M212" s="31"/>
    </row>
    <row r="213" spans="1:13" x14ac:dyDescent="0.35">
      <c r="A213" s="124"/>
      <c r="B213" s="256"/>
      <c r="C213" s="195"/>
      <c r="D213" s="196"/>
      <c r="E213" s="217" t="s">
        <v>166</v>
      </c>
      <c r="F213" s="218"/>
      <c r="G213" s="219" t="s">
        <v>146</v>
      </c>
      <c r="H213" s="220"/>
      <c r="I213" s="221" t="s">
        <v>15</v>
      </c>
      <c r="J213" s="222" t="s">
        <v>17</v>
      </c>
      <c r="K213" s="14"/>
      <c r="L213" s="29"/>
      <c r="M213" s="31"/>
    </row>
    <row r="214" spans="1:13" ht="27.75" customHeight="1" x14ac:dyDescent="0.35">
      <c r="A214" s="124"/>
      <c r="B214" s="256"/>
      <c r="C214" s="195"/>
      <c r="D214" s="196"/>
      <c r="E214" s="217" t="s">
        <v>169</v>
      </c>
      <c r="F214" s="218"/>
      <c r="G214" s="219" t="s">
        <v>16</v>
      </c>
      <c r="H214" s="220"/>
      <c r="I214" s="221" t="s">
        <v>23</v>
      </c>
      <c r="J214" s="222" t="s">
        <v>17</v>
      </c>
      <c r="K214" s="14"/>
      <c r="L214" s="29"/>
      <c r="M214" s="31"/>
    </row>
    <row r="215" spans="1:13" ht="15" thickBot="1" x14ac:dyDescent="0.4">
      <c r="A215" s="124"/>
      <c r="B215" s="256"/>
      <c r="C215" s="202"/>
      <c r="D215" s="203"/>
      <c r="E215" s="241" t="s">
        <v>149</v>
      </c>
      <c r="F215" s="242"/>
      <c r="G215" s="243">
        <f>((7.4+8.6+7.4+8.6+7.5+7.5+3.6+3.6)*2)</f>
        <v>108.4</v>
      </c>
      <c r="H215" s="244"/>
      <c r="I215" s="227" t="s">
        <v>150</v>
      </c>
      <c r="J215" s="228" t="s">
        <v>27</v>
      </c>
      <c r="K215" s="21"/>
      <c r="L215" s="32"/>
      <c r="M215" s="33"/>
    </row>
    <row r="216" spans="1:13" x14ac:dyDescent="0.35">
      <c r="A216" s="124"/>
      <c r="B216" s="256"/>
      <c r="C216" s="189" t="s">
        <v>170</v>
      </c>
      <c r="D216" s="190"/>
      <c r="E216" s="257" t="s">
        <v>143</v>
      </c>
      <c r="F216" s="258"/>
      <c r="G216" s="259">
        <f>((4.2+3.7+3.7)*3.3)</f>
        <v>38.28</v>
      </c>
      <c r="H216" s="260"/>
      <c r="I216" s="261" t="s">
        <v>144</v>
      </c>
      <c r="J216" s="262" t="s">
        <v>27</v>
      </c>
      <c r="K216" s="20"/>
      <c r="L216" s="28"/>
      <c r="M216" s="30"/>
    </row>
    <row r="217" spans="1:13" x14ac:dyDescent="0.35">
      <c r="A217" s="124"/>
      <c r="B217" s="256"/>
      <c r="C217" s="195"/>
      <c r="D217" s="196"/>
      <c r="E217" s="217" t="s">
        <v>164</v>
      </c>
      <c r="F217" s="218"/>
      <c r="G217" s="219" t="s">
        <v>146</v>
      </c>
      <c r="H217" s="220"/>
      <c r="I217" s="221" t="s">
        <v>15</v>
      </c>
      <c r="J217" s="222" t="s">
        <v>17</v>
      </c>
      <c r="K217" s="14"/>
      <c r="L217" s="29"/>
      <c r="M217" s="31"/>
    </row>
    <row r="218" spans="1:13" ht="15" thickBot="1" x14ac:dyDescent="0.4">
      <c r="A218" s="124"/>
      <c r="B218" s="256"/>
      <c r="C218" s="195"/>
      <c r="D218" s="196"/>
      <c r="E218" s="223" t="s">
        <v>147</v>
      </c>
      <c r="F218" s="224"/>
      <c r="G218" s="225">
        <v>40</v>
      </c>
      <c r="H218" s="226"/>
      <c r="I218" s="221" t="s">
        <v>148</v>
      </c>
      <c r="J218" s="222" t="s">
        <v>27</v>
      </c>
      <c r="K218" s="14"/>
      <c r="L218" s="29"/>
      <c r="M218" s="31"/>
    </row>
    <row r="219" spans="1:13" ht="15" thickTop="1" x14ac:dyDescent="0.35">
      <c r="A219" s="124"/>
      <c r="B219" s="256"/>
      <c r="C219" s="195"/>
      <c r="D219" s="196"/>
      <c r="E219" s="229" t="s">
        <v>143</v>
      </c>
      <c r="F219" s="230"/>
      <c r="G219" s="263">
        <f>(4.2*3.7)</f>
        <v>15.540000000000001</v>
      </c>
      <c r="H219" s="264"/>
      <c r="I219" s="233" t="s">
        <v>144</v>
      </c>
      <c r="J219" s="234" t="s">
        <v>27</v>
      </c>
      <c r="K219" s="14"/>
      <c r="L219" s="29"/>
      <c r="M219" s="31"/>
    </row>
    <row r="220" spans="1:13" x14ac:dyDescent="0.35">
      <c r="A220" s="124"/>
      <c r="B220" s="256"/>
      <c r="C220" s="195"/>
      <c r="D220" s="196"/>
      <c r="E220" s="217" t="s">
        <v>165</v>
      </c>
      <c r="F220" s="218"/>
      <c r="G220" s="219" t="s">
        <v>146</v>
      </c>
      <c r="H220" s="220"/>
      <c r="I220" s="221" t="s">
        <v>15</v>
      </c>
      <c r="J220" s="222" t="s">
        <v>17</v>
      </c>
      <c r="K220" s="14"/>
      <c r="L220" s="29"/>
      <c r="M220" s="31"/>
    </row>
    <row r="221" spans="1:13" x14ac:dyDescent="0.35">
      <c r="A221" s="124"/>
      <c r="B221" s="256"/>
      <c r="C221" s="195"/>
      <c r="D221" s="196"/>
      <c r="E221" s="217" t="s">
        <v>147</v>
      </c>
      <c r="F221" s="218"/>
      <c r="G221" s="219">
        <v>40</v>
      </c>
      <c r="H221" s="220"/>
      <c r="I221" s="221" t="s">
        <v>148</v>
      </c>
      <c r="J221" s="222" t="s">
        <v>27</v>
      </c>
      <c r="K221" s="14"/>
      <c r="L221" s="29"/>
      <c r="M221" s="31"/>
    </row>
    <row r="222" spans="1:13" x14ac:dyDescent="0.35">
      <c r="A222" s="124"/>
      <c r="B222" s="256"/>
      <c r="C222" s="195"/>
      <c r="D222" s="196"/>
      <c r="E222" s="217" t="s">
        <v>166</v>
      </c>
      <c r="F222" s="218"/>
      <c r="G222" s="219" t="s">
        <v>146</v>
      </c>
      <c r="H222" s="220"/>
      <c r="I222" s="221" t="s">
        <v>15</v>
      </c>
      <c r="J222" s="222" t="s">
        <v>17</v>
      </c>
      <c r="K222" s="14"/>
      <c r="L222" s="29"/>
      <c r="M222" s="31"/>
    </row>
    <row r="223" spans="1:13" ht="24" customHeight="1" x14ac:dyDescent="0.35">
      <c r="A223" s="124"/>
      <c r="B223" s="256"/>
      <c r="C223" s="195"/>
      <c r="D223" s="196"/>
      <c r="E223" s="217" t="s">
        <v>169</v>
      </c>
      <c r="F223" s="218"/>
      <c r="G223" s="219" t="s">
        <v>16</v>
      </c>
      <c r="H223" s="220"/>
      <c r="I223" s="221" t="s">
        <v>23</v>
      </c>
      <c r="J223" s="222" t="s">
        <v>17</v>
      </c>
      <c r="K223" s="14"/>
      <c r="L223" s="29"/>
      <c r="M223" s="31"/>
    </row>
    <row r="224" spans="1:13" ht="15" thickBot="1" x14ac:dyDescent="0.4">
      <c r="A224" s="124"/>
      <c r="B224" s="256"/>
      <c r="C224" s="202"/>
      <c r="D224" s="203"/>
      <c r="E224" s="241" t="s">
        <v>149</v>
      </c>
      <c r="F224" s="242"/>
      <c r="G224" s="243">
        <f>((4.1+4.1+3.6+3.6)*2)</f>
        <v>30.799999999999997</v>
      </c>
      <c r="H224" s="244"/>
      <c r="I224" s="227" t="s">
        <v>150</v>
      </c>
      <c r="J224" s="228" t="s">
        <v>27</v>
      </c>
      <c r="K224" s="21"/>
      <c r="L224" s="32"/>
      <c r="M224" s="33"/>
    </row>
    <row r="225" spans="1:13" ht="30" customHeight="1" x14ac:dyDescent="0.35">
      <c r="A225" s="78" t="s">
        <v>13</v>
      </c>
      <c r="B225" s="271"/>
      <c r="C225" s="272" t="s">
        <v>14</v>
      </c>
      <c r="D225" s="273"/>
      <c r="E225" s="274" t="s">
        <v>15</v>
      </c>
      <c r="F225" s="275" t="s">
        <v>15</v>
      </c>
      <c r="G225" s="276" t="s">
        <v>16</v>
      </c>
      <c r="H225" s="277"/>
      <c r="I225" s="278" t="s">
        <v>15</v>
      </c>
      <c r="J225" s="279" t="s">
        <v>17</v>
      </c>
      <c r="K225" s="23"/>
      <c r="L225" s="279" t="s">
        <v>15</v>
      </c>
      <c r="M225" s="280" t="s">
        <v>15</v>
      </c>
    </row>
    <row r="226" spans="1:13" ht="43.5" customHeight="1" thickBot="1" x14ac:dyDescent="0.4">
      <c r="A226" s="98"/>
      <c r="B226" s="281"/>
      <c r="C226" s="282" t="s">
        <v>18</v>
      </c>
      <c r="D226" s="283"/>
      <c r="E226" s="284" t="s">
        <v>15</v>
      </c>
      <c r="F226" s="285" t="s">
        <v>15</v>
      </c>
      <c r="G226" s="286" t="s">
        <v>16</v>
      </c>
      <c r="H226" s="287"/>
      <c r="I226" s="106" t="s">
        <v>15</v>
      </c>
      <c r="J226" s="119" t="s">
        <v>17</v>
      </c>
      <c r="K226" s="1"/>
      <c r="L226" s="119" t="s">
        <v>15</v>
      </c>
      <c r="M226" s="288" t="s">
        <v>15</v>
      </c>
    </row>
    <row r="227" spans="1:13" x14ac:dyDescent="0.35">
      <c r="A227" s="61"/>
    </row>
    <row r="228" spans="1:13" x14ac:dyDescent="0.35">
      <c r="A228" s="61"/>
    </row>
    <row r="229" spans="1:13" x14ac:dyDescent="0.35">
      <c r="A229" s="61"/>
      <c r="B229" s="289" t="s">
        <v>19</v>
      </c>
      <c r="C229" s="297"/>
      <c r="D229" s="297"/>
    </row>
    <row r="230" spans="1:13" x14ac:dyDescent="0.35">
      <c r="A230" s="61"/>
      <c r="B230" s="289"/>
      <c r="C230" s="298"/>
      <c r="D230" s="298"/>
    </row>
    <row r="231" spans="1:13" x14ac:dyDescent="0.35">
      <c r="A231" s="290"/>
      <c r="B231" s="289" t="s">
        <v>20</v>
      </c>
      <c r="C231" s="299"/>
      <c r="D231" s="299"/>
      <c r="E231" s="290"/>
      <c r="F231" s="290"/>
      <c r="G231" s="291"/>
      <c r="H231" s="292"/>
      <c r="I231" s="293"/>
      <c r="J231" s="293"/>
      <c r="K231" s="293"/>
      <c r="L231" s="294"/>
      <c r="M231" s="294"/>
    </row>
    <row r="232" spans="1:13" x14ac:dyDescent="0.35">
      <c r="A232" s="290"/>
      <c r="B232" s="290"/>
      <c r="C232" s="290"/>
      <c r="D232" s="290"/>
      <c r="E232" s="290"/>
      <c r="F232" s="294"/>
      <c r="G232" s="291"/>
      <c r="H232" s="295" t="s">
        <v>21</v>
      </c>
      <c r="I232" s="295"/>
      <c r="J232" s="295"/>
      <c r="K232" s="295"/>
      <c r="L232" s="296"/>
      <c r="M232" s="296"/>
    </row>
  </sheetData>
  <sheetProtection algorithmName="SHA-512" hashValue="tYYBzBIh+mHBTxCQH3rCn2lzJcGLeo/rW4zgo+FUYqcn8m2WaH7jJUSGZt48ew6Ewm25SJJqBEj80UVMM4wF5Q==" saltValue="s3/i4N54298sJ4zaDmScsg==" spinCount="100000" sheet="1" objects="1" scenarios="1" formatCells="0" formatColumns="0" formatRows="0" selectLockedCells="1"/>
  <mergeCells count="506">
    <mergeCell ref="E155:F155"/>
    <mergeCell ref="G155:H155"/>
    <mergeCell ref="E156:F156"/>
    <mergeCell ref="G167:H167"/>
    <mergeCell ref="E168:F168"/>
    <mergeCell ref="G168:H168"/>
    <mergeCell ref="G156:H156"/>
    <mergeCell ref="G131:H131"/>
    <mergeCell ref="E132:F132"/>
    <mergeCell ref="G132:H132"/>
    <mergeCell ref="G121:H121"/>
    <mergeCell ref="E122:F122"/>
    <mergeCell ref="G122:H122"/>
    <mergeCell ref="E148:F148"/>
    <mergeCell ref="G148:H148"/>
    <mergeCell ref="E153:F153"/>
    <mergeCell ref="G153:H153"/>
    <mergeCell ref="E154:F154"/>
    <mergeCell ref="G154:H154"/>
    <mergeCell ref="E165:F165"/>
    <mergeCell ref="G165:H165"/>
    <mergeCell ref="E112:F112"/>
    <mergeCell ref="G112:H112"/>
    <mergeCell ref="E113:F113"/>
    <mergeCell ref="G113:H113"/>
    <mergeCell ref="E114:F114"/>
    <mergeCell ref="G114:H114"/>
    <mergeCell ref="E164:F164"/>
    <mergeCell ref="G164:H164"/>
    <mergeCell ref="E152:F152"/>
    <mergeCell ref="G152:H152"/>
    <mergeCell ref="E146:F146"/>
    <mergeCell ref="G146:H146"/>
    <mergeCell ref="E157:F157"/>
    <mergeCell ref="E149:F149"/>
    <mergeCell ref="G149:H149"/>
    <mergeCell ref="E150:F150"/>
    <mergeCell ref="G150:H150"/>
    <mergeCell ref="E151:F151"/>
    <mergeCell ref="G151:H151"/>
    <mergeCell ref="E120:F120"/>
    <mergeCell ref="G120:H120"/>
    <mergeCell ref="E121:F121"/>
    <mergeCell ref="E169:F169"/>
    <mergeCell ref="G191:H191"/>
    <mergeCell ref="G192:H192"/>
    <mergeCell ref="G193:H193"/>
    <mergeCell ref="G194:H194"/>
    <mergeCell ref="G195:H195"/>
    <mergeCell ref="G196:H196"/>
    <mergeCell ref="C189:D196"/>
    <mergeCell ref="E190:F190"/>
    <mergeCell ref="G190:H190"/>
    <mergeCell ref="G170:H170"/>
    <mergeCell ref="G169:H169"/>
    <mergeCell ref="E82:F82"/>
    <mergeCell ref="G82:H82"/>
    <mergeCell ref="E83:F83"/>
    <mergeCell ref="G83:H83"/>
    <mergeCell ref="E84:F84"/>
    <mergeCell ref="G84:H84"/>
    <mergeCell ref="E90:F90"/>
    <mergeCell ref="G90:H90"/>
    <mergeCell ref="E79:F79"/>
    <mergeCell ref="G79:H79"/>
    <mergeCell ref="E80:F80"/>
    <mergeCell ref="G80:H80"/>
    <mergeCell ref="E81:F81"/>
    <mergeCell ref="G81:H81"/>
    <mergeCell ref="E105:F105"/>
    <mergeCell ref="G105:H105"/>
    <mergeCell ref="E106:F106"/>
    <mergeCell ref="G118:H118"/>
    <mergeCell ref="E91:F91"/>
    <mergeCell ref="G91:H91"/>
    <mergeCell ref="E115:F115"/>
    <mergeCell ref="G115:H115"/>
    <mergeCell ref="E116:F116"/>
    <mergeCell ref="G116:H116"/>
    <mergeCell ref="E117:F117"/>
    <mergeCell ref="G117:H117"/>
    <mergeCell ref="E118:F118"/>
    <mergeCell ref="G106:H106"/>
    <mergeCell ref="E107:F107"/>
    <mergeCell ref="G107:H107"/>
    <mergeCell ref="E108:F108"/>
    <mergeCell ref="G108:H108"/>
    <mergeCell ref="E109:F109"/>
    <mergeCell ref="G109:H109"/>
    <mergeCell ref="E110:F110"/>
    <mergeCell ref="G110:H110"/>
    <mergeCell ref="E111:F111"/>
    <mergeCell ref="G111:H111"/>
    <mergeCell ref="G103:H103"/>
    <mergeCell ref="E104:F104"/>
    <mergeCell ref="G104:H104"/>
    <mergeCell ref="E92:F92"/>
    <mergeCell ref="G92:H92"/>
    <mergeCell ref="E98:F98"/>
    <mergeCell ref="G98:H98"/>
    <mergeCell ref="E99:F99"/>
    <mergeCell ref="G99:H99"/>
    <mergeCell ref="E100:F100"/>
    <mergeCell ref="G100:H100"/>
    <mergeCell ref="E93:F93"/>
    <mergeCell ref="G93:H93"/>
    <mergeCell ref="E94:F94"/>
    <mergeCell ref="G94:H94"/>
    <mergeCell ref="E95:F95"/>
    <mergeCell ref="G95:H95"/>
    <mergeCell ref="E96:F96"/>
    <mergeCell ref="G96:H96"/>
    <mergeCell ref="E97:F97"/>
    <mergeCell ref="G97:H97"/>
    <mergeCell ref="A2:M2"/>
    <mergeCell ref="A4:M4"/>
    <mergeCell ref="A7:B7"/>
    <mergeCell ref="C7:K7"/>
    <mergeCell ref="A9:D9"/>
    <mergeCell ref="E9:F9"/>
    <mergeCell ref="G9:H9"/>
    <mergeCell ref="J9:K9"/>
    <mergeCell ref="L10:L21"/>
    <mergeCell ref="M10:M21"/>
    <mergeCell ref="E11:F11"/>
    <mergeCell ref="G11:H11"/>
    <mergeCell ref="E17:F17"/>
    <mergeCell ref="G17:H17"/>
    <mergeCell ref="E18:F18"/>
    <mergeCell ref="G18:H18"/>
    <mergeCell ref="E19:F19"/>
    <mergeCell ref="G19:H19"/>
    <mergeCell ref="E20:F20"/>
    <mergeCell ref="G20:H20"/>
    <mergeCell ref="E21:F21"/>
    <mergeCell ref="G21:H21"/>
    <mergeCell ref="A10:B21"/>
    <mergeCell ref="C22:D36"/>
    <mergeCell ref="E22:F22"/>
    <mergeCell ref="G22:H22"/>
    <mergeCell ref="C10:D21"/>
    <mergeCell ref="E10:F10"/>
    <mergeCell ref="G10:H10"/>
    <mergeCell ref="M22:M36"/>
    <mergeCell ref="E23:F23"/>
    <mergeCell ref="G23:H23"/>
    <mergeCell ref="L22:L36"/>
    <mergeCell ref="E12:F12"/>
    <mergeCell ref="G12:H12"/>
    <mergeCell ref="E13:F13"/>
    <mergeCell ref="G13:H13"/>
    <mergeCell ref="E14:F14"/>
    <mergeCell ref="G14:H14"/>
    <mergeCell ref="E15:F15"/>
    <mergeCell ref="G15:H15"/>
    <mergeCell ref="E16:F16"/>
    <mergeCell ref="G16:H16"/>
    <mergeCell ref="E25:F25"/>
    <mergeCell ref="G25:H25"/>
    <mergeCell ref="E26:F26"/>
    <mergeCell ref="G26:H26"/>
    <mergeCell ref="C231:D231"/>
    <mergeCell ref="H232:K232"/>
    <mergeCell ref="E172:F172"/>
    <mergeCell ref="G172:H172"/>
    <mergeCell ref="E173:F173"/>
    <mergeCell ref="G173:H173"/>
    <mergeCell ref="E181:F181"/>
    <mergeCell ref="G181:H181"/>
    <mergeCell ref="E183:F183"/>
    <mergeCell ref="G183:H183"/>
    <mergeCell ref="E184:F184"/>
    <mergeCell ref="G184:H184"/>
    <mergeCell ref="E185:F185"/>
    <mergeCell ref="G185:H185"/>
    <mergeCell ref="E174:F174"/>
    <mergeCell ref="G174:H174"/>
    <mergeCell ref="E175:F175"/>
    <mergeCell ref="G175:H175"/>
    <mergeCell ref="E176:F176"/>
    <mergeCell ref="G176:H176"/>
    <mergeCell ref="E177:F177"/>
    <mergeCell ref="G177:H177"/>
    <mergeCell ref="E178:F178"/>
    <mergeCell ref="E182:F182"/>
    <mergeCell ref="A225:B226"/>
    <mergeCell ref="C225:D225"/>
    <mergeCell ref="E225:F225"/>
    <mergeCell ref="G225:H225"/>
    <mergeCell ref="C226:D226"/>
    <mergeCell ref="E226:F226"/>
    <mergeCell ref="G226:H226"/>
    <mergeCell ref="E186:F186"/>
    <mergeCell ref="G186:H186"/>
    <mergeCell ref="E187:F187"/>
    <mergeCell ref="G187:H187"/>
    <mergeCell ref="E188:F188"/>
    <mergeCell ref="G188:H188"/>
    <mergeCell ref="C182:D188"/>
    <mergeCell ref="G182:H182"/>
    <mergeCell ref="A145:B196"/>
    <mergeCell ref="E189:F189"/>
    <mergeCell ref="E191:F191"/>
    <mergeCell ref="E192:F192"/>
    <mergeCell ref="E193:F193"/>
    <mergeCell ref="E194:F194"/>
    <mergeCell ref="E195:F195"/>
    <mergeCell ref="E196:F196"/>
    <mergeCell ref="G189:H189"/>
    <mergeCell ref="E24:F24"/>
    <mergeCell ref="G24:H24"/>
    <mergeCell ref="E27:F27"/>
    <mergeCell ref="G27:H27"/>
    <mergeCell ref="E28:F28"/>
    <mergeCell ref="G28:H28"/>
    <mergeCell ref="E29:F29"/>
    <mergeCell ref="G29:H29"/>
    <mergeCell ref="E30:F30"/>
    <mergeCell ref="G30:H30"/>
    <mergeCell ref="E31:F31"/>
    <mergeCell ref="G31:H31"/>
    <mergeCell ref="E32:F32"/>
    <mergeCell ref="G32:H32"/>
    <mergeCell ref="E33:F33"/>
    <mergeCell ref="G33:H33"/>
    <mergeCell ref="E34:F34"/>
    <mergeCell ref="G34:H34"/>
    <mergeCell ref="E35:F35"/>
    <mergeCell ref="G35:H35"/>
    <mergeCell ref="E36:F36"/>
    <mergeCell ref="G36:H36"/>
    <mergeCell ref="E39:F39"/>
    <mergeCell ref="E40:F40"/>
    <mergeCell ref="E41:F41"/>
    <mergeCell ref="E42:F42"/>
    <mergeCell ref="E43:F43"/>
    <mergeCell ref="G39:H39"/>
    <mergeCell ref="G40:H40"/>
    <mergeCell ref="G41:H41"/>
    <mergeCell ref="G42:H42"/>
    <mergeCell ref="G43:H43"/>
    <mergeCell ref="E38:F38"/>
    <mergeCell ref="G38:H38"/>
    <mergeCell ref="E37:F37"/>
    <mergeCell ref="G37:H37"/>
    <mergeCell ref="C37:D43"/>
    <mergeCell ref="E44:F44"/>
    <mergeCell ref="G44:H44"/>
    <mergeCell ref="E50:F50"/>
    <mergeCell ref="G50:H50"/>
    <mergeCell ref="E51:F51"/>
    <mergeCell ref="G51:H51"/>
    <mergeCell ref="G178:H178"/>
    <mergeCell ref="E179:F179"/>
    <mergeCell ref="G179:H179"/>
    <mergeCell ref="C167:D181"/>
    <mergeCell ref="E147:F147"/>
    <mergeCell ref="G147:H147"/>
    <mergeCell ref="E171:F171"/>
    <mergeCell ref="G171:H171"/>
    <mergeCell ref="C145:D159"/>
    <mergeCell ref="E145:F145"/>
    <mergeCell ref="G145:H145"/>
    <mergeCell ref="E158:F158"/>
    <mergeCell ref="G158:H158"/>
    <mergeCell ref="E159:F159"/>
    <mergeCell ref="G159:H159"/>
    <mergeCell ref="E60:F60"/>
    <mergeCell ref="G60:H60"/>
    <mergeCell ref="C60:D75"/>
    <mergeCell ref="E57:F57"/>
    <mergeCell ref="G57:H57"/>
    <mergeCell ref="E58:F58"/>
    <mergeCell ref="G58:H58"/>
    <mergeCell ref="E59:F59"/>
    <mergeCell ref="G59:H59"/>
    <mergeCell ref="E68:F68"/>
    <mergeCell ref="G68:H68"/>
    <mergeCell ref="E73:F73"/>
    <mergeCell ref="G73:H73"/>
    <mergeCell ref="E74:F74"/>
    <mergeCell ref="G74:H74"/>
    <mergeCell ref="E75:F75"/>
    <mergeCell ref="G75:H75"/>
    <mergeCell ref="E69:F69"/>
    <mergeCell ref="G69:H69"/>
    <mergeCell ref="E70:F70"/>
    <mergeCell ref="G70:H70"/>
    <mergeCell ref="E71:F71"/>
    <mergeCell ref="E62:F62"/>
    <mergeCell ref="G62:H62"/>
    <mergeCell ref="C92:D107"/>
    <mergeCell ref="C108:D114"/>
    <mergeCell ref="E101:F101"/>
    <mergeCell ref="G101:H101"/>
    <mergeCell ref="E102:F102"/>
    <mergeCell ref="G102:H102"/>
    <mergeCell ref="E103:F103"/>
    <mergeCell ref="C44:D59"/>
    <mergeCell ref="G71:H71"/>
    <mergeCell ref="E72:F72"/>
    <mergeCell ref="G72:H72"/>
    <mergeCell ref="E89:F89"/>
    <mergeCell ref="G89:H89"/>
    <mergeCell ref="E85:F85"/>
    <mergeCell ref="G85:H85"/>
    <mergeCell ref="E86:F86"/>
    <mergeCell ref="G86:H86"/>
    <mergeCell ref="E87:F87"/>
    <mergeCell ref="G87:H87"/>
    <mergeCell ref="E88:F88"/>
    <mergeCell ref="G88:H88"/>
    <mergeCell ref="E76:F76"/>
    <mergeCell ref="E66:F66"/>
    <mergeCell ref="G66:H66"/>
    <mergeCell ref="M167:M181"/>
    <mergeCell ref="L182:L188"/>
    <mergeCell ref="M182:M188"/>
    <mergeCell ref="L145:L159"/>
    <mergeCell ref="M145:M159"/>
    <mergeCell ref="L160:L166"/>
    <mergeCell ref="M160:M166"/>
    <mergeCell ref="M135:M139"/>
    <mergeCell ref="A22:B122"/>
    <mergeCell ref="L37:L43"/>
    <mergeCell ref="M37:M43"/>
    <mergeCell ref="L44:L59"/>
    <mergeCell ref="M44:M59"/>
    <mergeCell ref="L60:L75"/>
    <mergeCell ref="M60:M75"/>
    <mergeCell ref="L76:L91"/>
    <mergeCell ref="M76:M91"/>
    <mergeCell ref="L92:L107"/>
    <mergeCell ref="M92:M107"/>
    <mergeCell ref="L108:L114"/>
    <mergeCell ref="M108:M114"/>
    <mergeCell ref="M115:M122"/>
    <mergeCell ref="L115:L122"/>
    <mergeCell ref="C76:D91"/>
    <mergeCell ref="C115:D122"/>
    <mergeCell ref="L167:L181"/>
    <mergeCell ref="G157:H157"/>
    <mergeCell ref="E180:F180"/>
    <mergeCell ref="G180:H180"/>
    <mergeCell ref="C160:D166"/>
    <mergeCell ref="E160:F160"/>
    <mergeCell ref="G160:H160"/>
    <mergeCell ref="E161:F161"/>
    <mergeCell ref="G161:H161"/>
    <mergeCell ref="E162:F162"/>
    <mergeCell ref="G162:H162"/>
    <mergeCell ref="E163:F163"/>
    <mergeCell ref="G163:H163"/>
    <mergeCell ref="E166:F166"/>
    <mergeCell ref="G166:H166"/>
    <mergeCell ref="E167:F167"/>
    <mergeCell ref="C135:D139"/>
    <mergeCell ref="E135:F135"/>
    <mergeCell ref="G135:H135"/>
    <mergeCell ref="L135:L139"/>
    <mergeCell ref="E119:F119"/>
    <mergeCell ref="G119:H119"/>
    <mergeCell ref="E170:F170"/>
    <mergeCell ref="C123:D134"/>
    <mergeCell ref="E123:F123"/>
    <mergeCell ref="G123:H123"/>
    <mergeCell ref="E124:F124"/>
    <mergeCell ref="G124:H124"/>
    <mergeCell ref="E125:F125"/>
    <mergeCell ref="G125:H125"/>
    <mergeCell ref="E126:F126"/>
    <mergeCell ref="G126:H126"/>
    <mergeCell ref="E127:F127"/>
    <mergeCell ref="G127:H127"/>
    <mergeCell ref="E128:F128"/>
    <mergeCell ref="G128:H128"/>
    <mergeCell ref="G133:H133"/>
    <mergeCell ref="E134:F134"/>
    <mergeCell ref="G134:H134"/>
    <mergeCell ref="E129:F129"/>
    <mergeCell ref="G129:H129"/>
    <mergeCell ref="E130:F130"/>
    <mergeCell ref="G130:H130"/>
    <mergeCell ref="E131:F131"/>
    <mergeCell ref="E133:F133"/>
    <mergeCell ref="G139:H139"/>
    <mergeCell ref="C140:D144"/>
    <mergeCell ref="E140:F140"/>
    <mergeCell ref="G140:H140"/>
    <mergeCell ref="E141:F141"/>
    <mergeCell ref="G141:H141"/>
    <mergeCell ref="E142:F142"/>
    <mergeCell ref="G142:H142"/>
    <mergeCell ref="E143:F143"/>
    <mergeCell ref="G143:H143"/>
    <mergeCell ref="E144:F144"/>
    <mergeCell ref="G144:H144"/>
    <mergeCell ref="E136:F136"/>
    <mergeCell ref="G136:H136"/>
    <mergeCell ref="E137:F137"/>
    <mergeCell ref="G137:H137"/>
    <mergeCell ref="E138:F138"/>
    <mergeCell ref="G138:H138"/>
    <mergeCell ref="E139:F139"/>
    <mergeCell ref="C197:D206"/>
    <mergeCell ref="E197:F197"/>
    <mergeCell ref="G197:H197"/>
    <mergeCell ref="E198:F198"/>
    <mergeCell ref="G198:H198"/>
    <mergeCell ref="E199:F199"/>
    <mergeCell ref="G199:H199"/>
    <mergeCell ref="E200:F200"/>
    <mergeCell ref="G200:H200"/>
    <mergeCell ref="E201:F201"/>
    <mergeCell ref="G201:H201"/>
    <mergeCell ref="E202:F202"/>
    <mergeCell ref="G202:H202"/>
    <mergeCell ref="E203:F203"/>
    <mergeCell ref="G203:H203"/>
    <mergeCell ref="E204:F204"/>
    <mergeCell ref="G204:H204"/>
    <mergeCell ref="C207:D215"/>
    <mergeCell ref="E207:F207"/>
    <mergeCell ref="G207:H207"/>
    <mergeCell ref="E208:F208"/>
    <mergeCell ref="G208:H208"/>
    <mergeCell ref="E209:F209"/>
    <mergeCell ref="G209:H209"/>
    <mergeCell ref="E210:F210"/>
    <mergeCell ref="G210:H210"/>
    <mergeCell ref="E211:F211"/>
    <mergeCell ref="G211:H211"/>
    <mergeCell ref="E212:F212"/>
    <mergeCell ref="G212:H212"/>
    <mergeCell ref="E213:F213"/>
    <mergeCell ref="G213:H213"/>
    <mergeCell ref="E214:F214"/>
    <mergeCell ref="G214:H214"/>
    <mergeCell ref="E215:F215"/>
    <mergeCell ref="G215:H215"/>
    <mergeCell ref="L189:L196"/>
    <mergeCell ref="M189:M196"/>
    <mergeCell ref="L197:L206"/>
    <mergeCell ref="M197:M206"/>
    <mergeCell ref="L207:L215"/>
    <mergeCell ref="M207:M215"/>
    <mergeCell ref="L216:L224"/>
    <mergeCell ref="M216:M224"/>
    <mergeCell ref="E205:F205"/>
    <mergeCell ref="G205:H205"/>
    <mergeCell ref="E206:F206"/>
    <mergeCell ref="G206:H206"/>
    <mergeCell ref="G223:H223"/>
    <mergeCell ref="E224:F224"/>
    <mergeCell ref="G224:H224"/>
    <mergeCell ref="C216:D224"/>
    <mergeCell ref="E216:F216"/>
    <mergeCell ref="G216:H216"/>
    <mergeCell ref="E217:F217"/>
    <mergeCell ref="G217:H217"/>
    <mergeCell ref="E218:F218"/>
    <mergeCell ref="G218:H218"/>
    <mergeCell ref="E219:F219"/>
    <mergeCell ref="G219:H219"/>
    <mergeCell ref="E220:F220"/>
    <mergeCell ref="G220:H220"/>
    <mergeCell ref="E221:F221"/>
    <mergeCell ref="G221:H221"/>
    <mergeCell ref="E222:F222"/>
    <mergeCell ref="G222:H222"/>
    <mergeCell ref="E223:F223"/>
    <mergeCell ref="E46:F46"/>
    <mergeCell ref="G46:H46"/>
    <mergeCell ref="E47:F47"/>
    <mergeCell ref="G47:H47"/>
    <mergeCell ref="E48:F48"/>
    <mergeCell ref="G48:H48"/>
    <mergeCell ref="E45:F45"/>
    <mergeCell ref="G45:H45"/>
    <mergeCell ref="E61:F61"/>
    <mergeCell ref="G61:H61"/>
    <mergeCell ref="E52:F52"/>
    <mergeCell ref="G52:H52"/>
    <mergeCell ref="E53:F53"/>
    <mergeCell ref="G53:H53"/>
    <mergeCell ref="E54:F54"/>
    <mergeCell ref="G54:H54"/>
    <mergeCell ref="E55:F55"/>
    <mergeCell ref="G55:H55"/>
    <mergeCell ref="E56:F56"/>
    <mergeCell ref="G56:H56"/>
    <mergeCell ref="E49:F49"/>
    <mergeCell ref="G49:H49"/>
    <mergeCell ref="E63:F63"/>
    <mergeCell ref="G63:H63"/>
    <mergeCell ref="E64:F64"/>
    <mergeCell ref="G64:H64"/>
    <mergeCell ref="E65:F65"/>
    <mergeCell ref="G65:H65"/>
    <mergeCell ref="E77:F77"/>
    <mergeCell ref="G77:H77"/>
    <mergeCell ref="E78:F78"/>
    <mergeCell ref="G78:H78"/>
    <mergeCell ref="E67:F67"/>
    <mergeCell ref="G67:H67"/>
    <mergeCell ref="G76:H76"/>
  </mergeCells>
  <phoneticPr fontId="12" type="noConversion"/>
  <dataValidations count="1">
    <dataValidation type="list" allowBlank="1" showInputMessage="1" showErrorMessage="1" sqref="J115:J226 J10:J113" xr:uid="{00834CED-A7B8-4BA4-BD47-F46E84412381}">
      <formula1>"hodnota:,áno/nie:"</formula1>
    </dataValidation>
  </dataValidations>
  <pageMargins left="0.25" right="0.25" top="0.75" bottom="0.75" header="0.3" footer="0.3"/>
  <pageSetup paperSize="9" scale="56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</dc:creator>
  <cp:lastModifiedBy>Zuzana Pálovicsová</cp:lastModifiedBy>
  <cp:lastPrinted>2026-09-15T06:36:40Z</cp:lastPrinted>
  <dcterms:created xsi:type="dcterms:W3CDTF">2026-08-13T13:16:11Z</dcterms:created>
  <dcterms:modified xsi:type="dcterms:W3CDTF">2026-09-15T14:18:03Z</dcterms:modified>
</cp:coreProperties>
</file>