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2. Danka\8. 056_2020 Pristroj na domáce monitorovanie pacientov s implantovaným ICD\JOSEPHINE_ZOPAKOVANA\"/>
    </mc:Choice>
  </mc:AlternateContent>
  <bookViews>
    <workbookView xWindow="0" yWindow="0" windowWidth="18105" windowHeight="11475" tabRatio="727" activeTab="2"/>
  </bookViews>
  <sheets>
    <sheet name="Príloha č. 1" sheetId="1" r:id="rId1"/>
    <sheet name="Príloha č. 2 " sheetId="17" r:id="rId2"/>
    <sheet name="Príloha č. 3" sheetId="11" r:id="rId3"/>
    <sheet name="Príloha č. 4" sheetId="12" r:id="rId4"/>
    <sheet name="Príloha č. 5 " sheetId="15" r:id="rId5"/>
    <sheet name="Príloha č. 6  " sheetId="16" r:id="rId6"/>
  </sheets>
  <definedNames>
    <definedName name="_xlnm.Print_Area" localSheetId="0">'Príloha č. 1'!$A$1:$D$31</definedName>
    <definedName name="_xlnm.Print_Area" localSheetId="1">'Príloha č. 2 '!$A$1:$G$43</definedName>
    <definedName name="_xlnm.Print_Area" localSheetId="2">'Príloha č. 3'!$A$1:$O$22</definedName>
    <definedName name="_xlnm.Print_Area" localSheetId="3">'Príloha č. 4'!$A$1:$D$20</definedName>
    <definedName name="_xlnm.Print_Area" localSheetId="4">'Príloha č. 5 '!$A$1:$D$20</definedName>
    <definedName name="_xlnm.Print_Area" localSheetId="5">'Príloha č. 6 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1" l="1"/>
  <c r="M9" i="11" s="1"/>
  <c r="K8" i="11"/>
  <c r="L8" i="11" s="1"/>
  <c r="N8" i="11" s="1"/>
  <c r="N9" i="11" s="1"/>
  <c r="D19" i="16"/>
  <c r="F38" i="17"/>
  <c r="M17" i="11"/>
  <c r="B37" i="17"/>
  <c r="B36" i="17"/>
  <c r="B15" i="11"/>
  <c r="D34" i="17"/>
  <c r="D33" i="17"/>
  <c r="D32" i="17"/>
  <c r="D31" i="17"/>
  <c r="D29" i="17"/>
  <c r="D28" i="17"/>
  <c r="D27" i="17"/>
  <c r="C10" i="11"/>
  <c r="A2" i="17"/>
  <c r="A2" i="16"/>
  <c r="B15" i="16"/>
  <c r="B14" i="16"/>
  <c r="C9" i="16"/>
  <c r="C8" i="16"/>
  <c r="C7" i="16"/>
  <c r="C6" i="16"/>
  <c r="A2" i="15"/>
  <c r="C9" i="15"/>
  <c r="C8" i="15"/>
  <c r="C7" i="15"/>
  <c r="D19" i="15"/>
  <c r="D19" i="12"/>
  <c r="B15" i="15"/>
  <c r="B14" i="15"/>
  <c r="C6" i="15"/>
  <c r="C6" i="12"/>
  <c r="B15" i="12"/>
  <c r="C9" i="12"/>
  <c r="C8" i="12"/>
  <c r="C7" i="12"/>
  <c r="C11" i="11"/>
  <c r="A2" i="12"/>
  <c r="C13" i="11"/>
  <c r="C12" i="11"/>
  <c r="A2" i="11"/>
  <c r="B16" i="11"/>
  <c r="B14" i="12"/>
</calcChain>
</file>

<file path=xl/sharedStrings.xml><?xml version="1.0" encoding="utf-8"?>
<sst xmlns="http://schemas.openxmlformats.org/spreadsheetml/2006/main" count="160" uniqueCount="82">
  <si>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</si>
  <si>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</si>
  <si>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</si>
  <si>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</si>
  <si>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</si>
  <si>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</si>
  <si>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</si>
  <si>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</si>
  <si>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</si>
  <si>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</si>
  <si>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</si>
  <si>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</si>
  <si>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</si>
  <si>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</si>
  <si>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</si>
  <si>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</si>
  <si>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</si>
  <si>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</si>
  <si>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</si>
  <si>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</si>
  <si>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</si>
  <si>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</si>
  <si>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</si>
  <si>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6.</t>
  </si>
  <si>
    <t>7.</t>
  </si>
  <si>
    <t>8.</t>
  </si>
  <si>
    <t>9.</t>
  </si>
  <si>
    <t>Názov položky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</si>
  <si>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</si>
  <si>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</si>
  <si>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</si>
  <si>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</si>
  <si>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</si>
  <si>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</si>
  <si>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</si>
  <si>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</si>
  <si>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</si>
  <si>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</si>
  <si>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</si>
  <si>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</si>
  <si>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</si>
  <si>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</si>
  <si>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</si>
  <si>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</si>
  <si>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Kontaktná osoba uchádzača - plnenie zmluvy</t>
  </si>
  <si>
    <t>Uchádzač vo verejnom obstarávaní na uvedený predmet zákazky týmto vyhlasuje, že nemá uložený zákaz účasti vo verejnom obstarávaní potvrdený konečným rozhodnutím v Slovenskej
republike alebo v štáte sídla, miesta podnikania alebo obvyklého pobytu.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</si>
  <si>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</si>
  <si>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</si>
  <si>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</si>
  <si>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</si>
  <si>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</si>
  <si>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</si>
  <si>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</si>
  <si>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</si>
  <si>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</si>
  <si>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</si>
  <si>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</si>
  <si>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</si>
  <si>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uchádzača - počas procesu VO</t>
  </si>
  <si>
    <t>Merná jednotka
(MJ)</t>
  </si>
  <si>
    <t>5.</t>
  </si>
  <si>
    <t>VYHLÁSENIE UCHÁDZAČA
O NEULOŽENOM ZÁKAZE ÚČASTI
VO VEREJNOM OBSTARÁVANÍ</t>
  </si>
  <si>
    <t xml:space="preserve">Prístroje na monitorovanie pacientov s implantovaným kardioverter defibrilátorom </t>
  </si>
  <si>
    <t xml:space="preserve">Položka č. 1 - Prístroje na monitorovanie pacientov s implantovaným kardioverter defibrilátorom </t>
  </si>
  <si>
    <t xml:space="preserve">Požaduje sa diaľkový monitorovací systém určený na: </t>
  </si>
  <si>
    <t>monitorovanie pacientov s implantovaným ICD</t>
  </si>
  <si>
    <t>prenos informácií z implantovaného srdcového zariadenia (ICD, CRT-D) od výrobcu SORIN Group/Microport Italia S.r.I.</t>
  </si>
  <si>
    <t>1.1</t>
  </si>
  <si>
    <t>1.2</t>
  </si>
  <si>
    <t>Srdcové zariadenie je vybavené vysielačom, ktorý odosiela klinické informácie a parametre zariadenia lekárovi cez systém monitor SMARTVIEW za pomoci rádiofrekvenčnej bezdrôtovej technológie.</t>
  </si>
  <si>
    <t>Údaje načítané pomocou systému monitor SMARTVIEW sa odošlú cez mobilnú sieť a prevedú do formátu, ktorý je možné nahlásiť lekárovi.</t>
  </si>
  <si>
    <t>Požaduje sa systém monitor SMARTVIEW, ktorý je plne automatický systém, ktorý nevyžaduje v prevádzkovom režime žiadne špecifické zásahy.</t>
  </si>
  <si>
    <t>Automaticky deteguje implantované srdcové zariadenie a klinické udalosti/výstrahy.</t>
  </si>
  <si>
    <t>Požaduje sa, aby výstrahy boli rozdelené podľa stupňa dôležitosti.</t>
  </si>
  <si>
    <t xml:space="preserve">Požaduje sa, aby údaje zo zariadenia boli reportované v PDF formáte, zhrnutie obsahuje terapie, tachogram, manažment zariadenia, ... </t>
  </si>
  <si>
    <t>Zdroj napájania: striedavé, 100-240V, 50-60 Hz, 250mA.</t>
  </si>
  <si>
    <t>Požaduje sa, aby uchádzač sprostredkoval uzatvorenie zmluvy o poskytovaní služieb vzdialeného monitorovania s výrobcom, resp. distribútorom, ktorý tieto služby prostredníctvom uchádzačom dodávaného monitorovacieho systému poskytuje, o čom uchádzač predloží čestné vyhlásenie.</t>
  </si>
  <si>
    <t>Rozmery zariadenia: V 59mm (tolerancia +5mm), Š 156mm (tolerancia +5mm), H 122mm (tolerancia +5mm).</t>
  </si>
  <si>
    <t>Hmotnosť zariadenia: max. 300g.</t>
  </si>
  <si>
    <t>Veľkosť pamäte: min. 64Mb.</t>
  </si>
  <si>
    <t>Napájací kábel: dĺžka od min. 1m do max. 2m.</t>
  </si>
  <si>
    <t>Predpokl. množstvo MJ na 
12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</si>
</sst>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&quot;EUR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4" fontId="1" fillId="3" borderId="1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1" fillId="4" borderId="25" xfId="0" applyNumberFormat="1" applyFont="1" applyFill="1" applyBorder="1" applyAlignment="1">
      <alignment horizontal="center" vertical="top" wrapText="1"/>
    </xf>
    <xf numFmtId="49" fontId="11" fillId="4" borderId="3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2" applyFont="1" applyAlignment="1"/>
    <xf numFmtId="0" fontId="2" fillId="0" borderId="16" xfId="0" applyNumberFormat="1" applyFont="1" applyBorder="1" applyAlignment="1">
      <alignment horizontal="left" vertical="top" wrapText="1"/>
    </xf>
    <xf numFmtId="165" fontId="2" fillId="3" borderId="41" xfId="0" applyNumberFormat="1" applyFont="1" applyFill="1" applyBorder="1" applyAlignment="1" applyProtection="1">
      <alignment horizontal="right" vertical="center"/>
      <protection locked="0"/>
    </xf>
    <xf numFmtId="49" fontId="1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165" fontId="2" fillId="3" borderId="42" xfId="0" applyNumberFormat="1" applyFont="1" applyFill="1" applyBorder="1" applyAlignment="1" applyProtection="1">
      <alignment horizontal="right" vertical="center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165" fontId="1" fillId="0" borderId="45" xfId="0" applyNumberFormat="1" applyFont="1" applyFill="1" applyBorder="1" applyAlignment="1" applyProtection="1">
      <alignment vertical="center" wrapText="1"/>
      <protection locked="0"/>
    </xf>
    <xf numFmtId="9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6" xfId="0" applyNumberFormat="1" applyFont="1" applyBorder="1" applyAlignment="1" applyProtection="1">
      <alignment vertical="center" wrapText="1"/>
      <protection locked="0"/>
    </xf>
    <xf numFmtId="165" fontId="1" fillId="0" borderId="47" xfId="0" applyNumberFormat="1" applyFont="1" applyFill="1" applyBorder="1" applyAlignment="1" applyProtection="1">
      <alignment vertical="center" wrapText="1"/>
      <protection locked="0"/>
    </xf>
    <xf numFmtId="49" fontId="9" fillId="0" borderId="48" xfId="0" applyNumberFormat="1" applyFont="1" applyFill="1" applyBorder="1" applyAlignment="1">
      <alignment horizontal="left" vertical="center"/>
    </xf>
    <xf numFmtId="49" fontId="9" fillId="0" borderId="35" xfId="0" applyNumberFormat="1" applyFont="1" applyFill="1" applyBorder="1" applyAlignment="1">
      <alignment horizontal="left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0" fontId="16" fillId="0" borderId="0" xfId="2" applyFont="1" applyAlignment="1">
      <alignment vertical="center"/>
    </xf>
    <xf numFmtId="49" fontId="1" fillId="0" borderId="34" xfId="4" applyNumberFormat="1" applyFont="1" applyFill="1" applyBorder="1" applyAlignment="1">
      <alignment horizontal="center" vertical="center" wrapText="1"/>
    </xf>
    <xf numFmtId="49" fontId="1" fillId="0" borderId="34" xfId="4" applyNumberFormat="1" applyFont="1" applyFill="1" applyBorder="1" applyAlignment="1">
      <alignment horizontal="right" vertical="center" wrapText="1"/>
    </xf>
    <xf numFmtId="49" fontId="1" fillId="0" borderId="49" xfId="4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7" fillId="4" borderId="40" xfId="0" applyFont="1" applyFill="1" applyBorder="1" applyAlignment="1" applyProtection="1">
      <alignment horizontal="center" vertical="center" wrapText="1"/>
      <protection locked="0"/>
    </xf>
    <xf numFmtId="3" fontId="7" fillId="4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49" fontId="1" fillId="0" borderId="50" xfId="4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left" vertical="center"/>
    </xf>
    <xf numFmtId="49" fontId="9" fillId="0" borderId="52" xfId="0" applyNumberFormat="1" applyFont="1" applyFill="1" applyBorder="1" applyAlignment="1">
      <alignment horizontal="left" vertical="center"/>
    </xf>
    <xf numFmtId="49" fontId="9" fillId="0" borderId="54" xfId="0" applyNumberFormat="1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14" fontId="1" fillId="0" borderId="0" xfId="0" applyNumberFormat="1" applyFont="1" applyAlignment="1">
      <alignment horizontal="left" wrapText="1"/>
    </xf>
    <xf numFmtId="0" fontId="6" fillId="0" borderId="43" xfId="0" applyFont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4" borderId="30" xfId="0" applyNumberFormat="1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 vertical="top" wrapText="1"/>
    </xf>
    <xf numFmtId="0" fontId="6" fillId="0" borderId="43" xfId="0" applyFont="1" applyBorder="1" applyAlignment="1">
      <alignment horizontal="left" vertical="top" wrapText="1"/>
    </xf>
    <xf numFmtId="49" fontId="9" fillId="0" borderId="32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left" vertical="center"/>
    </xf>
    <xf numFmtId="49" fontId="9" fillId="0" borderId="29" xfId="0" applyNumberFormat="1" applyFont="1" applyFill="1" applyBorder="1" applyAlignment="1">
      <alignment horizontal="left" vertical="center"/>
    </xf>
    <xf numFmtId="0" fontId="1" fillId="0" borderId="4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6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38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</cellXfs>
  <cellStyles count="5">
    <cellStyle name="Hypertextové prepojenie" xfId="1" builtinId="8"/>
    <cellStyle name="Normálna 2" xfId="3"/>
    <cellStyle name="Normálna 4" xfId="4"/>
    <cellStyle name="Normálne" xfId="0" builtinId="0"/>
    <cellStyle name="normálne 2 2" xfId="2"/>
  </cellStyles>
  <dxfs count="3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zoomScale="90" zoomScaleNormal="90" workbookViewId="0">
      <selection activeCell="G12" sqref="G1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17" t="s">
        <v>11</v>
      </c>
      <c r="B1" s="117"/>
    </row>
    <row r="2" spans="1:10" x14ac:dyDescent="0.25">
      <c r="A2" s="118" t="s">
        <v>62</v>
      </c>
      <c r="B2" s="118"/>
      <c r="C2" s="118"/>
      <c r="D2" s="118"/>
    </row>
    <row r="3" spans="1:10" ht="24.95" customHeight="1" x14ac:dyDescent="0.25">
      <c r="A3" s="111"/>
      <c r="B3" s="111"/>
      <c r="C3" s="111"/>
    </row>
    <row r="4" spans="1:10" ht="36" customHeight="1" x14ac:dyDescent="0.3">
      <c r="A4" s="112" t="s">
        <v>32</v>
      </c>
      <c r="B4" s="113"/>
      <c r="C4" s="113"/>
      <c r="D4" s="113"/>
      <c r="E4" s="2"/>
      <c r="F4" s="2"/>
      <c r="G4" s="2"/>
      <c r="H4" s="2"/>
      <c r="I4" s="2"/>
      <c r="J4" s="2"/>
    </row>
    <row r="6" spans="1:10" x14ac:dyDescent="0.25">
      <c r="A6" s="104" t="s">
        <v>0</v>
      </c>
      <c r="B6" s="104"/>
      <c r="C6" s="114"/>
      <c r="D6" s="114"/>
      <c r="F6" s="16"/>
    </row>
    <row r="7" spans="1:10" x14ac:dyDescent="0.25">
      <c r="A7" s="104" t="s">
        <v>1</v>
      </c>
      <c r="B7" s="104"/>
      <c r="C7" s="109"/>
      <c r="D7" s="109"/>
    </row>
    <row r="8" spans="1:10" x14ac:dyDescent="0.25">
      <c r="A8" s="104" t="s">
        <v>2</v>
      </c>
      <c r="B8" s="104"/>
      <c r="C8" s="109"/>
      <c r="D8" s="109"/>
    </row>
    <row r="9" spans="1:10" x14ac:dyDescent="0.25">
      <c r="A9" s="104" t="s">
        <v>3</v>
      </c>
      <c r="B9" s="104"/>
      <c r="C9" s="109"/>
      <c r="D9" s="109"/>
    </row>
    <row r="10" spans="1:10" x14ac:dyDescent="0.25">
      <c r="A10" s="3"/>
      <c r="B10" s="3"/>
      <c r="C10" s="3"/>
    </row>
    <row r="11" spans="1:10" x14ac:dyDescent="0.25">
      <c r="A11" s="116" t="s">
        <v>58</v>
      </c>
      <c r="B11" s="116"/>
      <c r="C11" s="116"/>
      <c r="D11" s="5"/>
      <c r="E11" s="5"/>
      <c r="F11" s="5"/>
      <c r="G11" s="5"/>
      <c r="H11" s="5"/>
      <c r="I11" s="5"/>
      <c r="J11" s="5"/>
    </row>
    <row r="12" spans="1:10" x14ac:dyDescent="0.25">
      <c r="A12" s="104" t="s">
        <v>4</v>
      </c>
      <c r="B12" s="104"/>
      <c r="C12" s="107"/>
      <c r="D12" s="107"/>
    </row>
    <row r="13" spans="1:10" x14ac:dyDescent="0.25">
      <c r="A13" s="104" t="s">
        <v>18</v>
      </c>
      <c r="B13" s="104"/>
      <c r="C13" s="106"/>
      <c r="D13" s="106"/>
    </row>
    <row r="14" spans="1:10" x14ac:dyDescent="0.25">
      <c r="A14" s="104" t="s">
        <v>5</v>
      </c>
      <c r="B14" s="104"/>
      <c r="C14" s="106"/>
      <c r="D14" s="106"/>
    </row>
    <row r="15" spans="1:10" x14ac:dyDescent="0.25">
      <c r="A15" s="104" t="s">
        <v>6</v>
      </c>
      <c r="B15" s="104"/>
      <c r="C15" s="105"/>
      <c r="D15" s="106"/>
    </row>
    <row r="17" spans="1:10" ht="14.25" customHeight="1" x14ac:dyDescent="0.25">
      <c r="A17" s="116" t="s">
        <v>44</v>
      </c>
      <c r="B17" s="116"/>
      <c r="C17" s="116"/>
      <c r="D17" s="5"/>
      <c r="E17" s="5"/>
      <c r="F17" s="5"/>
      <c r="G17" s="5"/>
      <c r="H17" s="5"/>
      <c r="I17" s="5"/>
      <c r="J17" s="5"/>
    </row>
    <row r="18" spans="1:10" x14ac:dyDescent="0.25">
      <c r="A18" s="104" t="s">
        <v>4</v>
      </c>
      <c r="B18" s="104"/>
      <c r="C18" s="107"/>
      <c r="D18" s="107"/>
    </row>
    <row r="19" spans="1:10" x14ac:dyDescent="0.25">
      <c r="A19" s="104" t="s">
        <v>18</v>
      </c>
      <c r="B19" s="104"/>
      <c r="C19" s="106"/>
      <c r="D19" s="106"/>
    </row>
    <row r="20" spans="1:10" x14ac:dyDescent="0.25">
      <c r="A20" s="104" t="s">
        <v>5</v>
      </c>
      <c r="B20" s="104"/>
      <c r="C20" s="106"/>
      <c r="D20" s="106"/>
    </row>
    <row r="21" spans="1:10" x14ac:dyDescent="0.25">
      <c r="A21" s="104" t="s">
        <v>6</v>
      </c>
      <c r="B21" s="104"/>
      <c r="C21" s="105"/>
      <c r="D21" s="106"/>
    </row>
    <row r="22" spans="1:10" x14ac:dyDescent="0.25">
      <c r="A22" s="3"/>
      <c r="B22" s="3"/>
      <c r="C22" s="3"/>
    </row>
    <row r="23" spans="1:10" ht="24.95" customHeight="1" x14ac:dyDescent="0.25">
      <c r="A23" s="111"/>
      <c r="B23" s="111"/>
      <c r="C23" s="111"/>
    </row>
    <row r="24" spans="1:10" x14ac:dyDescent="0.25">
      <c r="A24" s="1" t="s">
        <v>7</v>
      </c>
      <c r="B24" s="109"/>
      <c r="C24" s="109"/>
    </row>
    <row r="25" spans="1:10" x14ac:dyDescent="0.25">
      <c r="A25" s="4" t="s">
        <v>9</v>
      </c>
      <c r="B25" s="110"/>
      <c r="C25" s="110"/>
    </row>
    <row r="28" spans="1:10" x14ac:dyDescent="0.25">
      <c r="C28" s="54" t="s">
        <v>50</v>
      </c>
      <c r="D28" s="3"/>
    </row>
    <row r="29" spans="1:10" x14ac:dyDescent="0.25">
      <c r="C29" s="54" t="s">
        <v>51</v>
      </c>
      <c r="D29" s="66"/>
    </row>
    <row r="30" spans="1:10" ht="28.5" customHeight="1" x14ac:dyDescent="0.25">
      <c r="D30" s="57"/>
    </row>
    <row r="32" spans="1:10" s="9" customFormat="1" ht="11.25" x14ac:dyDescent="0.2">
      <c r="A32" s="115" t="s">
        <v>10</v>
      </c>
      <c r="B32" s="115"/>
    </row>
    <row r="33" spans="1:5" s="10" customFormat="1" ht="15" customHeight="1" x14ac:dyDescent="0.2">
      <c r="A33" s="13"/>
      <c r="B33" s="108" t="s">
        <v>12</v>
      </c>
      <c r="C33" s="108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34" priority="18">
      <formula>LEN(TRIM(C6))=0</formula>
    </cfRule>
  </conditionalFormatting>
  <conditionalFormatting sqref="C7:D9">
    <cfRule type="containsBlanks" dxfId="33" priority="15">
      <formula>LEN(TRIM(C7))=0</formula>
    </cfRule>
  </conditionalFormatting>
  <conditionalFormatting sqref="C12:D12 C14:D15">
    <cfRule type="containsBlanks" dxfId="32" priority="14">
      <formula>LEN(TRIM(C12))=0</formula>
    </cfRule>
  </conditionalFormatting>
  <conditionalFormatting sqref="A33:B33">
    <cfRule type="containsBlanks" dxfId="31" priority="13">
      <formula>LEN(TRIM(A33))=0</formula>
    </cfRule>
  </conditionalFormatting>
  <conditionalFormatting sqref="B24:C25">
    <cfRule type="containsBlanks" dxfId="30" priority="6">
      <formula>LEN(TRIM(B24))=0</formula>
    </cfRule>
  </conditionalFormatting>
  <conditionalFormatting sqref="C13:D13">
    <cfRule type="containsBlanks" dxfId="29" priority="5">
      <formula>LEN(TRIM(C13))=0</formula>
    </cfRule>
  </conditionalFormatting>
  <conditionalFormatting sqref="C18:D18 C20:D21">
    <cfRule type="containsBlanks" dxfId="28" priority="4">
      <formula>LEN(TRIM(C18))=0</formula>
    </cfRule>
  </conditionalFormatting>
  <conditionalFormatting sqref="C19:D19">
    <cfRule type="containsBlanks" dxfId="27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2"/>
  <sheetViews>
    <sheetView showGridLines="0" zoomScale="90" zoomScaleNormal="90" workbookViewId="0">
      <selection activeCell="B21" sqref="B21:E21"/>
    </sheetView>
  </sheetViews>
  <sheetFormatPr defaultRowHeight="15" x14ac:dyDescent="0.25"/>
  <cols>
    <col min="1" max="1" width="8.42578125" style="3" bestFit="1" customWidth="1"/>
    <col min="2" max="2" width="3.42578125" style="3" customWidth="1"/>
    <col min="3" max="4" width="31.7109375" style="3" customWidth="1"/>
    <col min="5" max="5" width="1.7109375" style="3" customWidth="1"/>
    <col min="6" max="6" width="14.5703125" style="3" customWidth="1"/>
    <col min="7" max="7" width="20.28515625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04" t="s">
        <v>11</v>
      </c>
      <c r="B1" s="104"/>
      <c r="C1" s="104"/>
      <c r="D1" s="104"/>
      <c r="E1" s="61"/>
    </row>
    <row r="2" spans="1:13" ht="15" customHeight="1" x14ac:dyDescent="0.25">
      <c r="A2" s="132" t="str">
        <f>'Príloha č. 1'!A2:D2</f>
        <v xml:space="preserve">Prístroje na monitorovanie pacientov s implantovaným kardioverter defibrilátorom </v>
      </c>
      <c r="B2" s="132"/>
      <c r="C2" s="132"/>
      <c r="D2" s="132"/>
      <c r="E2" s="132"/>
      <c r="F2" s="132"/>
      <c r="G2" s="132"/>
    </row>
    <row r="3" spans="1:13" ht="9.9499999999999993" customHeight="1" x14ac:dyDescent="0.25">
      <c r="A3" s="133"/>
      <c r="B3" s="133"/>
      <c r="C3" s="133"/>
      <c r="D3" s="133"/>
      <c r="E3" s="133"/>
      <c r="F3" s="133"/>
    </row>
    <row r="4" spans="1:13" ht="18.75" customHeight="1" x14ac:dyDescent="0.3">
      <c r="A4" s="112" t="s">
        <v>19</v>
      </c>
      <c r="B4" s="112"/>
      <c r="C4" s="112"/>
      <c r="D4" s="112"/>
      <c r="E4" s="112"/>
      <c r="F4" s="112"/>
      <c r="G4" s="112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" customHeight="1" x14ac:dyDescent="0.25">
      <c r="A6" s="134" t="s">
        <v>52</v>
      </c>
      <c r="B6" s="135"/>
      <c r="C6" s="135"/>
      <c r="D6" s="135"/>
      <c r="E6" s="135"/>
      <c r="F6" s="138" t="s">
        <v>55</v>
      </c>
      <c r="G6" s="139"/>
    </row>
    <row r="7" spans="1:13" s="7" customFormat="1" ht="41.25" customHeight="1" thickBot="1" x14ac:dyDescent="0.3">
      <c r="A7" s="136"/>
      <c r="B7" s="137"/>
      <c r="C7" s="137"/>
      <c r="D7" s="137"/>
      <c r="E7" s="137"/>
      <c r="F7" s="55" t="s">
        <v>53</v>
      </c>
      <c r="G7" s="56" t="s">
        <v>54</v>
      </c>
    </row>
    <row r="8" spans="1:13" s="6" customFormat="1" ht="27.75" customHeight="1" x14ac:dyDescent="0.25">
      <c r="A8" s="141" t="s">
        <v>63</v>
      </c>
      <c r="B8" s="142"/>
      <c r="C8" s="142"/>
      <c r="D8" s="142"/>
      <c r="E8" s="142"/>
      <c r="F8" s="142"/>
      <c r="G8" s="143"/>
    </row>
    <row r="9" spans="1:13" s="6" customFormat="1" ht="24.95" customHeight="1" x14ac:dyDescent="0.25">
      <c r="A9" s="86" t="s">
        <v>13</v>
      </c>
      <c r="B9" s="144" t="s">
        <v>64</v>
      </c>
      <c r="C9" s="144"/>
      <c r="D9" s="144"/>
      <c r="E9" s="144"/>
      <c r="F9" s="81"/>
      <c r="G9" s="80"/>
    </row>
    <row r="10" spans="1:13" s="6" customFormat="1" ht="24.95" customHeight="1" x14ac:dyDescent="0.25">
      <c r="A10" s="87" t="s">
        <v>67</v>
      </c>
      <c r="B10" s="145" t="s">
        <v>65</v>
      </c>
      <c r="C10" s="146"/>
      <c r="D10" s="146"/>
      <c r="E10" s="147"/>
      <c r="F10" s="81"/>
      <c r="G10" s="80"/>
    </row>
    <row r="11" spans="1:13" s="6" customFormat="1" ht="30.95" customHeight="1" x14ac:dyDescent="0.25">
      <c r="A11" s="87" t="s">
        <v>68</v>
      </c>
      <c r="B11" s="145" t="s">
        <v>66</v>
      </c>
      <c r="C11" s="146"/>
      <c r="D11" s="146"/>
      <c r="E11" s="147"/>
      <c r="F11" s="81"/>
      <c r="G11" s="80"/>
    </row>
    <row r="12" spans="1:13" s="6" customFormat="1" ht="48.75" customHeight="1" x14ac:dyDescent="0.25">
      <c r="A12" s="86" t="s">
        <v>14</v>
      </c>
      <c r="B12" s="123" t="s">
        <v>69</v>
      </c>
      <c r="C12" s="123"/>
      <c r="D12" s="123"/>
      <c r="E12" s="123"/>
      <c r="F12" s="81"/>
      <c r="G12" s="80"/>
    </row>
    <row r="13" spans="1:13" s="6" customFormat="1" ht="30.95" customHeight="1" x14ac:dyDescent="0.25">
      <c r="A13" s="86" t="s">
        <v>15</v>
      </c>
      <c r="B13" s="140" t="s">
        <v>70</v>
      </c>
      <c r="C13" s="140"/>
      <c r="D13" s="140"/>
      <c r="E13" s="140"/>
      <c r="F13" s="81"/>
      <c r="G13" s="80"/>
    </row>
    <row r="14" spans="1:13" s="6" customFormat="1" ht="30.95" customHeight="1" x14ac:dyDescent="0.25">
      <c r="A14" s="86" t="s">
        <v>16</v>
      </c>
      <c r="B14" s="123" t="s">
        <v>71</v>
      </c>
      <c r="C14" s="123"/>
      <c r="D14" s="123"/>
      <c r="E14" s="123"/>
      <c r="F14" s="81"/>
      <c r="G14" s="80"/>
    </row>
    <row r="15" spans="1:13" s="6" customFormat="1" ht="30.95" customHeight="1" x14ac:dyDescent="0.25">
      <c r="A15" s="86" t="s">
        <v>60</v>
      </c>
      <c r="B15" s="123" t="s">
        <v>72</v>
      </c>
      <c r="C15" s="123"/>
      <c r="D15" s="123"/>
      <c r="E15" s="123"/>
      <c r="F15" s="81"/>
      <c r="G15" s="80"/>
    </row>
    <row r="16" spans="1:13" s="6" customFormat="1" ht="30.95" customHeight="1" x14ac:dyDescent="0.25">
      <c r="A16" s="86" t="s">
        <v>23</v>
      </c>
      <c r="B16" s="123" t="s">
        <v>73</v>
      </c>
      <c r="C16" s="123"/>
      <c r="D16" s="123"/>
      <c r="E16" s="123"/>
      <c r="F16" s="81"/>
      <c r="G16" s="80"/>
    </row>
    <row r="17" spans="1:8" s="6" customFormat="1" ht="30.95" customHeight="1" x14ac:dyDescent="0.25">
      <c r="A17" s="86" t="s">
        <v>24</v>
      </c>
      <c r="B17" s="123" t="s">
        <v>74</v>
      </c>
      <c r="C17" s="123"/>
      <c r="D17" s="123"/>
      <c r="E17" s="123"/>
      <c r="F17" s="81"/>
      <c r="G17" s="80"/>
    </row>
    <row r="18" spans="1:8" s="6" customFormat="1" ht="24.95" customHeight="1" x14ac:dyDescent="0.25">
      <c r="A18" s="86" t="s">
        <v>25</v>
      </c>
      <c r="B18" s="124" t="s">
        <v>77</v>
      </c>
      <c r="C18" s="124"/>
      <c r="D18" s="124"/>
      <c r="E18" s="124"/>
      <c r="F18" s="81"/>
      <c r="G18" s="80"/>
    </row>
    <row r="19" spans="1:8" s="6" customFormat="1" ht="24.95" customHeight="1" x14ac:dyDescent="0.25">
      <c r="A19" s="86" t="s">
        <v>26</v>
      </c>
      <c r="B19" s="124" t="s">
        <v>78</v>
      </c>
      <c r="C19" s="124"/>
      <c r="D19" s="124"/>
      <c r="E19" s="124"/>
      <c r="F19" s="81"/>
      <c r="G19" s="80"/>
    </row>
    <row r="20" spans="1:8" s="6" customFormat="1" ht="24.95" customHeight="1" x14ac:dyDescent="0.25">
      <c r="A20" s="86" t="s">
        <v>37</v>
      </c>
      <c r="B20" s="123" t="s">
        <v>75</v>
      </c>
      <c r="C20" s="123"/>
      <c r="D20" s="123"/>
      <c r="E20" s="123"/>
      <c r="F20" s="81"/>
      <c r="G20" s="80"/>
    </row>
    <row r="21" spans="1:8" s="6" customFormat="1" ht="24.95" customHeight="1" x14ac:dyDescent="0.25">
      <c r="A21" s="86" t="s">
        <v>38</v>
      </c>
      <c r="B21" s="124" t="s">
        <v>79</v>
      </c>
      <c r="C21" s="124"/>
      <c r="D21" s="124"/>
      <c r="E21" s="124"/>
      <c r="F21" s="81"/>
      <c r="G21" s="80"/>
    </row>
    <row r="22" spans="1:8" s="6" customFormat="1" ht="24.95" customHeight="1" x14ac:dyDescent="0.25">
      <c r="A22" s="99" t="s">
        <v>39</v>
      </c>
      <c r="B22" s="127" t="s">
        <v>80</v>
      </c>
      <c r="C22" s="128"/>
      <c r="D22" s="128"/>
      <c r="E22" s="129"/>
      <c r="F22" s="100"/>
      <c r="G22" s="101"/>
    </row>
    <row r="23" spans="1:8" s="6" customFormat="1" ht="60.75" customHeight="1" thickBot="1" x14ac:dyDescent="0.3">
      <c r="A23" s="88" t="s">
        <v>40</v>
      </c>
      <c r="B23" s="131" t="s">
        <v>76</v>
      </c>
      <c r="C23" s="131"/>
      <c r="D23" s="131"/>
      <c r="E23" s="131"/>
      <c r="F23" s="102"/>
      <c r="G23" s="103"/>
    </row>
    <row r="24" spans="1:8" s="6" customFormat="1" ht="24.95" customHeight="1" x14ac:dyDescent="0.25">
      <c r="A24" s="82"/>
      <c r="B24" s="83"/>
      <c r="C24" s="83"/>
      <c r="D24" s="83"/>
      <c r="E24" s="83"/>
      <c r="F24" s="84"/>
      <c r="G24" s="84"/>
    </row>
    <row r="25" spans="1:8" s="85" customFormat="1" ht="24.95" customHeight="1" x14ac:dyDescent="0.25">
      <c r="A25" s="130" t="s">
        <v>31</v>
      </c>
      <c r="B25" s="130"/>
      <c r="C25" s="130"/>
      <c r="D25" s="130"/>
      <c r="E25" s="130"/>
      <c r="F25" s="130"/>
      <c r="G25" s="130"/>
    </row>
    <row r="26" spans="1:8" s="6" customFormat="1" ht="12.75" customHeight="1" x14ac:dyDescent="0.25">
      <c r="A26" s="82"/>
      <c r="B26" s="83"/>
      <c r="C26" s="83"/>
      <c r="D26" s="83"/>
      <c r="E26" s="83"/>
      <c r="F26" s="84"/>
      <c r="G26" s="84"/>
    </row>
    <row r="27" spans="1:8" ht="15" customHeight="1" x14ac:dyDescent="0.25">
      <c r="A27" s="7" t="s">
        <v>1</v>
      </c>
      <c r="B27" s="7"/>
      <c r="C27" s="7"/>
      <c r="D27" s="120" t="str">
        <f>IF('Príloha č. 1'!$C$7="","",'Príloha č. 1'!$C$7)</f>
        <v/>
      </c>
      <c r="E27" s="120"/>
    </row>
    <row r="28" spans="1:8" ht="15" customHeight="1" x14ac:dyDescent="0.25">
      <c r="A28" s="7" t="s">
        <v>2</v>
      </c>
      <c r="B28" s="7"/>
      <c r="C28" s="7"/>
      <c r="D28" s="120" t="str">
        <f>IF('Príloha č. 1'!$C$8="","",'Príloha č. 1'!$C$8)</f>
        <v/>
      </c>
      <c r="E28" s="120"/>
    </row>
    <row r="29" spans="1:8" ht="15" customHeight="1" x14ac:dyDescent="0.25">
      <c r="A29" s="7" t="s">
        <v>3</v>
      </c>
      <c r="B29" s="7"/>
      <c r="C29" s="7"/>
      <c r="D29" s="120" t="str">
        <f>IF('Príloha č. 1'!$C$9="","",'Príloha č. 1'!$C$9)</f>
        <v/>
      </c>
      <c r="E29" s="120"/>
    </row>
    <row r="30" spans="1:8" s="14" customFormat="1" ht="30" customHeight="1" x14ac:dyDescent="0.25">
      <c r="A30" s="125" t="s">
        <v>17</v>
      </c>
      <c r="B30" s="125"/>
      <c r="C30" s="125"/>
      <c r="D30" s="125"/>
      <c r="E30" s="125"/>
      <c r="F30" s="125"/>
      <c r="G30" s="125"/>
    </row>
    <row r="31" spans="1:8" s="7" customFormat="1" ht="15.75" customHeight="1" x14ac:dyDescent="0.25">
      <c r="A31" s="7" t="s">
        <v>4</v>
      </c>
      <c r="D31" s="126" t="str">
        <f>IF('Príloha č. 1'!$C$12="","",'Príloha č. 1'!$C$12)</f>
        <v/>
      </c>
      <c r="E31" s="126"/>
      <c r="H31" s="4"/>
    </row>
    <row r="32" spans="1:8" s="7" customFormat="1" ht="15" customHeight="1" x14ac:dyDescent="0.25">
      <c r="A32" s="65" t="s">
        <v>18</v>
      </c>
      <c r="B32" s="65"/>
      <c r="C32" s="65"/>
      <c r="D32" s="120" t="str">
        <f>IF('Príloha č. 1'!$C$13="","",'Príloha č. 1'!$C$13)</f>
        <v/>
      </c>
      <c r="E32" s="120"/>
      <c r="H32" s="14"/>
    </row>
    <row r="33" spans="1:8" s="7" customFormat="1" ht="15" customHeight="1" x14ac:dyDescent="0.25">
      <c r="A33" s="7" t="s">
        <v>5</v>
      </c>
      <c r="D33" s="120" t="str">
        <f>IF('Príloha č. 1'!$C$14="","",'Príloha č. 1'!$C$14)</f>
        <v/>
      </c>
      <c r="E33" s="120"/>
      <c r="H33" s="14"/>
    </row>
    <row r="34" spans="1:8" s="7" customFormat="1" ht="15" customHeight="1" x14ac:dyDescent="0.25">
      <c r="A34" s="7" t="s">
        <v>6</v>
      </c>
      <c r="D34" s="120" t="str">
        <f>IF('Príloha č. 1'!$C$15="","",'Príloha č. 1'!$C$15)</f>
        <v/>
      </c>
      <c r="E34" s="120"/>
      <c r="H34" s="14"/>
    </row>
    <row r="36" spans="1:8" ht="15" customHeight="1" x14ac:dyDescent="0.25">
      <c r="A36" s="3" t="s">
        <v>7</v>
      </c>
      <c r="B36" s="104" t="str">
        <f>IF('Príloha č. 1'!B24:C24="","",'Príloha č. 1'!B24:C24)</f>
        <v/>
      </c>
      <c r="C36" s="104"/>
    </row>
    <row r="37" spans="1:8" ht="15.75" customHeight="1" x14ac:dyDescent="0.25">
      <c r="A37" s="3" t="s">
        <v>8</v>
      </c>
      <c r="B37" s="122" t="str">
        <f>IF('Príloha č. 1'!B25:C25="","",'Príloha č. 1'!B25:C25)</f>
        <v/>
      </c>
      <c r="C37" s="122"/>
      <c r="E37" s="54" t="s">
        <v>50</v>
      </c>
      <c r="G37" s="52"/>
    </row>
    <row r="38" spans="1:8" ht="15" customHeight="1" x14ac:dyDescent="0.25">
      <c r="E38" s="54" t="s">
        <v>51</v>
      </c>
      <c r="F38" s="121" t="str">
        <f>IF('Príloha č. 1'!$D$29="","",'Príloha č. 1'!$D$29)</f>
        <v/>
      </c>
      <c r="G38" s="121"/>
    </row>
    <row r="39" spans="1:8" ht="15" customHeight="1" x14ac:dyDescent="0.25">
      <c r="F39" s="54"/>
    </row>
    <row r="40" spans="1:8" ht="9.75" customHeight="1" x14ac:dyDescent="0.25">
      <c r="F40" s="54"/>
    </row>
    <row r="41" spans="1:8" s="9" customFormat="1" ht="15" customHeight="1" x14ac:dyDescent="0.2">
      <c r="A41" s="115" t="s">
        <v>10</v>
      </c>
      <c r="B41" s="115"/>
      <c r="C41" s="115"/>
      <c r="D41" s="115"/>
      <c r="E41" s="62"/>
    </row>
    <row r="42" spans="1:8" s="10" customFormat="1" ht="15" customHeight="1" x14ac:dyDescent="0.2">
      <c r="A42" s="13"/>
      <c r="B42" s="119" t="s">
        <v>12</v>
      </c>
      <c r="C42" s="119"/>
      <c r="D42" s="119"/>
      <c r="G42" s="11"/>
      <c r="H42" s="12"/>
    </row>
  </sheetData>
  <mergeCells count="36">
    <mergeCell ref="B13:E13"/>
    <mergeCell ref="B14:E14"/>
    <mergeCell ref="B15:E15"/>
    <mergeCell ref="B16:E16"/>
    <mergeCell ref="A8:G8"/>
    <mergeCell ref="B9:E9"/>
    <mergeCell ref="B10:E10"/>
    <mergeCell ref="B11:E11"/>
    <mergeCell ref="B12:E12"/>
    <mergeCell ref="A1:D1"/>
    <mergeCell ref="A2:G2"/>
    <mergeCell ref="A3:F3"/>
    <mergeCell ref="A4:G4"/>
    <mergeCell ref="A6:E7"/>
    <mergeCell ref="F6:G6"/>
    <mergeCell ref="B17:E17"/>
    <mergeCell ref="B18:E18"/>
    <mergeCell ref="B19:E19"/>
    <mergeCell ref="B20:E20"/>
    <mergeCell ref="D33:E33"/>
    <mergeCell ref="D27:E27"/>
    <mergeCell ref="D28:E28"/>
    <mergeCell ref="D29:E29"/>
    <mergeCell ref="A30:G30"/>
    <mergeCell ref="D31:E31"/>
    <mergeCell ref="D32:E32"/>
    <mergeCell ref="B22:E22"/>
    <mergeCell ref="A25:G25"/>
    <mergeCell ref="B21:E21"/>
    <mergeCell ref="B23:E23"/>
    <mergeCell ref="B42:D42"/>
    <mergeCell ref="D34:E34"/>
    <mergeCell ref="F38:G38"/>
    <mergeCell ref="A41:D41"/>
    <mergeCell ref="B36:C36"/>
    <mergeCell ref="B37:C37"/>
  </mergeCells>
  <conditionalFormatting sqref="D27:E29">
    <cfRule type="containsBlanks" dxfId="26" priority="11">
      <formula>LEN(TRIM(D27))=0</formula>
    </cfRule>
  </conditionalFormatting>
  <conditionalFormatting sqref="B36:C37">
    <cfRule type="containsBlanks" dxfId="25" priority="9">
      <formula>LEN(TRIM(B36))=0</formula>
    </cfRule>
  </conditionalFormatting>
  <conditionalFormatting sqref="D31:E31">
    <cfRule type="containsBlanks" dxfId="24" priority="8">
      <formula>LEN(TRIM(D31))=0</formula>
    </cfRule>
  </conditionalFormatting>
  <conditionalFormatting sqref="D31:E31">
    <cfRule type="containsBlanks" dxfId="23" priority="6">
      <formula>LEN(TRIM(D31))=0</formula>
    </cfRule>
  </conditionalFormatting>
  <conditionalFormatting sqref="A42">
    <cfRule type="containsBlanks" dxfId="22" priority="5">
      <formula>LEN(TRIM(A42))=0</formula>
    </cfRule>
  </conditionalFormatting>
  <conditionalFormatting sqref="F38:G38">
    <cfRule type="containsBlanks" dxfId="21" priority="3">
      <formula>LEN(TRIM(F38))=0</formula>
    </cfRule>
  </conditionalFormatting>
  <conditionalFormatting sqref="F38:G38">
    <cfRule type="containsBlanks" dxfId="20" priority="4">
      <formula>LEN(TRIM(F38))=0</formula>
    </cfRule>
  </conditionalFormatting>
  <conditionalFormatting sqref="D32:E34">
    <cfRule type="containsBlanks" dxfId="19" priority="2">
      <formula>LEN(TRIM(D32))=0</formula>
    </cfRule>
  </conditionalFormatting>
  <conditionalFormatting sqref="D32:E34">
    <cfRule type="containsBlanks" dxfId="18" priority="1">
      <formula>LEN(TRIM(D32))=0</formula>
    </cfRule>
  </conditionalFormatting>
  <pageMargins left="0.59055118110236227" right="0.39370078740157483" top="0.98425196850393704" bottom="0.39370078740157483" header="0.31496062992125984" footer="0.31496062992125984"/>
  <pageSetup paperSize="9" scale="82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2"/>
  <sheetViews>
    <sheetView showGridLines="0" tabSelected="1" zoomScale="90" zoomScaleNormal="90" workbookViewId="0">
      <selection activeCell="B20" sqref="B20:E20"/>
    </sheetView>
  </sheetViews>
  <sheetFormatPr defaultRowHeight="15" x14ac:dyDescent="0.25"/>
  <cols>
    <col min="1" max="1" width="5.28515625" style="17" customWidth="1"/>
    <col min="2" max="2" width="37.42578125" style="17" customWidth="1"/>
    <col min="3" max="3" width="10.28515625" style="17" customWidth="1"/>
    <col min="4" max="4" width="10" style="17" customWidth="1"/>
    <col min="5" max="5" width="29.28515625" style="17" customWidth="1"/>
    <col min="6" max="6" width="11.42578125" style="17" customWidth="1"/>
    <col min="7" max="7" width="12.5703125" style="17" customWidth="1"/>
    <col min="8" max="8" width="12.140625" style="17" customWidth="1"/>
    <col min="9" max="9" width="13.85546875" style="17" customWidth="1"/>
    <col min="10" max="10" width="8.42578125" style="17" customWidth="1"/>
    <col min="11" max="11" width="11.7109375" style="17" customWidth="1"/>
    <col min="12" max="12" width="12.85546875" style="17" customWidth="1"/>
    <col min="13" max="14" width="15.7109375" style="17" customWidth="1"/>
    <col min="15" max="16384" width="9.140625" style="17"/>
  </cols>
  <sheetData>
    <row r="1" spans="1:14" x14ac:dyDescent="0.25">
      <c r="A1" s="148" t="s">
        <v>11</v>
      </c>
      <c r="B1" s="148"/>
      <c r="C1" s="64"/>
      <c r="D1" s="38"/>
    </row>
    <row r="2" spans="1:14" ht="15" customHeight="1" x14ac:dyDescent="0.25">
      <c r="A2" s="149" t="str">
        <f>'Príloha č. 1'!A2:C2</f>
        <v xml:space="preserve">Prístroje na monitorovanie pacientov s implantovaným kardioverter defibrilátorom 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4" ht="15" customHeight="1" x14ac:dyDescent="0.25">
      <c r="A3" s="150"/>
      <c r="B3" s="150"/>
      <c r="C3" s="150"/>
      <c r="D3" s="150"/>
      <c r="E3" s="150"/>
      <c r="F3" s="39"/>
      <c r="G3" s="39"/>
      <c r="H3" s="39"/>
    </row>
    <row r="4" spans="1:14" s="22" customFormat="1" ht="60.75" customHeight="1" x14ac:dyDescent="0.25">
      <c r="A4" s="159" t="s">
        <v>46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s="18" customFormat="1" ht="31.5" customHeight="1" x14ac:dyDescent="0.25">
      <c r="A5" s="153" t="s">
        <v>20</v>
      </c>
      <c r="B5" s="155" t="s">
        <v>27</v>
      </c>
      <c r="C5" s="165" t="s">
        <v>59</v>
      </c>
      <c r="D5" s="151" t="s">
        <v>81</v>
      </c>
      <c r="E5" s="157" t="s">
        <v>21</v>
      </c>
      <c r="F5" s="157" t="s">
        <v>35</v>
      </c>
      <c r="G5" s="155" t="s">
        <v>34</v>
      </c>
      <c r="H5" s="155" t="s">
        <v>36</v>
      </c>
      <c r="I5" s="162" t="s">
        <v>47</v>
      </c>
      <c r="J5" s="163"/>
      <c r="K5" s="163"/>
      <c r="L5" s="164"/>
      <c r="M5" s="160" t="s">
        <v>48</v>
      </c>
      <c r="N5" s="161"/>
    </row>
    <row r="6" spans="1:14" s="18" customFormat="1" ht="37.5" customHeight="1" x14ac:dyDescent="0.25">
      <c r="A6" s="154"/>
      <c r="B6" s="156"/>
      <c r="C6" s="166"/>
      <c r="D6" s="152"/>
      <c r="E6" s="158"/>
      <c r="F6" s="158"/>
      <c r="G6" s="156"/>
      <c r="H6" s="156"/>
      <c r="I6" s="89" t="s">
        <v>28</v>
      </c>
      <c r="J6" s="90" t="s">
        <v>30</v>
      </c>
      <c r="K6" s="90" t="s">
        <v>22</v>
      </c>
      <c r="L6" s="91" t="s">
        <v>29</v>
      </c>
      <c r="M6" s="92" t="s">
        <v>28</v>
      </c>
      <c r="N6" s="93" t="s">
        <v>29</v>
      </c>
    </row>
    <row r="7" spans="1:14" s="32" customFormat="1" ht="15" customHeight="1" x14ac:dyDescent="0.25">
      <c r="A7" s="94" t="s">
        <v>13</v>
      </c>
      <c r="B7" s="95" t="s">
        <v>14</v>
      </c>
      <c r="C7" s="96" t="s">
        <v>15</v>
      </c>
      <c r="D7" s="97" t="s">
        <v>16</v>
      </c>
      <c r="E7" s="98" t="s">
        <v>60</v>
      </c>
      <c r="F7" s="98" t="s">
        <v>23</v>
      </c>
      <c r="G7" s="98" t="s">
        <v>24</v>
      </c>
      <c r="H7" s="98" t="s">
        <v>25</v>
      </c>
      <c r="I7" s="98" t="s">
        <v>26</v>
      </c>
      <c r="J7" s="98" t="s">
        <v>37</v>
      </c>
      <c r="K7" s="98" t="s">
        <v>38</v>
      </c>
      <c r="L7" s="98" t="s">
        <v>39</v>
      </c>
      <c r="M7" s="98" t="s">
        <v>40</v>
      </c>
      <c r="N7" s="98" t="s">
        <v>41</v>
      </c>
    </row>
    <row r="8" spans="1:14" s="33" customFormat="1" ht="51" customHeight="1" x14ac:dyDescent="0.25">
      <c r="A8" s="72" t="s">
        <v>13</v>
      </c>
      <c r="B8" s="73" t="s">
        <v>62</v>
      </c>
      <c r="C8" s="74" t="s">
        <v>33</v>
      </c>
      <c r="D8" s="75">
        <v>50</v>
      </c>
      <c r="E8" s="70"/>
      <c r="F8" s="69"/>
      <c r="G8" s="69"/>
      <c r="H8" s="69"/>
      <c r="I8" s="76"/>
      <c r="J8" s="77"/>
      <c r="K8" s="78">
        <f t="shared" ref="K8" si="0">I8*J8</f>
        <v>0</v>
      </c>
      <c r="L8" s="79">
        <f t="shared" ref="L8" si="1">I8+K8</f>
        <v>0</v>
      </c>
      <c r="M8" s="76">
        <f t="shared" ref="M8" si="2">I8*D8</f>
        <v>0</v>
      </c>
      <c r="N8" s="79">
        <f t="shared" ref="N8" si="3">L8*D8</f>
        <v>0</v>
      </c>
    </row>
    <row r="9" spans="1:14" s="34" customFormat="1" ht="39" customHeight="1" thickBot="1" x14ac:dyDescent="0.3">
      <c r="A9" s="19"/>
      <c r="B9" s="20"/>
      <c r="C9" s="20"/>
      <c r="D9" s="68"/>
      <c r="E9" s="21"/>
      <c r="F9" s="21"/>
      <c r="G9" s="21"/>
      <c r="H9" s="21"/>
      <c r="I9" s="20"/>
      <c r="J9" s="20"/>
      <c r="K9" s="20"/>
      <c r="L9" s="20"/>
      <c r="M9" s="71">
        <f>SUM(M8:M8)</f>
        <v>0</v>
      </c>
      <c r="N9" s="67">
        <f>SUM(N8:N8)</f>
        <v>0</v>
      </c>
    </row>
    <row r="10" spans="1:14" s="22" customFormat="1" ht="30" customHeight="1" x14ac:dyDescent="0.25">
      <c r="A10" s="170" t="s">
        <v>0</v>
      </c>
      <c r="B10" s="170"/>
      <c r="C10" s="126" t="str">
        <f>IF('Príloha č. 1'!$C$6="","",'Príloha č. 1'!$C$6)</f>
        <v/>
      </c>
      <c r="D10" s="126"/>
    </row>
    <row r="11" spans="1:14" s="22" customFormat="1" ht="15" customHeight="1" x14ac:dyDescent="0.25">
      <c r="A11" s="169" t="s">
        <v>1</v>
      </c>
      <c r="B11" s="169"/>
      <c r="C11" s="120" t="str">
        <f>IF('Príloha č. 1'!$C$7="","",'Príloha č. 1'!$C$7)</f>
        <v/>
      </c>
      <c r="D11" s="120"/>
    </row>
    <row r="12" spans="1:14" s="22" customFormat="1" x14ac:dyDescent="0.25">
      <c r="A12" s="169" t="s">
        <v>2</v>
      </c>
      <c r="B12" s="169"/>
      <c r="C12" s="120" t="str">
        <f>IF('Príloha č. 1'!$C$8="","",'Príloha č. 1'!$C$8)</f>
        <v/>
      </c>
      <c r="D12" s="120"/>
    </row>
    <row r="13" spans="1:14" s="22" customFormat="1" x14ac:dyDescent="0.25">
      <c r="A13" s="169" t="s">
        <v>3</v>
      </c>
      <c r="B13" s="169"/>
      <c r="C13" s="120" t="str">
        <f>IF('Príloha č. 1'!$C$9="","",'Príloha č. 1'!$C$9)</f>
        <v/>
      </c>
      <c r="D13" s="120"/>
    </row>
    <row r="14" spans="1:14" x14ac:dyDescent="0.25">
      <c r="D14" s="35"/>
      <c r="E14" s="23"/>
      <c r="F14" s="38"/>
      <c r="G14" s="38"/>
      <c r="H14" s="38"/>
    </row>
    <row r="15" spans="1:14" ht="15" customHeight="1" x14ac:dyDescent="0.25">
      <c r="A15" s="17" t="s">
        <v>7</v>
      </c>
      <c r="B15" s="51" t="str">
        <f>IF('Príloha č. 1'!B24:C24="","",'Príloha č. 1'!B24:C24)</f>
        <v/>
      </c>
      <c r="F15" s="38"/>
      <c r="G15" s="38"/>
      <c r="H15" s="38"/>
      <c r="L15" s="53"/>
    </row>
    <row r="16" spans="1:14" ht="15" customHeight="1" x14ac:dyDescent="0.25">
      <c r="A16" s="17" t="s">
        <v>8</v>
      </c>
      <c r="B16" s="37" t="str">
        <f>IF('Príloha č. 1'!B25:C25="","",'Príloha č. 1'!B25:C25)</f>
        <v/>
      </c>
      <c r="D16" s="35"/>
      <c r="E16" s="23"/>
      <c r="F16" s="38"/>
      <c r="G16" s="38"/>
      <c r="H16" s="38"/>
      <c r="L16" s="54" t="s">
        <v>50</v>
      </c>
      <c r="M16" s="52"/>
    </row>
    <row r="17" spans="1:14" x14ac:dyDescent="0.25">
      <c r="F17" s="38"/>
      <c r="G17" s="38"/>
      <c r="H17" s="38"/>
      <c r="K17" s="22"/>
      <c r="L17" s="54" t="s">
        <v>51</v>
      </c>
      <c r="M17" s="121" t="str">
        <f>IF('Príloha č. 1'!$D$29="","",'Príloha č. 1'!$D$29)</f>
        <v/>
      </c>
      <c r="N17" s="121"/>
    </row>
    <row r="18" spans="1:14" x14ac:dyDescent="0.25">
      <c r="F18" s="50"/>
      <c r="G18" s="50"/>
      <c r="H18" s="50"/>
      <c r="K18" s="22"/>
      <c r="L18" s="54"/>
      <c r="M18" s="25"/>
      <c r="N18" s="25"/>
    </row>
    <row r="19" spans="1:14" s="23" customFormat="1" x14ac:dyDescent="0.25">
      <c r="A19" s="167" t="s">
        <v>10</v>
      </c>
      <c r="B19" s="167"/>
      <c r="C19" s="63"/>
      <c r="D19" s="35"/>
      <c r="K19" s="17"/>
      <c r="L19" s="17"/>
      <c r="N19" s="17"/>
    </row>
    <row r="20" spans="1:14" s="25" customFormat="1" ht="15" customHeight="1" x14ac:dyDescent="0.25">
      <c r="A20" s="24"/>
      <c r="B20" s="168" t="s">
        <v>12</v>
      </c>
      <c r="C20" s="168"/>
      <c r="D20" s="168"/>
      <c r="E20" s="168"/>
      <c r="F20" s="36"/>
      <c r="G20" s="36"/>
      <c r="H20" s="36"/>
    </row>
    <row r="21" spans="1:14" s="30" customFormat="1" ht="5.85" customHeight="1" thickBot="1" x14ac:dyDescent="0.3">
      <c r="A21" s="17"/>
      <c r="B21" s="26"/>
      <c r="C21" s="26"/>
      <c r="D21" s="26"/>
      <c r="E21" s="27"/>
      <c r="F21" s="27"/>
      <c r="G21" s="27"/>
      <c r="H21" s="27"/>
      <c r="I21" s="29"/>
      <c r="J21" s="28"/>
      <c r="M21" s="29"/>
    </row>
    <row r="22" spans="1:14" s="30" customFormat="1" ht="15.75" thickBot="1" x14ac:dyDescent="0.3">
      <c r="A22" s="31"/>
      <c r="B22" s="26" t="s">
        <v>49</v>
      </c>
      <c r="C22" s="26"/>
      <c r="D22" s="26"/>
      <c r="E22" s="27"/>
      <c r="F22" s="27"/>
      <c r="G22" s="27"/>
      <c r="H22" s="27"/>
      <c r="I22" s="29"/>
      <c r="J22" s="28"/>
      <c r="M22" s="29"/>
    </row>
  </sheetData>
  <mergeCells count="25">
    <mergeCell ref="C10:D10"/>
    <mergeCell ref="C11:D11"/>
    <mergeCell ref="C12:D12"/>
    <mergeCell ref="C13:D13"/>
    <mergeCell ref="A10:B10"/>
    <mergeCell ref="A11:B11"/>
    <mergeCell ref="M17:N17"/>
    <mergeCell ref="A19:B19"/>
    <mergeCell ref="B20:E20"/>
    <mergeCell ref="A12:B12"/>
    <mergeCell ref="A13:B13"/>
    <mergeCell ref="A1:B1"/>
    <mergeCell ref="A2:L2"/>
    <mergeCell ref="A3:E3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  <mergeCell ref="C5:C6"/>
  </mergeCells>
  <conditionalFormatting sqref="B15:B16">
    <cfRule type="containsBlanks" dxfId="17" priority="14">
      <formula>LEN(TRIM(B15))=0</formula>
    </cfRule>
  </conditionalFormatting>
  <conditionalFormatting sqref="C10:D13">
    <cfRule type="containsBlanks" dxfId="16" priority="6">
      <formula>LEN(TRIM(C10))=0</formula>
    </cfRule>
  </conditionalFormatting>
  <conditionalFormatting sqref="M17:N17">
    <cfRule type="containsBlanks" dxfId="15" priority="3">
      <formula>LEN(TRIM(M17))=0</formula>
    </cfRule>
  </conditionalFormatting>
  <pageMargins left="0.59055118110236227" right="0.39370078740157483" top="0.98425196850393704" bottom="0.39370078740157483" header="0.31496062992125984" footer="0.31496062992125984"/>
  <pageSetup paperSize="9" scale="63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148" t="s">
        <v>11</v>
      </c>
      <c r="B1" s="148"/>
    </row>
    <row r="2" spans="1:12" ht="15" customHeight="1" x14ac:dyDescent="0.25">
      <c r="A2" s="149" t="str">
        <f>'Príloha č. 1'!A2:D2</f>
        <v xml:space="preserve">Prístroje na monitorovanie pacientov s implantovaným kardioverter defibrilátorom 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15" customHeight="1" x14ac:dyDescent="0.25">
      <c r="A3" s="150"/>
      <c r="B3" s="150"/>
      <c r="C3" s="150"/>
      <c r="D3" s="150"/>
      <c r="E3" s="150"/>
      <c r="F3" s="46"/>
      <c r="G3" s="46"/>
      <c r="H3" s="46"/>
    </row>
    <row r="4" spans="1:12" s="22" customFormat="1" ht="55.5" customHeight="1" x14ac:dyDescent="0.25">
      <c r="A4" s="175" t="s">
        <v>42</v>
      </c>
      <c r="B4" s="175"/>
      <c r="C4" s="175"/>
      <c r="D4" s="175"/>
      <c r="E4" s="42"/>
      <c r="F4" s="42"/>
      <c r="G4" s="42"/>
      <c r="H4" s="42"/>
      <c r="I4" s="42"/>
      <c r="J4" s="42"/>
      <c r="K4" s="42"/>
      <c r="L4" s="42"/>
    </row>
    <row r="5" spans="1:12" s="22" customFormat="1" ht="18.75" x14ac:dyDescent="0.25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</row>
    <row r="6" spans="1:12" s="22" customFormat="1" x14ac:dyDescent="0.25">
      <c r="A6" s="170" t="s">
        <v>0</v>
      </c>
      <c r="B6" s="170"/>
      <c r="C6" s="176" t="str">
        <f>IF('Príloha č. 1'!$C$6="","",'Príloha č. 1'!$C$6)</f>
        <v/>
      </c>
      <c r="D6" s="176"/>
      <c r="J6" s="43"/>
    </row>
    <row r="7" spans="1:12" s="22" customFormat="1" ht="15" customHeight="1" x14ac:dyDescent="0.25">
      <c r="A7" s="169" t="s">
        <v>1</v>
      </c>
      <c r="B7" s="169"/>
      <c r="C7" s="174" t="str">
        <f>IF('Príloha č. 1'!$C$7="","",'Príloha č. 1'!$C$7)</f>
        <v/>
      </c>
      <c r="D7" s="174"/>
    </row>
    <row r="8" spans="1:12" s="22" customFormat="1" x14ac:dyDescent="0.25">
      <c r="A8" s="169" t="s">
        <v>2</v>
      </c>
      <c r="B8" s="169"/>
      <c r="C8" s="174" t="str">
        <f>IF('Príloha č. 1'!$C$8="","",'Príloha č. 1'!$C$8)</f>
        <v/>
      </c>
      <c r="D8" s="174"/>
    </row>
    <row r="9" spans="1:12" s="22" customFormat="1" x14ac:dyDescent="0.25">
      <c r="A9" s="169" t="s">
        <v>3</v>
      </c>
      <c r="B9" s="169"/>
      <c r="C9" s="174" t="str">
        <f>IF('Príloha č. 1'!$C$9="","",'Príloha č. 1'!$C$9)</f>
        <v/>
      </c>
      <c r="D9" s="174"/>
    </row>
    <row r="10" spans="1:12" x14ac:dyDescent="0.25">
      <c r="C10" s="40"/>
    </row>
    <row r="11" spans="1:12" ht="48" customHeight="1" x14ac:dyDescent="0.25">
      <c r="A11" s="171" t="s">
        <v>43</v>
      </c>
      <c r="B11" s="171"/>
      <c r="C11" s="171"/>
      <c r="D11" s="171"/>
    </row>
    <row r="12" spans="1:12" x14ac:dyDescent="0.25">
      <c r="C12" s="40"/>
    </row>
    <row r="14" spans="1:12" ht="15" customHeight="1" x14ac:dyDescent="0.25">
      <c r="A14" s="17" t="s">
        <v>7</v>
      </c>
      <c r="B14" s="172" t="str">
        <f>IF('Príloha č. 1'!B24:C24="","",'Príloha č. 1'!B24:C24)</f>
        <v/>
      </c>
      <c r="C14" s="172"/>
    </row>
    <row r="15" spans="1:12" ht="15" customHeight="1" x14ac:dyDescent="0.25">
      <c r="A15" s="17" t="s">
        <v>8</v>
      </c>
      <c r="B15" s="173" t="str">
        <f>IF('Príloha č. 1'!B25:C25="","",'Príloha č. 1'!B25:C25)</f>
        <v/>
      </c>
      <c r="C15" s="173"/>
    </row>
    <row r="18" spans="1:12" x14ac:dyDescent="0.25">
      <c r="C18" s="54" t="s">
        <v>50</v>
      </c>
      <c r="D18" s="3"/>
      <c r="K18" s="44"/>
      <c r="L18" s="44"/>
    </row>
    <row r="19" spans="1:12" x14ac:dyDescent="0.25">
      <c r="C19" s="54" t="s">
        <v>51</v>
      </c>
      <c r="D19" s="66" t="str">
        <f>IF('Príloha č. 1'!$D$29="","",'Príloha č. 1'!$D$29)</f>
        <v/>
      </c>
    </row>
    <row r="20" spans="1:12" x14ac:dyDescent="0.25">
      <c r="C20" s="54"/>
      <c r="D20" s="45"/>
    </row>
    <row r="21" spans="1:12" s="23" customFormat="1" x14ac:dyDescent="0.25">
      <c r="A21" s="167" t="s">
        <v>10</v>
      </c>
      <c r="B21" s="167"/>
      <c r="E21" s="17"/>
    </row>
    <row r="22" spans="1:12" s="25" customFormat="1" ht="15" customHeight="1" x14ac:dyDescent="0.25">
      <c r="A22" s="24"/>
      <c r="B22" s="168" t="s">
        <v>12</v>
      </c>
      <c r="C22" s="168"/>
      <c r="D22" s="45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4&amp;"Times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12" width="15.7109375" style="17" customWidth="1"/>
    <col min="13" max="16384" width="9.140625" style="17"/>
  </cols>
  <sheetData>
    <row r="1" spans="1:12" x14ac:dyDescent="0.25">
      <c r="A1" s="148" t="s">
        <v>11</v>
      </c>
      <c r="B1" s="148"/>
    </row>
    <row r="2" spans="1:12" ht="15" customHeight="1" x14ac:dyDescent="0.25">
      <c r="A2" s="149" t="str">
        <f>'Príloha č. 1'!A2:D2</f>
        <v xml:space="preserve">Prístroje na monitorovanie pacientov s implantovaným kardioverter defibrilátorom 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15" customHeight="1" x14ac:dyDescent="0.25">
      <c r="A3" s="150"/>
      <c r="B3" s="150"/>
      <c r="C3" s="150"/>
      <c r="D3" s="150"/>
      <c r="E3" s="150"/>
      <c r="F3" s="48"/>
      <c r="G3" s="48"/>
      <c r="H3" s="48"/>
    </row>
    <row r="4" spans="1:12" s="22" customFormat="1" ht="55.5" customHeight="1" x14ac:dyDescent="0.25">
      <c r="A4" s="175" t="s">
        <v>61</v>
      </c>
      <c r="B4" s="175"/>
      <c r="C4" s="175"/>
      <c r="D4" s="175"/>
      <c r="E4" s="42"/>
      <c r="F4" s="42"/>
      <c r="G4" s="42"/>
      <c r="H4" s="42"/>
      <c r="I4" s="42"/>
      <c r="J4" s="42"/>
      <c r="K4" s="42"/>
      <c r="L4" s="42"/>
    </row>
    <row r="5" spans="1:12" s="22" customFormat="1" ht="18.75" x14ac:dyDescent="0.25">
      <c r="A5" s="49"/>
      <c r="B5" s="49"/>
      <c r="C5" s="49"/>
      <c r="D5" s="49"/>
      <c r="E5" s="42"/>
      <c r="F5" s="42"/>
      <c r="G5" s="42"/>
      <c r="H5" s="42"/>
      <c r="I5" s="42"/>
      <c r="J5" s="42"/>
      <c r="K5" s="42"/>
      <c r="L5" s="42"/>
    </row>
    <row r="6" spans="1:12" s="22" customFormat="1" x14ac:dyDescent="0.25">
      <c r="A6" s="170" t="s">
        <v>0</v>
      </c>
      <c r="B6" s="170"/>
      <c r="C6" s="176" t="str">
        <f xml:space="preserve"> IF('Príloha č. 1'!$C$6="","",'Príloha č. 1'!$C$6)</f>
        <v/>
      </c>
      <c r="D6" s="176"/>
      <c r="J6" s="43"/>
    </row>
    <row r="7" spans="1:12" s="22" customFormat="1" ht="15" customHeight="1" x14ac:dyDescent="0.25">
      <c r="A7" s="169" t="s">
        <v>1</v>
      </c>
      <c r="B7" s="169"/>
      <c r="C7" s="174" t="str">
        <f xml:space="preserve"> IF('Príloha č. 1'!$C$7="","",'Príloha č. 1'!$C$7)</f>
        <v/>
      </c>
      <c r="D7" s="174"/>
    </row>
    <row r="8" spans="1:12" s="22" customFormat="1" x14ac:dyDescent="0.25">
      <c r="A8" s="169" t="s">
        <v>2</v>
      </c>
      <c r="B8" s="169"/>
      <c r="C8" s="174" t="str">
        <f xml:space="preserve"> IF('Príloha č. 1'!$C$8="","",'Príloha č. 1'!$C$8)</f>
        <v/>
      </c>
      <c r="D8" s="174"/>
    </row>
    <row r="9" spans="1:12" s="22" customFormat="1" x14ac:dyDescent="0.25">
      <c r="A9" s="169" t="s">
        <v>3</v>
      </c>
      <c r="B9" s="169"/>
      <c r="C9" s="174" t="str">
        <f xml:space="preserve"> IF('Príloha č. 1'!$C$9="","",'Príloha č. 1'!$C$9)</f>
        <v/>
      </c>
      <c r="D9" s="174"/>
    </row>
    <row r="10" spans="1:12" x14ac:dyDescent="0.25">
      <c r="C10" s="47"/>
    </row>
    <row r="11" spans="1:12" ht="48" customHeight="1" x14ac:dyDescent="0.25">
      <c r="A11" s="177" t="s">
        <v>45</v>
      </c>
      <c r="B11" s="177"/>
      <c r="C11" s="177"/>
      <c r="D11" s="177"/>
    </row>
    <row r="12" spans="1:12" x14ac:dyDescent="0.25">
      <c r="C12" s="47"/>
    </row>
    <row r="14" spans="1:12" ht="15" customHeight="1" x14ac:dyDescent="0.25">
      <c r="A14" s="17" t="s">
        <v>7</v>
      </c>
      <c r="B14" s="172" t="str">
        <f>IF('Príloha č. 1'!B24:C24="","",'Príloha č. 1'!B24:C24)</f>
        <v/>
      </c>
      <c r="C14" s="172"/>
    </row>
    <row r="15" spans="1:12" ht="15" customHeight="1" x14ac:dyDescent="0.25">
      <c r="A15" s="17" t="s">
        <v>8</v>
      </c>
      <c r="B15" s="173" t="str">
        <f>IF('Príloha č. 1'!B25:C25="","",'Príloha č. 1'!B25:C25)</f>
        <v/>
      </c>
      <c r="C15" s="173"/>
    </row>
    <row r="18" spans="1:12" x14ac:dyDescent="0.25">
      <c r="C18" s="54" t="s">
        <v>50</v>
      </c>
      <c r="D18" s="3"/>
      <c r="K18" s="44"/>
      <c r="L18" s="44"/>
    </row>
    <row r="19" spans="1:12" x14ac:dyDescent="0.25">
      <c r="C19" s="54" t="s">
        <v>51</v>
      </c>
      <c r="D19" s="66" t="str">
        <f>IF('Príloha č. 1'!$D$29="","",'Príloha č. 1'!$D$29)</f>
        <v/>
      </c>
    </row>
    <row r="20" spans="1:12" x14ac:dyDescent="0.25">
      <c r="C20" s="54"/>
      <c r="D20" s="23"/>
    </row>
    <row r="21" spans="1:12" s="23" customFormat="1" x14ac:dyDescent="0.25">
      <c r="A21" s="167" t="s">
        <v>10</v>
      </c>
      <c r="B21" s="167"/>
      <c r="E21" s="17"/>
    </row>
    <row r="22" spans="1:12" s="25" customFormat="1" ht="15" customHeight="1" x14ac:dyDescent="0.25">
      <c r="A22" s="24"/>
      <c r="B22" s="168" t="s">
        <v>12</v>
      </c>
      <c r="C22" s="168"/>
      <c r="D22" s="45"/>
      <c r="E22" s="17"/>
    </row>
    <row r="23" spans="1:12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5&amp;"Times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7" customWidth="1"/>
    <col min="2" max="2" width="18.140625" style="17" customWidth="1"/>
    <col min="3" max="3" width="19.85546875" style="17" customWidth="1"/>
    <col min="4" max="4" width="37" style="17" customWidth="1"/>
    <col min="5" max="5" width="10.7109375" style="17" customWidth="1"/>
    <col min="6" max="6" width="15.7109375" style="17" customWidth="1"/>
    <col min="7" max="7" width="7.28515625" style="17" customWidth="1"/>
    <col min="8" max="9" width="15.7109375" style="17" customWidth="1"/>
    <col min="10" max="16384" width="9.140625" style="17"/>
  </cols>
  <sheetData>
    <row r="1" spans="1:12" x14ac:dyDescent="0.25">
      <c r="A1" s="148" t="s">
        <v>11</v>
      </c>
      <c r="B1" s="148"/>
    </row>
    <row r="2" spans="1:12" ht="15" customHeight="1" x14ac:dyDescent="0.25">
      <c r="A2" s="149" t="str">
        <f>'Príloha č. 1'!A2:D2</f>
        <v xml:space="preserve">Prístroje na monitorovanie pacientov s implantovaným kardioverter defibrilátorom 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15" customHeight="1" x14ac:dyDescent="0.25">
      <c r="A3" s="150"/>
      <c r="B3" s="150"/>
      <c r="C3" s="150"/>
      <c r="D3" s="150"/>
      <c r="E3" s="150"/>
      <c r="F3" s="59"/>
      <c r="G3" s="59"/>
      <c r="H3" s="59"/>
    </row>
    <row r="4" spans="1:12" s="22" customFormat="1" ht="55.5" customHeight="1" x14ac:dyDescent="0.25">
      <c r="A4" s="175" t="s">
        <v>56</v>
      </c>
      <c r="B4" s="175"/>
      <c r="C4" s="175"/>
      <c r="D4" s="175"/>
      <c r="E4" s="42"/>
      <c r="F4" s="42"/>
      <c r="G4" s="42"/>
      <c r="H4" s="42"/>
      <c r="I4" s="42"/>
    </row>
    <row r="5" spans="1:12" s="22" customFormat="1" ht="18.75" x14ac:dyDescent="0.25">
      <c r="A5" s="60"/>
      <c r="B5" s="60"/>
      <c r="C5" s="60"/>
      <c r="D5" s="60"/>
      <c r="E5" s="42"/>
      <c r="F5" s="42"/>
      <c r="G5" s="42"/>
      <c r="H5" s="42"/>
      <c r="I5" s="42"/>
    </row>
    <row r="6" spans="1:12" s="22" customFormat="1" x14ac:dyDescent="0.25">
      <c r="A6" s="170" t="s">
        <v>0</v>
      </c>
      <c r="B6" s="170"/>
      <c r="C6" s="176" t="str">
        <f xml:space="preserve"> IF('Príloha č. 1'!$C$6="","",'Príloha č. 1'!$C$6)</f>
        <v/>
      </c>
      <c r="D6" s="176"/>
    </row>
    <row r="7" spans="1:12" s="22" customFormat="1" ht="15" customHeight="1" x14ac:dyDescent="0.25">
      <c r="A7" s="169" t="s">
        <v>1</v>
      </c>
      <c r="B7" s="169"/>
      <c r="C7" s="174" t="str">
        <f xml:space="preserve"> IF('Príloha č. 1'!$C$7="","",'Príloha č. 1'!$C$7)</f>
        <v/>
      </c>
      <c r="D7" s="174"/>
    </row>
    <row r="8" spans="1:12" s="22" customFormat="1" x14ac:dyDescent="0.25">
      <c r="A8" s="169" t="s">
        <v>2</v>
      </c>
      <c r="B8" s="169"/>
      <c r="C8" s="174" t="str">
        <f xml:space="preserve"> IF('Príloha č. 1'!$C$8="","",'Príloha č. 1'!$C$8)</f>
        <v/>
      </c>
      <c r="D8" s="174"/>
    </row>
    <row r="9" spans="1:12" s="22" customFormat="1" x14ac:dyDescent="0.25">
      <c r="A9" s="169" t="s">
        <v>3</v>
      </c>
      <c r="B9" s="169"/>
      <c r="C9" s="174" t="str">
        <f xml:space="preserve"> IF('Príloha č. 1'!$C$9="","",'Príloha č. 1'!$C$9)</f>
        <v/>
      </c>
      <c r="D9" s="174"/>
    </row>
    <row r="10" spans="1:12" x14ac:dyDescent="0.25">
      <c r="C10" s="58"/>
    </row>
    <row r="11" spans="1:12" ht="48" customHeight="1" x14ac:dyDescent="0.25">
      <c r="A11" s="171" t="s">
        <v>57</v>
      </c>
      <c r="B11" s="171"/>
      <c r="C11" s="171"/>
      <c r="D11" s="171"/>
    </row>
    <row r="12" spans="1:12" x14ac:dyDescent="0.25">
      <c r="C12" s="58"/>
    </row>
    <row r="14" spans="1:12" ht="15" customHeight="1" x14ac:dyDescent="0.25">
      <c r="A14" s="17" t="s">
        <v>7</v>
      </c>
      <c r="B14" s="172" t="str">
        <f>IF('Príloha č. 1'!B24:C24="","",'Príloha č. 1'!B24:C24)</f>
        <v/>
      </c>
      <c r="C14" s="172"/>
    </row>
    <row r="15" spans="1:12" ht="15" customHeight="1" x14ac:dyDescent="0.25">
      <c r="A15" s="17" t="s">
        <v>8</v>
      </c>
      <c r="B15" s="173" t="str">
        <f>IF('Príloha č. 1'!B25:C25="","",'Príloha č. 1'!B25:C25)</f>
        <v/>
      </c>
      <c r="C15" s="173"/>
    </row>
    <row r="18" spans="1:9" x14ac:dyDescent="0.25">
      <c r="C18" s="54" t="s">
        <v>50</v>
      </c>
      <c r="D18" s="3"/>
      <c r="I18" s="44"/>
    </row>
    <row r="19" spans="1:9" x14ac:dyDescent="0.25">
      <c r="C19" s="54" t="s">
        <v>51</v>
      </c>
      <c r="D19" s="66" t="str">
        <f>IF('Príloha č. 1'!$D$29="","",'Príloha č. 1'!$D$29)</f>
        <v/>
      </c>
    </row>
    <row r="20" spans="1:9" x14ac:dyDescent="0.25">
      <c r="C20" s="54"/>
      <c r="D20" s="23"/>
    </row>
    <row r="21" spans="1:9" s="23" customFormat="1" x14ac:dyDescent="0.25">
      <c r="A21" s="167" t="s">
        <v>10</v>
      </c>
      <c r="B21" s="167"/>
      <c r="E21" s="17"/>
    </row>
    <row r="22" spans="1:9" s="25" customFormat="1" ht="15" customHeight="1" x14ac:dyDescent="0.25">
      <c r="A22" s="24"/>
      <c r="B22" s="168" t="s">
        <v>12</v>
      </c>
      <c r="C22" s="168"/>
      <c r="D22" s="45"/>
      <c r="E22" s="17"/>
    </row>
    <row r="23" spans="1:9" s="30" customFormat="1" x14ac:dyDescent="0.25">
      <c r="A23" s="17"/>
      <c r="B23" s="26"/>
      <c r="C23" s="27"/>
      <c r="D23" s="28"/>
      <c r="E23" s="17"/>
      <c r="F23" s="29"/>
      <c r="G23" s="28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6&amp;"Times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Príloha č. 1</vt:lpstr>
      <vt:lpstr>Príloha č. 2 </vt:lpstr>
      <vt:lpstr>Príloha č. 3</vt:lpstr>
      <vt:lpstr>Príloha č. 4</vt:lpstr>
      <vt:lpstr>Príloha č. 5 </vt:lpstr>
      <vt:lpstr>Príloha č. 6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 '!Oblasť_tlače</vt:lpstr>
      <vt:lpstr>'Príloha č. 6  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2020-07-03T06:07:05Z</cp:lastPrinted>
  <dcterms:created xsi:type="dcterms:W3CDTF">2014-08-04T05:30:35Z</dcterms:created>
  <dcterms:modified xsi:type="dcterms:W3CDTF">2020-07-30T11:46:27Z</dcterms:modified>
</cp:coreProperties>
</file>