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9040" windowHeight="1584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1 1.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 1.1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1.1 Pol'!$A$1:$G$59</definedName>
    <definedName name="_xlnm.Print_Area" localSheetId="1">'Stavba'!$A$1:$J$62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<sst xmlns="http://schemas.openxmlformats.org/spreadsheetml/2006/main" count="340" uniqueCount="184">
  <si>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</si>
  <si>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</si>
  <si>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</si>
  <si>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</si>
  <si>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</si>
  <si>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</si>
  <si>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</si>
  <si>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</si>
  <si>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</si>
  <si>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</si>
  <si>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</si>
  <si>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</si>
  <si>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</si>
  <si>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</si>
  <si>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</si>
  <si>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</si>
  <si>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</si>
  <si>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</si>
  <si>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</si>
  <si>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</si>
  <si>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</si>
  <si>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</si>
  <si>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</si>
  <si>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</si>
  <si>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</si>
  <si>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</si>
  <si>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</si>
  <si>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</si>
  <si>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</si>
  <si>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</si>
  <si>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</si>
  <si>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</si>
  <si>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</si>
  <si>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</si>
  <si>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</si>
  <si>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</si>
  <si>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</si>
  <si>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</si>
  <si>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</si>
  <si>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</si>
  <si>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</si>
  <si>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1.1</t>
  </si>
  <si>
    <t>Oprava</t>
  </si>
  <si>
    <t>1</t>
  </si>
  <si>
    <t>Vyhlídka nad Louckým klášterem</t>
  </si>
  <si>
    <t>Objekt:</t>
  </si>
  <si>
    <t>Rozpočet:</t>
  </si>
  <si>
    <t>N0021</t>
  </si>
  <si>
    <t>Správa nemovitostí Znojmo</t>
  </si>
  <si>
    <t>Stavba</t>
  </si>
  <si>
    <t>Celkem za stavbu</t>
  </si>
  <si>
    <t>CZK</t>
  </si>
  <si>
    <t>Rekapitulace dílů</t>
  </si>
  <si>
    <t>Typ dílu</t>
  </si>
  <si>
    <t>Zemní práce</t>
  </si>
  <si>
    <t>3</t>
  </si>
  <si>
    <t>Svislé a kompletní konstrukce</t>
  </si>
  <si>
    <t>5</t>
  </si>
  <si>
    <t>Komunikace</t>
  </si>
  <si>
    <t>62</t>
  </si>
  <si>
    <t>Úpravy povrchů vnější</t>
  </si>
  <si>
    <t>94</t>
  </si>
  <si>
    <t>Lešení a stavební výtahy</t>
  </si>
  <si>
    <t>96</t>
  </si>
  <si>
    <t>Bourání konstrukcí</t>
  </si>
  <si>
    <t>98</t>
  </si>
  <si>
    <t>Demolice</t>
  </si>
  <si>
    <t>99</t>
  </si>
  <si>
    <t>Staveništní přesun hmot</t>
  </si>
  <si>
    <t>767</t>
  </si>
  <si>
    <t>Konstrukce zámečnické</t>
  </si>
  <si>
    <t>772</t>
  </si>
  <si>
    <t>Kamenné  dlažby</t>
  </si>
  <si>
    <t>783</t>
  </si>
  <si>
    <t>Nátěry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</si>
  <si>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</si>
  <si>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</si>
  <si>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</si>
  <si>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</si>
  <si>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</si>
  <si>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</si>
  <si>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</si>
  <si>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</si>
  <si>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</si>
  <si>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</si>
  <si>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</si>
  <si>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</si>
  <si>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</si>
  <si>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</si>
  <si>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</si>
  <si>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</si>
  <si>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</si>
  <si>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</si>
  <si>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111203201</t>
  </si>
  <si>
    <t>Odstranění křovin s ponech. kořenů/s kořeny</t>
  </si>
  <si>
    <t>soubor</t>
  </si>
  <si>
    <t>POL1_</t>
  </si>
  <si>
    <t>113106241</t>
  </si>
  <si>
    <t>Rozebrání ploch komunikací ze silničních panelů</t>
  </si>
  <si>
    <t>m2</t>
  </si>
  <si>
    <t>122301101</t>
  </si>
  <si>
    <t>Odkopávky nezapažené v hor. 4 do 100 m3</t>
  </si>
  <si>
    <t>m3</t>
  </si>
  <si>
    <t>139601103</t>
  </si>
  <si>
    <t>Ruční výkop jam, rýh a šachet v hornině tř. 4</t>
  </si>
  <si>
    <t>162201102</t>
  </si>
  <si>
    <t>Vodorovné přemístění výkopku z hor.1-4 do 50 m</t>
  </si>
  <si>
    <t>162701105</t>
  </si>
  <si>
    <t>Vodorovné přemístění výkopku z hor.1-4 do 10000 m</t>
  </si>
  <si>
    <t>162701109</t>
  </si>
  <si>
    <t>Příplatek k vod. přemístění hor.1-4 za další 1 km (celkem 15km)</t>
  </si>
  <si>
    <t>181101101</t>
  </si>
  <si>
    <t>Úprava pláně v zářezech v hor. 1-4, bez zhutnění</t>
  </si>
  <si>
    <t>17320OA0</t>
  </si>
  <si>
    <t>ZEMNÍ KRAJNICE A DOSYPÁVKY BEZ ZHUTNĚNÍ</t>
  </si>
  <si>
    <t>M3</t>
  </si>
  <si>
    <t>POL2_</t>
  </si>
  <si>
    <t>174100010</t>
  </si>
  <si>
    <t>Zásyp jam, rýh a šachet sypaninou dovoz sypaniny ze vzdálenosti 50 m</t>
  </si>
  <si>
    <t>10364200</t>
  </si>
  <si>
    <t>Ornice/zemina pro pozemkové úpravy</t>
  </si>
  <si>
    <t>POL3_</t>
  </si>
  <si>
    <t>310201111</t>
  </si>
  <si>
    <t>Příplatek za zaoblení zdiva o poloměru do 5 m</t>
  </si>
  <si>
    <t>311231114</t>
  </si>
  <si>
    <t>Zdivo nosné cihelné z CP 29 P15 na MVC 2,5 tloušťka zdiva 30 cm (bez dod cihel)</t>
  </si>
  <si>
    <t>316245041</t>
  </si>
  <si>
    <t>Ukončující vrstvy z cihel CP 25 cm, P20 nastojato</t>
  </si>
  <si>
    <t>59610790</t>
  </si>
  <si>
    <t>1000ks</t>
  </si>
  <si>
    <t>564831111</t>
  </si>
  <si>
    <t>Podklad ze štěrkodrti po zhutnění tloušťky 10 cm štěrkodrť frakce 16-32 mm</t>
  </si>
  <si>
    <t>622904115</t>
  </si>
  <si>
    <t>Očištění fasád tlakovou vodou složitost 3 - 5</t>
  </si>
  <si>
    <t>627452931</t>
  </si>
  <si>
    <t>Spárování starého zdiva cihelného do hl. 5 cm</t>
  </si>
  <si>
    <t>941955003</t>
  </si>
  <si>
    <t>Lešení lehké pomocné / žebřík</t>
  </si>
  <si>
    <t>966053121</t>
  </si>
  <si>
    <t xml:space="preserve">Bourání betonové hlavy zdii </t>
  </si>
  <si>
    <t>m</t>
  </si>
  <si>
    <t>966001R00</t>
  </si>
  <si>
    <t>Demontáž.oplocení - madla+bet.sloupky</t>
  </si>
  <si>
    <t>981511111</t>
  </si>
  <si>
    <t>Demolice konstrukcí postup.rozebráním,zdivo MVC</t>
  </si>
  <si>
    <t>999281105</t>
  </si>
  <si>
    <t>Přesun hmot pro opravy a údržbu do výšky 6 m</t>
  </si>
  <si>
    <t>t</t>
  </si>
  <si>
    <t>POL7_</t>
  </si>
  <si>
    <t xml:space="preserve">76795    </t>
  </si>
  <si>
    <t>OPLOCENÍ Z OCEL PROFILŮ (90 bm)</t>
  </si>
  <si>
    <t>kompl.</t>
  </si>
  <si>
    <t>596415040</t>
  </si>
  <si>
    <t>Kladení kamenné dlažby/šlapáků do drtě tl. 4 cm vč. vyplnění spárpískem</t>
  </si>
  <si>
    <t>583001VP</t>
  </si>
  <si>
    <t>Přírodní štípaný kámen, nepravidelné tvary tl. 10-30 mm / šlapáky  - předběžná cena, dod bude dle výběru investora</t>
  </si>
  <si>
    <t>998772101</t>
  </si>
  <si>
    <t>Přesun hmot pro dlažby z kamene, výšky do 6 m</t>
  </si>
  <si>
    <t>783942601</t>
  </si>
  <si>
    <t xml:space="preserve">Nátěr podkladní  Weber Antigraffiti </t>
  </si>
  <si>
    <t>783942602</t>
  </si>
  <si>
    <t>Nátěr ochranný Weber Antigraffiti 2x</t>
  </si>
  <si>
    <t>783943601</t>
  </si>
  <si>
    <t>Odstraňovač "Weberantigraffiti odstraňovač"</t>
  </si>
  <si>
    <t>979081111</t>
  </si>
  <si>
    <t>Odvoz suti a vybour. hmot na skládku do 1 km</t>
  </si>
  <si>
    <t>POL8_</t>
  </si>
  <si>
    <t>979081121</t>
  </si>
  <si>
    <t>Příplatek k odvozu za každý další 1 km (celkem 15km)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</si>
  <si>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</si>
  <si>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</si>
  <si>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</si>
  <si>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</si>
  <si>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</si>
  <si>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</si>
  <si>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904</t>
  </si>
  <si>
    <t>Příplatek za ztížené podmínky</t>
  </si>
  <si>
    <t>POL13_0</t>
  </si>
  <si>
    <t>005121 R</t>
  </si>
  <si>
    <t>Zařízení staveniště</t>
  </si>
  <si>
    <t>Soubor</t>
  </si>
  <si>
    <t>POL99_8</t>
  </si>
  <si>
    <t>END</t>
  </si>
  <si>
    <t>Cihla plná CP 290x140x65 mm, (stará!)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</si>
</sst>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D6E1EE"/>
      <name val="Arial CE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4" borderId="29" xfId="0" applyNumberFormat="1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vertical="center" wrapText="1"/>
    </xf>
    <xf numFmtId="4" fontId="7" fillId="34" borderId="31" xfId="0" applyNumberFormat="1" applyFont="1" applyFill="1" applyBorder="1" applyAlignment="1">
      <alignment horizontal="center" vertical="center" wrapText="1" shrinkToFit="1"/>
    </xf>
    <xf numFmtId="4" fontId="3" fillId="34" borderId="29" xfId="0" applyNumberFormat="1" applyFont="1" applyFill="1" applyBorder="1" applyAlignment="1">
      <alignment horizontal="center" vertical="center" wrapText="1" shrinkToFit="1"/>
    </xf>
    <xf numFmtId="4" fontId="3" fillId="34" borderId="31" xfId="0" applyNumberFormat="1" applyFont="1" applyFill="1" applyBorder="1" applyAlignment="1">
      <alignment horizontal="center" vertical="center" wrapText="1" shrinkToFit="1"/>
    </xf>
    <xf numFmtId="3" fontId="3" fillId="34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4" fontId="0" fillId="0" borderId="34" xfId="0" applyNumberFormat="1" applyBorder="1" applyAlignment="1">
      <alignment vertical="center" shrinkToFit="1"/>
    </xf>
    <xf numFmtId="3" fontId="0" fillId="0" borderId="34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4" fontId="5" fillId="0" borderId="34" xfId="0" applyNumberFormat="1" applyFont="1" applyBorder="1" applyAlignment="1">
      <alignment vertical="center" shrinkToFit="1"/>
    </xf>
    <xf numFmtId="3" fontId="5" fillId="0" borderId="34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48" fillId="33" borderId="35" xfId="0" applyNumberFormat="1" applyFont="1" applyFill="1" applyBorder="1" applyAlignment="1">
      <alignment vertical="center" wrapText="1" shrinkToFit="1"/>
    </xf>
    <xf numFmtId="4" fontId="48" fillId="33" borderId="35" xfId="0" applyNumberFormat="1" applyFont="1" applyFill="1" applyBorder="1" applyAlignment="1">
      <alignment vertical="center" shrinkToFit="1"/>
    </xf>
    <xf numFmtId="4" fontId="0" fillId="33" borderId="36" xfId="0" applyNumberFormat="1" applyFill="1" applyBorder="1" applyAlignment="1">
      <alignment vertical="center" shrinkToFit="1"/>
    </xf>
    <xf numFmtId="3" fontId="0" fillId="33" borderId="36" xfId="0" applyNumberFormat="1" applyFill="1" applyBorder="1" applyAlignment="1">
      <alignment vertical="center"/>
    </xf>
    <xf numFmtId="0" fontId="4" fillId="33" borderId="37" xfId="0" applyFont="1" applyFill="1" applyBorder="1" applyAlignment="1">
      <alignment horizontal="left" vertical="center" indent="1"/>
    </xf>
    <xf numFmtId="0" fontId="5" fillId="33" borderId="38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4" fontId="4" fillId="33" borderId="38" xfId="0" applyNumberFormat="1" applyFont="1" applyFill="1" applyBorder="1" applyAlignment="1">
      <alignment horizontal="left" vertical="center"/>
    </xf>
    <xf numFmtId="49" fontId="0" fillId="33" borderId="39" xfId="0" applyNumberFormat="1" applyFill="1" applyBorder="1" applyAlignment="1">
      <alignment horizontal="left" vertical="center"/>
    </xf>
    <xf numFmtId="0" fontId="0" fillId="33" borderId="38" xfId="0" applyFill="1" applyBorder="1" applyAlignment="1">
      <alignment wrapText="1"/>
    </xf>
    <xf numFmtId="0" fontId="0" fillId="33" borderId="38" xfId="0" applyFill="1" applyBorder="1" applyAlignment="1">
      <alignment/>
    </xf>
    <xf numFmtId="49" fontId="5" fillId="33" borderId="39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4" fontId="3" fillId="33" borderId="36" xfId="0" applyNumberFormat="1" applyFont="1" applyFill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33" borderId="36" xfId="0" applyNumberFormat="1" applyFont="1" applyFill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4" fontId="3" fillId="33" borderId="36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41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4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164" fontId="13" fillId="0" borderId="44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4" fontId="13" fillId="0" borderId="45" xfId="0" applyNumberFormat="1" applyFont="1" applyBorder="1" applyAlignment="1">
      <alignment vertical="top" shrinkToFit="1"/>
    </xf>
    <xf numFmtId="0" fontId="13" fillId="0" borderId="46" xfId="0" applyFont="1" applyBorder="1" applyAlignment="1">
      <alignment vertical="top"/>
    </xf>
    <xf numFmtId="49" fontId="13" fillId="0" borderId="47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164" fontId="13" fillId="0" borderId="47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" fontId="13" fillId="0" borderId="48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7" xfId="0" applyNumberFormat="1" applyFont="1" applyBorder="1" applyAlignment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0" fillId="33" borderId="40" xfId="0" applyNumberFormat="1" applyFill="1" applyBorder="1" applyAlignment="1">
      <alignment vertical="center"/>
    </xf>
    <xf numFmtId="4" fontId="0" fillId="33" borderId="35" xfId="0" applyNumberFormat="1" applyFill="1" applyBorder="1" applyAlignment="1">
      <alignment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9" xfId="0" applyNumberFormat="1" applyFont="1" applyBorder="1" applyAlignment="1">
      <alignment horizontal="right" vertical="center" indent="1"/>
    </xf>
    <xf numFmtId="4" fontId="9" fillId="33" borderId="38" xfId="0" applyNumberFormat="1" applyFont="1" applyFill="1" applyBorder="1" applyAlignment="1">
      <alignment horizontal="right" vertical="center"/>
    </xf>
    <xf numFmtId="2" fontId="9" fillId="33" borderId="38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49" xfId="0" applyNumberFormat="1" applyFont="1" applyBorder="1" applyAlignment="1">
      <alignment horizontal="right" vertical="center" inden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9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9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38</v>
      </c>
    </row>
    <row r="2" spans="1:7" ht="57.75" customHeight="1">
      <c r="A2" s="175" t="s">
        <v>39</v>
      </c>
      <c r="B2" s="175"/>
      <c r="C2" s="175"/>
      <c r="D2" s="175"/>
      <c r="E2" s="175"/>
      <c r="F2" s="175"/>
      <c r="G2" s="17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5"/>
  <sheetViews>
    <sheetView showGridLines="0" tabSelected="1" zoomScaleSheetLayoutView="75" zoomScalePageLayoutView="0" workbookViewId="0" topLeftCell="B1">
      <selection activeCell="N57" sqref="N57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36</v>
      </c>
      <c r="B1" s="216" t="s">
        <v>4</v>
      </c>
      <c r="C1" s="217"/>
      <c r="D1" s="217"/>
      <c r="E1" s="217"/>
      <c r="F1" s="217"/>
      <c r="G1" s="217"/>
      <c r="H1" s="217"/>
      <c r="I1" s="217"/>
      <c r="J1" s="218"/>
    </row>
    <row r="2" spans="1:15" ht="36" customHeight="1">
      <c r="A2" s="2"/>
      <c r="B2" s="77" t="s">
        <v>24</v>
      </c>
      <c r="C2" s="78"/>
      <c r="D2" s="79" t="s">
        <v>47</v>
      </c>
      <c r="E2" s="219" t="s">
        <v>48</v>
      </c>
      <c r="F2" s="220"/>
      <c r="G2" s="220"/>
      <c r="H2" s="220"/>
      <c r="I2" s="220"/>
      <c r="J2" s="221"/>
      <c r="O2" s="1"/>
    </row>
    <row r="3" spans="1:10" ht="27" customHeight="1">
      <c r="A3" s="2"/>
      <c r="B3" s="80" t="s">
        <v>45</v>
      </c>
      <c r="C3" s="78"/>
      <c r="D3" s="81" t="s">
        <v>43</v>
      </c>
      <c r="E3" s="222" t="s">
        <v>44</v>
      </c>
      <c r="F3" s="223"/>
      <c r="G3" s="223"/>
      <c r="H3" s="223"/>
      <c r="I3" s="223"/>
      <c r="J3" s="224"/>
    </row>
    <row r="4" spans="1:10" ht="23.25" customHeight="1">
      <c r="A4" s="76">
        <v>2594</v>
      </c>
      <c r="B4" s="82" t="s">
        <v>46</v>
      </c>
      <c r="C4" s="83"/>
      <c r="D4" s="84" t="s">
        <v>41</v>
      </c>
      <c r="E4" s="196" t="s">
        <v>42</v>
      </c>
      <c r="F4" s="197"/>
      <c r="G4" s="197"/>
      <c r="H4" s="197"/>
      <c r="I4" s="197"/>
      <c r="J4" s="198"/>
    </row>
    <row r="5" spans="1:10" ht="24" customHeight="1">
      <c r="A5" s="2"/>
      <c r="B5" s="31" t="s">
        <v>23</v>
      </c>
      <c r="D5" s="201"/>
      <c r="E5" s="202"/>
      <c r="F5" s="202"/>
      <c r="G5" s="202"/>
      <c r="H5" s="18" t="s">
        <v>40</v>
      </c>
      <c r="I5" s="22"/>
      <c r="J5" s="8"/>
    </row>
    <row r="6" spans="1:10" ht="15.75" customHeight="1">
      <c r="A6" s="2"/>
      <c r="B6" s="28"/>
      <c r="C6" s="55"/>
      <c r="D6" s="203"/>
      <c r="E6" s="204"/>
      <c r="F6" s="204"/>
      <c r="G6" s="204"/>
      <c r="H6" s="18" t="s">
        <v>34</v>
      </c>
      <c r="I6" s="22"/>
      <c r="J6" s="8"/>
    </row>
    <row r="7" spans="1:10" ht="15.75" customHeight="1">
      <c r="A7" s="2"/>
      <c r="B7" s="29"/>
      <c r="C7" s="56"/>
      <c r="D7" s="53"/>
      <c r="E7" s="205"/>
      <c r="F7" s="206"/>
      <c r="G7" s="206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40</v>
      </c>
      <c r="I8" s="22"/>
      <c r="J8" s="8"/>
    </row>
    <row r="9" spans="1:10" ht="15.75" customHeight="1" hidden="1">
      <c r="A9" s="2"/>
      <c r="B9" s="2"/>
      <c r="D9" s="51"/>
      <c r="H9" s="18" t="s">
        <v>34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07"/>
      <c r="E11" s="207"/>
      <c r="F11" s="207"/>
      <c r="G11" s="207"/>
      <c r="H11" s="18" t="s">
        <v>40</v>
      </c>
      <c r="I11" s="22"/>
      <c r="J11" s="8"/>
    </row>
    <row r="12" spans="1:10" ht="15.75" customHeight="1">
      <c r="A12" s="2"/>
      <c r="B12" s="28"/>
      <c r="C12" s="55"/>
      <c r="D12" s="226"/>
      <c r="E12" s="226"/>
      <c r="F12" s="226"/>
      <c r="G12" s="226"/>
      <c r="H12" s="18" t="s">
        <v>34</v>
      </c>
      <c r="I12" s="22"/>
      <c r="J12" s="8"/>
    </row>
    <row r="13" spans="1:10" ht="15.75" customHeight="1">
      <c r="A13" s="2"/>
      <c r="B13" s="29"/>
      <c r="C13" s="56"/>
      <c r="D13" s="53"/>
      <c r="E13" s="199"/>
      <c r="F13" s="200"/>
      <c r="G13" s="200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32</v>
      </c>
      <c r="C15" s="61"/>
      <c r="D15" s="54"/>
      <c r="E15" s="225"/>
      <c r="F15" s="225"/>
      <c r="G15" s="213"/>
      <c r="H15" s="213"/>
      <c r="I15" s="213" t="s">
        <v>31</v>
      </c>
      <c r="J15" s="214"/>
    </row>
    <row r="16" spans="1:10" ht="23.25" customHeight="1">
      <c r="A16" s="141" t="s">
        <v>26</v>
      </c>
      <c r="B16" s="38" t="s">
        <v>26</v>
      </c>
      <c r="C16" s="62"/>
      <c r="D16" s="63"/>
      <c r="E16" s="182"/>
      <c r="F16" s="183"/>
      <c r="G16" s="182"/>
      <c r="H16" s="183"/>
      <c r="I16" s="182">
        <v>0</v>
      </c>
      <c r="J16" s="195"/>
    </row>
    <row r="17" spans="1:10" ht="23.25" customHeight="1">
      <c r="A17" s="141" t="s">
        <v>27</v>
      </c>
      <c r="B17" s="38" t="s">
        <v>27</v>
      </c>
      <c r="C17" s="62"/>
      <c r="D17" s="63"/>
      <c r="E17" s="182"/>
      <c r="F17" s="183"/>
      <c r="G17" s="182"/>
      <c r="H17" s="183"/>
      <c r="I17" s="182">
        <v>0</v>
      </c>
      <c r="J17" s="195"/>
    </row>
    <row r="18" spans="1:10" ht="23.25" customHeight="1">
      <c r="A18" s="141" t="s">
        <v>28</v>
      </c>
      <c r="B18" s="38" t="s">
        <v>28</v>
      </c>
      <c r="C18" s="62"/>
      <c r="D18" s="63"/>
      <c r="E18" s="182"/>
      <c r="F18" s="183"/>
      <c r="G18" s="182"/>
      <c r="H18" s="183"/>
      <c r="I18" s="182">
        <v>0</v>
      </c>
      <c r="J18" s="195"/>
    </row>
    <row r="19" spans="1:10" ht="23.25" customHeight="1">
      <c r="A19" s="141" t="s">
        <v>79</v>
      </c>
      <c r="B19" s="38" t="s">
        <v>29</v>
      </c>
      <c r="C19" s="62"/>
      <c r="D19" s="63"/>
      <c r="E19" s="182"/>
      <c r="F19" s="183"/>
      <c r="G19" s="182"/>
      <c r="H19" s="183"/>
      <c r="I19" s="182">
        <v>0</v>
      </c>
      <c r="J19" s="195"/>
    </row>
    <row r="20" spans="1:10" ht="23.25" customHeight="1">
      <c r="A20" s="141" t="s">
        <v>78</v>
      </c>
      <c r="B20" s="38" t="s">
        <v>30</v>
      </c>
      <c r="C20" s="62"/>
      <c r="D20" s="63"/>
      <c r="E20" s="182"/>
      <c r="F20" s="183"/>
      <c r="G20" s="182"/>
      <c r="H20" s="183"/>
      <c r="I20" s="182">
        <v>0</v>
      </c>
      <c r="J20" s="195"/>
    </row>
    <row r="21" spans="1:10" ht="23.25" customHeight="1">
      <c r="A21" s="2"/>
      <c r="B21" s="48" t="s">
        <v>31</v>
      </c>
      <c r="C21" s="64"/>
      <c r="D21" s="65"/>
      <c r="E21" s="211"/>
      <c r="F21" s="215"/>
      <c r="G21" s="211"/>
      <c r="H21" s="215"/>
      <c r="I21" s="211">
        <f>SUM(I16:J20)</f>
        <v>0</v>
      </c>
      <c r="J21" s="212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13</v>
      </c>
      <c r="C23" s="62"/>
      <c r="D23" s="63"/>
      <c r="E23" s="67">
        <v>15</v>
      </c>
      <c r="F23" s="39" t="s">
        <v>0</v>
      </c>
      <c r="G23" s="193">
        <v>0</v>
      </c>
      <c r="H23" s="194"/>
      <c r="I23" s="194"/>
      <c r="J23" s="40" t="str">
        <f aca="true" t="shared" si="0" ref="J23:J28">Mena</f>
        <v>CZK</v>
      </c>
    </row>
    <row r="24" spans="1:10" ht="23.25" customHeight="1" hidden="1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91">
        <v>0</v>
      </c>
      <c r="H24" s="192"/>
      <c r="I24" s="192"/>
      <c r="J24" s="40" t="str">
        <f t="shared" si="0"/>
        <v>CZK</v>
      </c>
    </row>
    <row r="25" spans="1:10" ht="23.25" customHeight="1">
      <c r="A25" s="2"/>
      <c r="B25" s="38" t="s">
        <v>15</v>
      </c>
      <c r="C25" s="62"/>
      <c r="D25" s="63"/>
      <c r="E25" s="67">
        <v>21</v>
      </c>
      <c r="F25" s="39" t="s">
        <v>0</v>
      </c>
      <c r="G25" s="193">
        <v>0</v>
      </c>
      <c r="H25" s="194"/>
      <c r="I25" s="194"/>
      <c r="J25" s="40" t="str">
        <f t="shared" si="0"/>
        <v>CZK</v>
      </c>
    </row>
    <row r="26" spans="1:10" ht="23.25" customHeight="1" hidden="1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08">
        <v>123033.14</v>
      </c>
      <c r="H26" s="209"/>
      <c r="I26" s="209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70"/>
      <c r="D27" s="71"/>
      <c r="E27" s="70"/>
      <c r="F27" s="16"/>
      <c r="G27" s="210">
        <v>0</v>
      </c>
      <c r="H27" s="210"/>
      <c r="I27" s="210"/>
      <c r="J27" s="41" t="str">
        <f t="shared" si="0"/>
        <v>CZK</v>
      </c>
    </row>
    <row r="28" spans="1:10" ht="27.75" customHeight="1" thickBot="1">
      <c r="A28" s="2"/>
      <c r="B28" s="115" t="s">
        <v>25</v>
      </c>
      <c r="C28" s="116"/>
      <c r="D28" s="116"/>
      <c r="E28" s="117"/>
      <c r="F28" s="118"/>
      <c r="G28" s="184">
        <f>ZakladDPHZakl+Zaokrouhleni</f>
        <v>0</v>
      </c>
      <c r="H28" s="185"/>
      <c r="I28" s="185"/>
      <c r="J28" s="119" t="str">
        <f t="shared" si="0"/>
        <v>CZK</v>
      </c>
    </row>
    <row r="29" spans="1:10" ht="27.75" customHeight="1" hidden="1" thickBot="1">
      <c r="A29" s="2"/>
      <c r="B29" s="115" t="s">
        <v>35</v>
      </c>
      <c r="C29" s="120"/>
      <c r="D29" s="120"/>
      <c r="E29" s="120"/>
      <c r="F29" s="121"/>
      <c r="G29" s="184">
        <v>708905.25</v>
      </c>
      <c r="H29" s="184"/>
      <c r="I29" s="184"/>
      <c r="J29" s="122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86"/>
      <c r="E34" s="187"/>
      <c r="G34" s="188"/>
      <c r="H34" s="189"/>
      <c r="I34" s="189"/>
      <c r="J34" s="25"/>
    </row>
    <row r="35" spans="1:10" ht="12.75" customHeight="1">
      <c r="A35" s="2"/>
      <c r="B35" s="2"/>
      <c r="D35" s="190" t="s">
        <v>2</v>
      </c>
      <c r="E35" s="190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hidden="1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6" t="s">
        <v>1</v>
      </c>
      <c r="J38" s="97" t="s">
        <v>0</v>
      </c>
    </row>
    <row r="39" spans="1:10" ht="25.5" customHeight="1" hidden="1">
      <c r="A39" s="87">
        <v>1</v>
      </c>
      <c r="B39" s="98" t="s">
        <v>49</v>
      </c>
      <c r="C39" s="178"/>
      <c r="D39" s="178"/>
      <c r="E39" s="178"/>
      <c r="F39" s="99">
        <v>0</v>
      </c>
      <c r="G39" s="100">
        <v>585872.11</v>
      </c>
      <c r="H39" s="101"/>
      <c r="I39" s="102">
        <v>585872.11</v>
      </c>
      <c r="J39" s="103">
        <f>IF(CenaCelkemVypocet=0,"",I39/CenaCelkemVypocet*100)</f>
        <v>100</v>
      </c>
    </row>
    <row r="40" spans="1:10" ht="25.5" customHeight="1" hidden="1">
      <c r="A40" s="87">
        <v>2</v>
      </c>
      <c r="B40" s="104" t="s">
        <v>43</v>
      </c>
      <c r="C40" s="179" t="s">
        <v>44</v>
      </c>
      <c r="D40" s="179"/>
      <c r="E40" s="179"/>
      <c r="F40" s="105">
        <v>0</v>
      </c>
      <c r="G40" s="106">
        <v>585872.11</v>
      </c>
      <c r="H40" s="106"/>
      <c r="I40" s="107">
        <v>585872.11</v>
      </c>
      <c r="J40" s="108">
        <f>IF(CenaCelkemVypocet=0,"",I40/CenaCelkemVypocet*100)</f>
        <v>100</v>
      </c>
    </row>
    <row r="41" spans="1:10" ht="25.5" customHeight="1" hidden="1">
      <c r="A41" s="87">
        <v>3</v>
      </c>
      <c r="B41" s="109" t="s">
        <v>41</v>
      </c>
      <c r="C41" s="178" t="s">
        <v>42</v>
      </c>
      <c r="D41" s="178"/>
      <c r="E41" s="178"/>
      <c r="F41" s="110">
        <v>0</v>
      </c>
      <c r="G41" s="101">
        <v>585872.11</v>
      </c>
      <c r="H41" s="101"/>
      <c r="I41" s="102">
        <v>585872.11</v>
      </c>
      <c r="J41" s="103">
        <f>IF(CenaCelkemVypocet=0,"",I41/CenaCelkemVypocet*100)</f>
        <v>100</v>
      </c>
    </row>
    <row r="42" spans="1:10" ht="25.5" customHeight="1" hidden="1">
      <c r="A42" s="87"/>
      <c r="B42" s="180" t="s">
        <v>50</v>
      </c>
      <c r="C42" s="181"/>
      <c r="D42" s="181"/>
      <c r="E42" s="181"/>
      <c r="F42" s="111">
        <f>SUMIF(A39:A41,"=1",F39:F41)</f>
        <v>0</v>
      </c>
      <c r="G42" s="112">
        <f>SUMIF(A39:A41,"=1",G39:G41)</f>
        <v>585872.11</v>
      </c>
      <c r="H42" s="112">
        <f>SUMIF(A39:A41,"=1",H39:H41)</f>
        <v>0</v>
      </c>
      <c r="I42" s="113">
        <f>SUMIF(A39:A41,"=1",I39:I41)</f>
        <v>585872.11</v>
      </c>
      <c r="J42" s="114">
        <f>SUMIF(A39:A41,"=1",J39:J41)</f>
        <v>100</v>
      </c>
    </row>
    <row r="46" ht="15.75">
      <c r="B46" s="123" t="s">
        <v>52</v>
      </c>
    </row>
    <row r="48" spans="1:10" ht="25.5" customHeight="1">
      <c r="A48" s="125"/>
      <c r="B48" s="128" t="s">
        <v>18</v>
      </c>
      <c r="C48" s="128" t="s">
        <v>6</v>
      </c>
      <c r="D48" s="129"/>
      <c r="E48" s="129"/>
      <c r="F48" s="130" t="s">
        <v>53</v>
      </c>
      <c r="G48" s="130"/>
      <c r="H48" s="130"/>
      <c r="I48" s="130" t="s">
        <v>31</v>
      </c>
      <c r="J48" s="130" t="s">
        <v>0</v>
      </c>
    </row>
    <row r="49" spans="1:10" ht="36.75" customHeight="1">
      <c r="A49" s="126"/>
      <c r="B49" s="131" t="s">
        <v>43</v>
      </c>
      <c r="C49" s="176" t="s">
        <v>54</v>
      </c>
      <c r="D49" s="177"/>
      <c r="E49" s="177"/>
      <c r="F49" s="139" t="s">
        <v>26</v>
      </c>
      <c r="G49" s="132"/>
      <c r="H49" s="132"/>
      <c r="I49" s="132">
        <v>0</v>
      </c>
      <c r="J49" s="137">
        <f>IF(I62=0,"",I49/I62*100)</f>
      </c>
    </row>
    <row r="50" spans="1:10" ht="36.75" customHeight="1">
      <c r="A50" s="126"/>
      <c r="B50" s="131" t="s">
        <v>55</v>
      </c>
      <c r="C50" s="176" t="s">
        <v>56</v>
      </c>
      <c r="D50" s="177"/>
      <c r="E50" s="177"/>
      <c r="F50" s="139" t="s">
        <v>26</v>
      </c>
      <c r="G50" s="132"/>
      <c r="H50" s="132"/>
      <c r="I50" s="132">
        <v>0</v>
      </c>
      <c r="J50" s="137">
        <f>IF(I62=0,"",I50/I62*100)</f>
      </c>
    </row>
    <row r="51" spans="1:10" ht="36.75" customHeight="1">
      <c r="A51" s="126"/>
      <c r="B51" s="131" t="s">
        <v>57</v>
      </c>
      <c r="C51" s="176" t="s">
        <v>58</v>
      </c>
      <c r="D51" s="177"/>
      <c r="E51" s="177"/>
      <c r="F51" s="139" t="s">
        <v>26</v>
      </c>
      <c r="G51" s="132"/>
      <c r="H51" s="132"/>
      <c r="I51" s="132">
        <v>0</v>
      </c>
      <c r="J51" s="137">
        <f>IF(I62=0,"",I51/I62*100)</f>
      </c>
    </row>
    <row r="52" spans="1:10" ht="36.75" customHeight="1">
      <c r="A52" s="126"/>
      <c r="B52" s="131" t="s">
        <v>59</v>
      </c>
      <c r="C52" s="176" t="s">
        <v>60</v>
      </c>
      <c r="D52" s="177"/>
      <c r="E52" s="177"/>
      <c r="F52" s="139" t="s">
        <v>26</v>
      </c>
      <c r="G52" s="132"/>
      <c r="H52" s="132"/>
      <c r="I52" s="132">
        <v>0</v>
      </c>
      <c r="J52" s="137">
        <f>IF(I62=0,"",I52/I62*100)</f>
      </c>
    </row>
    <row r="53" spans="1:10" ht="36.75" customHeight="1">
      <c r="A53" s="126"/>
      <c r="B53" s="131" t="s">
        <v>61</v>
      </c>
      <c r="C53" s="176" t="s">
        <v>62</v>
      </c>
      <c r="D53" s="177"/>
      <c r="E53" s="177"/>
      <c r="F53" s="139" t="s">
        <v>26</v>
      </c>
      <c r="G53" s="132"/>
      <c r="H53" s="132"/>
      <c r="I53" s="132">
        <v>0</v>
      </c>
      <c r="J53" s="137">
        <f>IF(I62=0,"",I53/I62*100)</f>
      </c>
    </row>
    <row r="54" spans="1:10" ht="36.75" customHeight="1">
      <c r="A54" s="126"/>
      <c r="B54" s="131" t="s">
        <v>63</v>
      </c>
      <c r="C54" s="176" t="s">
        <v>64</v>
      </c>
      <c r="D54" s="177"/>
      <c r="E54" s="177"/>
      <c r="F54" s="139" t="s">
        <v>26</v>
      </c>
      <c r="G54" s="132"/>
      <c r="H54" s="132"/>
      <c r="I54" s="132">
        <v>0</v>
      </c>
      <c r="J54" s="137">
        <f>IF(I62=0,"",I54/I62*100)</f>
      </c>
    </row>
    <row r="55" spans="1:10" ht="36.75" customHeight="1">
      <c r="A55" s="126"/>
      <c r="B55" s="131" t="s">
        <v>65</v>
      </c>
      <c r="C55" s="176" t="s">
        <v>66</v>
      </c>
      <c r="D55" s="177"/>
      <c r="E55" s="177"/>
      <c r="F55" s="139" t="s">
        <v>26</v>
      </c>
      <c r="G55" s="132"/>
      <c r="H55" s="132"/>
      <c r="I55" s="132">
        <v>0</v>
      </c>
      <c r="J55" s="137">
        <f>IF(I62=0,"",I55/I62*100)</f>
      </c>
    </row>
    <row r="56" spans="1:10" ht="36.75" customHeight="1">
      <c r="A56" s="126"/>
      <c r="B56" s="131" t="s">
        <v>67</v>
      </c>
      <c r="C56" s="176" t="s">
        <v>68</v>
      </c>
      <c r="D56" s="177"/>
      <c r="E56" s="177"/>
      <c r="F56" s="139" t="s">
        <v>26</v>
      </c>
      <c r="G56" s="132"/>
      <c r="H56" s="132"/>
      <c r="I56" s="132">
        <v>0</v>
      </c>
      <c r="J56" s="137">
        <f>IF(I62=0,"",I56/I62*100)</f>
      </c>
    </row>
    <row r="57" spans="1:10" ht="36.75" customHeight="1">
      <c r="A57" s="126"/>
      <c r="B57" s="131" t="s">
        <v>69</v>
      </c>
      <c r="C57" s="176" t="s">
        <v>70</v>
      </c>
      <c r="D57" s="177"/>
      <c r="E57" s="177"/>
      <c r="F57" s="139" t="s">
        <v>27</v>
      </c>
      <c r="G57" s="132"/>
      <c r="H57" s="132"/>
      <c r="I57" s="132">
        <v>0</v>
      </c>
      <c r="J57" s="137">
        <f>IF(I62=0,"",I57/I62*100)</f>
      </c>
    </row>
    <row r="58" spans="1:10" ht="36.75" customHeight="1">
      <c r="A58" s="126"/>
      <c r="B58" s="131" t="s">
        <v>71</v>
      </c>
      <c r="C58" s="176" t="s">
        <v>72</v>
      </c>
      <c r="D58" s="177"/>
      <c r="E58" s="177"/>
      <c r="F58" s="139" t="s">
        <v>27</v>
      </c>
      <c r="G58" s="132"/>
      <c r="H58" s="132"/>
      <c r="I58" s="132">
        <v>0</v>
      </c>
      <c r="J58" s="137">
        <f>IF(I62=0,"",I58/I62*100)</f>
      </c>
    </row>
    <row r="59" spans="1:10" ht="36.75" customHeight="1">
      <c r="A59" s="126"/>
      <c r="B59" s="131" t="s">
        <v>73</v>
      </c>
      <c r="C59" s="176" t="s">
        <v>74</v>
      </c>
      <c r="D59" s="177"/>
      <c r="E59" s="177"/>
      <c r="F59" s="139" t="s">
        <v>27</v>
      </c>
      <c r="G59" s="132"/>
      <c r="H59" s="132"/>
      <c r="I59" s="132">
        <v>0</v>
      </c>
      <c r="J59" s="137">
        <f>IF(I62=0,"",I59/I62*100)</f>
      </c>
    </row>
    <row r="60" spans="1:10" ht="36.75" customHeight="1">
      <c r="A60" s="126"/>
      <c r="B60" s="131" t="s">
        <v>75</v>
      </c>
      <c r="C60" s="176" t="s">
        <v>76</v>
      </c>
      <c r="D60" s="177"/>
      <c r="E60" s="177"/>
      <c r="F60" s="139" t="s">
        <v>77</v>
      </c>
      <c r="G60" s="132"/>
      <c r="H60" s="132"/>
      <c r="I60" s="132">
        <v>0</v>
      </c>
      <c r="J60" s="137">
        <f>IF(I62=0,"",I60/I62*100)</f>
      </c>
    </row>
    <row r="61" spans="1:10" ht="36.75" customHeight="1">
      <c r="A61" s="126"/>
      <c r="B61" s="131" t="s">
        <v>78</v>
      </c>
      <c r="C61" s="176" t="s">
        <v>30</v>
      </c>
      <c r="D61" s="177"/>
      <c r="E61" s="177"/>
      <c r="F61" s="139" t="s">
        <v>78</v>
      </c>
      <c r="G61" s="132"/>
      <c r="H61" s="132"/>
      <c r="I61" s="132">
        <v>0</v>
      </c>
      <c r="J61" s="137">
        <f>IF(I62=0,"",I61/I62*100)</f>
      </c>
    </row>
    <row r="62" spans="1:10" ht="25.5" customHeight="1">
      <c r="A62" s="127"/>
      <c r="B62" s="133" t="s">
        <v>1</v>
      </c>
      <c r="C62" s="134"/>
      <c r="D62" s="135"/>
      <c r="E62" s="135"/>
      <c r="F62" s="140"/>
      <c r="G62" s="136"/>
      <c r="H62" s="136"/>
      <c r="I62" s="136">
        <f>SUM(I49:I61)</f>
        <v>0</v>
      </c>
      <c r="J62" s="138">
        <f>SUM(J49:J61)</f>
        <v>0</v>
      </c>
    </row>
    <row r="63" spans="6:10" ht="12.75">
      <c r="F63" s="85"/>
      <c r="G63" s="85"/>
      <c r="H63" s="85"/>
      <c r="I63" s="85"/>
      <c r="J63" s="86"/>
    </row>
    <row r="64" spans="6:10" ht="12.75">
      <c r="F64" s="85"/>
      <c r="G64" s="85"/>
      <c r="H64" s="85"/>
      <c r="I64" s="85"/>
      <c r="J64" s="86"/>
    </row>
    <row r="65" spans="6:10" ht="12.75">
      <c r="F65" s="85"/>
      <c r="G65" s="85"/>
      <c r="H65" s="85"/>
      <c r="I65" s="85"/>
      <c r="J65" s="86"/>
    </row>
  </sheetData>
  <sheetProtection/>
  <mergeCells count="58">
    <mergeCell ref="G15:H15"/>
    <mergeCell ref="I15:J15"/>
    <mergeCell ref="I16:J16"/>
    <mergeCell ref="E21:F21"/>
    <mergeCell ref="G21:H21"/>
    <mergeCell ref="B1:J1"/>
    <mergeCell ref="E2:J2"/>
    <mergeCell ref="E3:J3"/>
    <mergeCell ref="E15:F15"/>
    <mergeCell ref="D12:G12"/>
    <mergeCell ref="I18:J18"/>
    <mergeCell ref="E18:F18"/>
    <mergeCell ref="G25:I25"/>
    <mergeCell ref="I19:J19"/>
    <mergeCell ref="I21:J21"/>
    <mergeCell ref="G19:H19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I17:J17"/>
    <mergeCell ref="E17:F17"/>
    <mergeCell ref="D35:E35"/>
    <mergeCell ref="G24:I24"/>
    <mergeCell ref="G23:I23"/>
    <mergeCell ref="E19:F19"/>
    <mergeCell ref="E20:F20"/>
    <mergeCell ref="I20:J20"/>
    <mergeCell ref="G26:I26"/>
    <mergeCell ref="G27:I27"/>
    <mergeCell ref="G18:H18"/>
    <mergeCell ref="G20:H20"/>
    <mergeCell ref="G29:I29"/>
    <mergeCell ref="C50:E50"/>
    <mergeCell ref="C51:E51"/>
    <mergeCell ref="C52:E52"/>
    <mergeCell ref="C53:E53"/>
    <mergeCell ref="G28:I28"/>
    <mergeCell ref="D34:E34"/>
    <mergeCell ref="G34:I34"/>
    <mergeCell ref="C54:E54"/>
    <mergeCell ref="C39:E39"/>
    <mergeCell ref="C40:E40"/>
    <mergeCell ref="C41:E41"/>
    <mergeCell ref="B42:E42"/>
    <mergeCell ref="C49:E49"/>
    <mergeCell ref="C60:E60"/>
    <mergeCell ref="C61:E61"/>
    <mergeCell ref="C55:E55"/>
    <mergeCell ref="C56:E56"/>
    <mergeCell ref="C57:E57"/>
    <mergeCell ref="C58:E58"/>
    <mergeCell ref="C59:E5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27" t="s">
        <v>7</v>
      </c>
      <c r="B1" s="227"/>
      <c r="C1" s="228"/>
      <c r="D1" s="227"/>
      <c r="E1" s="227"/>
      <c r="F1" s="227"/>
      <c r="G1" s="227"/>
    </row>
    <row r="2" spans="1:7" ht="24.75" customHeight="1">
      <c r="A2" s="50" t="s">
        <v>8</v>
      </c>
      <c r="B2" s="49"/>
      <c r="C2" s="229"/>
      <c r="D2" s="229"/>
      <c r="E2" s="229"/>
      <c r="F2" s="229"/>
      <c r="G2" s="230"/>
    </row>
    <row r="3" spans="1:7" ht="24.75" customHeight="1">
      <c r="A3" s="50" t="s">
        <v>9</v>
      </c>
      <c r="B3" s="49"/>
      <c r="C3" s="229"/>
      <c r="D3" s="229"/>
      <c r="E3" s="229"/>
      <c r="F3" s="229"/>
      <c r="G3" s="230"/>
    </row>
    <row r="4" spans="1:7" ht="24.75" customHeight="1">
      <c r="A4" s="50" t="s">
        <v>10</v>
      </c>
      <c r="B4" s="49"/>
      <c r="C4" s="229"/>
      <c r="D4" s="229"/>
      <c r="E4" s="229"/>
      <c r="F4" s="229"/>
      <c r="G4" s="230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P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21" sqref="J21"/>
    </sheetView>
  </sheetViews>
  <sheetFormatPr defaultColWidth="9.00390625" defaultRowHeight="12.75" outlineLevelRow="1"/>
  <cols>
    <col min="1" max="1" width="3.375" style="0" customWidth="1"/>
    <col min="2" max="2" width="12.625" style="124" customWidth="1"/>
    <col min="3" max="3" width="38.25390625" style="124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11" max="11" width="0" style="0" hidden="1" customWidth="1"/>
    <col min="13" max="23" width="0" style="0" hidden="1" customWidth="1"/>
  </cols>
  <sheetData>
    <row r="1" spans="1:15" ht="15.75" customHeight="1">
      <c r="A1" s="231" t="s">
        <v>7</v>
      </c>
      <c r="B1" s="231"/>
      <c r="C1" s="231"/>
      <c r="D1" s="231"/>
      <c r="E1" s="231"/>
      <c r="F1" s="231"/>
      <c r="G1" s="231"/>
      <c r="O1" t="s">
        <v>80</v>
      </c>
    </row>
    <row r="2" spans="1:15" ht="24.75" customHeight="1">
      <c r="A2" s="142" t="s">
        <v>8</v>
      </c>
      <c r="B2" s="49" t="s">
        <v>47</v>
      </c>
      <c r="C2" s="232" t="s">
        <v>48</v>
      </c>
      <c r="D2" s="233"/>
      <c r="E2" s="233"/>
      <c r="F2" s="233"/>
      <c r="G2" s="234"/>
      <c r="O2" t="s">
        <v>81</v>
      </c>
    </row>
    <row r="3" spans="1:15" ht="24.75" customHeight="1">
      <c r="A3" s="142" t="s">
        <v>9</v>
      </c>
      <c r="B3" s="49" t="s">
        <v>43</v>
      </c>
      <c r="C3" s="232" t="s">
        <v>44</v>
      </c>
      <c r="D3" s="233"/>
      <c r="E3" s="233"/>
      <c r="F3" s="233"/>
      <c r="G3" s="234"/>
      <c r="K3" s="124" t="s">
        <v>81</v>
      </c>
      <c r="O3" t="s">
        <v>82</v>
      </c>
    </row>
    <row r="4" spans="1:15" ht="24.75" customHeight="1">
      <c r="A4" s="143" t="s">
        <v>10</v>
      </c>
      <c r="B4" s="144" t="s">
        <v>41</v>
      </c>
      <c r="C4" s="235" t="s">
        <v>42</v>
      </c>
      <c r="D4" s="236"/>
      <c r="E4" s="236"/>
      <c r="F4" s="236"/>
      <c r="G4" s="237"/>
      <c r="O4" t="s">
        <v>83</v>
      </c>
    </row>
    <row r="5" ht="12.75">
      <c r="D5" s="10"/>
    </row>
    <row r="6" spans="1:7" ht="12.75">
      <c r="A6" s="146" t="s">
        <v>84</v>
      </c>
      <c r="B6" s="148" t="s">
        <v>85</v>
      </c>
      <c r="C6" s="148" t="s">
        <v>86</v>
      </c>
      <c r="D6" s="147" t="s">
        <v>87</v>
      </c>
      <c r="E6" s="146" t="s">
        <v>88</v>
      </c>
      <c r="F6" s="145" t="s">
        <v>89</v>
      </c>
      <c r="G6" s="146" t="s">
        <v>31</v>
      </c>
    </row>
    <row r="7" spans="1:7" ht="12.75" hidden="1">
      <c r="A7" s="3"/>
      <c r="B7" s="4"/>
      <c r="C7" s="4"/>
      <c r="D7" s="6"/>
      <c r="E7" s="150"/>
      <c r="F7" s="151"/>
      <c r="G7" s="151"/>
    </row>
    <row r="8" spans="1:15" ht="12.75">
      <c r="A8" s="152" t="s">
        <v>91</v>
      </c>
      <c r="B8" s="153" t="s">
        <v>43</v>
      </c>
      <c r="C8" s="170" t="s">
        <v>54</v>
      </c>
      <c r="D8" s="154"/>
      <c r="E8" s="155"/>
      <c r="F8" s="156"/>
      <c r="G8" s="157"/>
      <c r="O8" t="s">
        <v>92</v>
      </c>
    </row>
    <row r="9" spans="1:42" ht="12.75" outlineLevel="1">
      <c r="A9" s="164">
        <v>1</v>
      </c>
      <c r="B9" s="165" t="s">
        <v>93</v>
      </c>
      <c r="C9" s="171" t="s">
        <v>94</v>
      </c>
      <c r="D9" s="166" t="s">
        <v>95</v>
      </c>
      <c r="E9" s="167">
        <v>1</v>
      </c>
      <c r="F9" s="168"/>
      <c r="G9" s="169"/>
      <c r="H9" s="149"/>
      <c r="I9" s="149"/>
      <c r="J9" s="149"/>
      <c r="K9" s="149"/>
      <c r="L9" s="149"/>
      <c r="M9" s="149"/>
      <c r="N9" s="149"/>
      <c r="O9" s="149" t="s">
        <v>96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</row>
    <row r="10" spans="1:42" ht="12.75" outlineLevel="1">
      <c r="A10" s="164">
        <v>2</v>
      </c>
      <c r="B10" s="165" t="s">
        <v>97</v>
      </c>
      <c r="C10" s="171" t="s">
        <v>98</v>
      </c>
      <c r="D10" s="166" t="s">
        <v>99</v>
      </c>
      <c r="E10" s="167">
        <v>9</v>
      </c>
      <c r="F10" s="168"/>
      <c r="G10" s="169"/>
      <c r="H10" s="149"/>
      <c r="I10" s="149"/>
      <c r="J10" s="149"/>
      <c r="K10" s="149"/>
      <c r="L10" s="149"/>
      <c r="M10" s="149"/>
      <c r="N10" s="149"/>
      <c r="O10" s="149" t="s">
        <v>96</v>
      </c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</row>
    <row r="11" spans="1:42" ht="12.75" outlineLevel="1">
      <c r="A11" s="164">
        <v>3</v>
      </c>
      <c r="B11" s="165" t="s">
        <v>100</v>
      </c>
      <c r="C11" s="171" t="s">
        <v>101</v>
      </c>
      <c r="D11" s="166" t="s">
        <v>102</v>
      </c>
      <c r="E11" s="167">
        <v>8.4375</v>
      </c>
      <c r="F11" s="168"/>
      <c r="G11" s="169"/>
      <c r="H11" s="149"/>
      <c r="I11" s="149"/>
      <c r="J11" s="149"/>
      <c r="K11" s="149"/>
      <c r="L11" s="149"/>
      <c r="M11" s="149"/>
      <c r="N11" s="149"/>
      <c r="O11" s="149" t="s">
        <v>96</v>
      </c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</row>
    <row r="12" spans="1:42" ht="12.75" outlineLevel="1">
      <c r="A12" s="164">
        <v>4</v>
      </c>
      <c r="B12" s="165" t="s">
        <v>103</v>
      </c>
      <c r="C12" s="171" t="s">
        <v>104</v>
      </c>
      <c r="D12" s="166" t="s">
        <v>102</v>
      </c>
      <c r="E12" s="167">
        <v>3</v>
      </c>
      <c r="F12" s="168"/>
      <c r="G12" s="169"/>
      <c r="H12" s="149"/>
      <c r="I12" s="149"/>
      <c r="J12" s="149"/>
      <c r="K12" s="149"/>
      <c r="L12" s="149"/>
      <c r="M12" s="149"/>
      <c r="N12" s="149"/>
      <c r="O12" s="149" t="s">
        <v>96</v>
      </c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</row>
    <row r="13" spans="1:42" ht="12.75" outlineLevel="1">
      <c r="A13" s="164">
        <v>5</v>
      </c>
      <c r="B13" s="165" t="s">
        <v>105</v>
      </c>
      <c r="C13" s="171" t="s">
        <v>106</v>
      </c>
      <c r="D13" s="166" t="s">
        <v>102</v>
      </c>
      <c r="E13" s="167">
        <v>11.4375</v>
      </c>
      <c r="F13" s="168"/>
      <c r="G13" s="169"/>
      <c r="H13" s="149"/>
      <c r="I13" s="149"/>
      <c r="J13" s="149"/>
      <c r="K13" s="149"/>
      <c r="L13" s="149"/>
      <c r="M13" s="149"/>
      <c r="N13" s="149"/>
      <c r="O13" s="149" t="s">
        <v>96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</row>
    <row r="14" spans="1:42" ht="22.5" outlineLevel="1">
      <c r="A14" s="164">
        <v>6</v>
      </c>
      <c r="B14" s="165" t="s">
        <v>107</v>
      </c>
      <c r="C14" s="171" t="s">
        <v>108</v>
      </c>
      <c r="D14" s="166" t="s">
        <v>102</v>
      </c>
      <c r="E14" s="167">
        <v>3.7</v>
      </c>
      <c r="F14" s="168"/>
      <c r="G14" s="169"/>
      <c r="H14" s="149"/>
      <c r="I14" s="149"/>
      <c r="J14" s="149"/>
      <c r="K14" s="149"/>
      <c r="L14" s="149"/>
      <c r="M14" s="149"/>
      <c r="N14" s="149"/>
      <c r="O14" s="149" t="s">
        <v>96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</row>
    <row r="15" spans="1:42" ht="22.5" outlineLevel="1">
      <c r="A15" s="164">
        <v>7</v>
      </c>
      <c r="B15" s="165" t="s">
        <v>109</v>
      </c>
      <c r="C15" s="171" t="s">
        <v>110</v>
      </c>
      <c r="D15" s="166" t="s">
        <v>102</v>
      </c>
      <c r="E15" s="167">
        <v>18.5</v>
      </c>
      <c r="F15" s="168"/>
      <c r="G15" s="169"/>
      <c r="H15" s="149"/>
      <c r="I15" s="149"/>
      <c r="J15" s="149"/>
      <c r="K15" s="149"/>
      <c r="L15" s="149"/>
      <c r="M15" s="149"/>
      <c r="N15" s="149"/>
      <c r="O15" s="149" t="s">
        <v>96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</row>
    <row r="16" spans="1:42" ht="12.75" outlineLevel="1">
      <c r="A16" s="164">
        <v>8</v>
      </c>
      <c r="B16" s="165" t="s">
        <v>111</v>
      </c>
      <c r="C16" s="171" t="s">
        <v>112</v>
      </c>
      <c r="D16" s="166" t="s">
        <v>99</v>
      </c>
      <c r="E16" s="167">
        <v>56.25</v>
      </c>
      <c r="F16" s="168"/>
      <c r="G16" s="169"/>
      <c r="H16" s="149"/>
      <c r="I16" s="149"/>
      <c r="J16" s="149"/>
      <c r="K16" s="149"/>
      <c r="L16" s="149"/>
      <c r="M16" s="149"/>
      <c r="N16" s="149"/>
      <c r="O16" s="149" t="s">
        <v>96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</row>
    <row r="17" spans="1:42" ht="12.75" outlineLevel="1">
      <c r="A17" s="164">
        <v>9</v>
      </c>
      <c r="B17" s="165" t="s">
        <v>113</v>
      </c>
      <c r="C17" s="171" t="s">
        <v>114</v>
      </c>
      <c r="D17" s="166" t="s">
        <v>115</v>
      </c>
      <c r="E17" s="167">
        <v>3.7</v>
      </c>
      <c r="F17" s="168"/>
      <c r="G17" s="169"/>
      <c r="H17" s="149"/>
      <c r="I17" s="149"/>
      <c r="J17" s="149"/>
      <c r="K17" s="149"/>
      <c r="L17" s="149"/>
      <c r="M17" s="149"/>
      <c r="N17" s="149"/>
      <c r="O17" s="149" t="s">
        <v>116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</row>
    <row r="18" spans="1:42" ht="22.5" outlineLevel="1">
      <c r="A18" s="164">
        <v>10</v>
      </c>
      <c r="B18" s="165" t="s">
        <v>117</v>
      </c>
      <c r="C18" s="171" t="s">
        <v>118</v>
      </c>
      <c r="D18" s="166" t="s">
        <v>102</v>
      </c>
      <c r="E18" s="167">
        <v>3.168</v>
      </c>
      <c r="F18" s="168"/>
      <c r="G18" s="169"/>
      <c r="H18" s="149"/>
      <c r="I18" s="149"/>
      <c r="J18" s="149"/>
      <c r="K18" s="149"/>
      <c r="L18" s="149"/>
      <c r="M18" s="149"/>
      <c r="N18" s="149"/>
      <c r="O18" s="149" t="s">
        <v>116</v>
      </c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</row>
    <row r="19" spans="1:42" ht="12.75" outlineLevel="1">
      <c r="A19" s="164">
        <v>11</v>
      </c>
      <c r="B19" s="165" t="s">
        <v>119</v>
      </c>
      <c r="C19" s="171" t="s">
        <v>120</v>
      </c>
      <c r="D19" s="166" t="s">
        <v>102</v>
      </c>
      <c r="E19" s="167">
        <v>3.7</v>
      </c>
      <c r="F19" s="168"/>
      <c r="G19" s="169"/>
      <c r="H19" s="149"/>
      <c r="I19" s="149"/>
      <c r="J19" s="149"/>
      <c r="K19" s="149"/>
      <c r="L19" s="149"/>
      <c r="M19" s="149"/>
      <c r="N19" s="149"/>
      <c r="O19" s="149" t="s">
        <v>121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</row>
    <row r="20" spans="1:15" ht="12.75">
      <c r="A20" s="152" t="s">
        <v>91</v>
      </c>
      <c r="B20" s="153" t="s">
        <v>55</v>
      </c>
      <c r="C20" s="170" t="s">
        <v>56</v>
      </c>
      <c r="D20" s="154"/>
      <c r="E20" s="155"/>
      <c r="F20" s="156"/>
      <c r="G20" s="157"/>
      <c r="O20" t="s">
        <v>92</v>
      </c>
    </row>
    <row r="21" spans="1:42" ht="12.75" outlineLevel="1">
      <c r="A21" s="164">
        <v>12</v>
      </c>
      <c r="B21" s="165" t="s">
        <v>122</v>
      </c>
      <c r="C21" s="171" t="s">
        <v>123</v>
      </c>
      <c r="D21" s="166" t="s">
        <v>102</v>
      </c>
      <c r="E21" s="167">
        <v>3.135</v>
      </c>
      <c r="F21" s="168"/>
      <c r="G21" s="169"/>
      <c r="H21" s="149"/>
      <c r="I21" s="149"/>
      <c r="J21" s="149"/>
      <c r="K21" s="149"/>
      <c r="L21" s="149"/>
      <c r="M21" s="149"/>
      <c r="N21" s="149"/>
      <c r="O21" s="149" t="s">
        <v>96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</row>
    <row r="22" spans="1:42" ht="22.5" outlineLevel="1">
      <c r="A22" s="164">
        <v>13</v>
      </c>
      <c r="B22" s="165" t="s">
        <v>124</v>
      </c>
      <c r="C22" s="171" t="s">
        <v>125</v>
      </c>
      <c r="D22" s="166" t="s">
        <v>102</v>
      </c>
      <c r="E22" s="167">
        <v>3.135</v>
      </c>
      <c r="F22" s="168"/>
      <c r="G22" s="169"/>
      <c r="H22" s="149"/>
      <c r="I22" s="149"/>
      <c r="J22" s="149"/>
      <c r="K22" s="149"/>
      <c r="L22" s="149"/>
      <c r="M22" s="149"/>
      <c r="N22" s="149"/>
      <c r="O22" s="149" t="s">
        <v>96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</row>
    <row r="23" spans="1:42" ht="12.75" outlineLevel="1">
      <c r="A23" s="164">
        <v>14</v>
      </c>
      <c r="B23" s="165" t="s">
        <v>126</v>
      </c>
      <c r="C23" s="171" t="s">
        <v>127</v>
      </c>
      <c r="D23" s="166" t="s">
        <v>99</v>
      </c>
      <c r="E23" s="167">
        <v>4.275</v>
      </c>
      <c r="F23" s="168"/>
      <c r="G23" s="169"/>
      <c r="H23" s="149"/>
      <c r="I23" s="149"/>
      <c r="J23" s="149"/>
      <c r="K23" s="149"/>
      <c r="L23" s="149"/>
      <c r="M23" s="149"/>
      <c r="N23" s="149"/>
      <c r="O23" s="149" t="s">
        <v>96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</row>
    <row r="24" spans="1:42" ht="12.75" outlineLevel="1">
      <c r="A24" s="164">
        <v>15</v>
      </c>
      <c r="B24" s="165" t="s">
        <v>128</v>
      </c>
      <c r="C24" s="171" t="s">
        <v>183</v>
      </c>
      <c r="D24" s="166" t="s">
        <v>129</v>
      </c>
      <c r="E24" s="167">
        <v>1.17192</v>
      </c>
      <c r="F24" s="168"/>
      <c r="G24" s="169"/>
      <c r="H24" s="149"/>
      <c r="I24" s="149"/>
      <c r="J24" s="149"/>
      <c r="K24" s="149"/>
      <c r="L24" s="149"/>
      <c r="M24" s="149"/>
      <c r="N24" s="149"/>
      <c r="O24" s="149" t="s">
        <v>121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</row>
    <row r="25" spans="1:15" ht="12.75">
      <c r="A25" s="152" t="s">
        <v>91</v>
      </c>
      <c r="B25" s="153" t="s">
        <v>57</v>
      </c>
      <c r="C25" s="170" t="s">
        <v>58</v>
      </c>
      <c r="D25" s="154"/>
      <c r="E25" s="155"/>
      <c r="F25" s="156"/>
      <c r="G25" s="157"/>
      <c r="O25" t="s">
        <v>92</v>
      </c>
    </row>
    <row r="26" spans="1:42" ht="22.5" outlineLevel="1">
      <c r="A26" s="164">
        <v>16</v>
      </c>
      <c r="B26" s="165" t="s">
        <v>130</v>
      </c>
      <c r="C26" s="171" t="s">
        <v>131</v>
      </c>
      <c r="D26" s="166" t="s">
        <v>99</v>
      </c>
      <c r="E26" s="167">
        <v>76.25</v>
      </c>
      <c r="F26" s="168"/>
      <c r="G26" s="169"/>
      <c r="H26" s="149"/>
      <c r="I26" s="149"/>
      <c r="J26" s="149"/>
      <c r="K26" s="149"/>
      <c r="L26" s="149"/>
      <c r="M26" s="149"/>
      <c r="N26" s="149"/>
      <c r="O26" s="149" t="s">
        <v>96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</row>
    <row r="27" spans="1:15" ht="12.75">
      <c r="A27" s="152" t="s">
        <v>91</v>
      </c>
      <c r="B27" s="153" t="s">
        <v>59</v>
      </c>
      <c r="C27" s="170" t="s">
        <v>60</v>
      </c>
      <c r="D27" s="154"/>
      <c r="E27" s="155"/>
      <c r="F27" s="156"/>
      <c r="G27" s="157"/>
      <c r="O27" t="s">
        <v>92</v>
      </c>
    </row>
    <row r="28" spans="1:42" ht="12.75" outlineLevel="1">
      <c r="A28" s="164">
        <v>17</v>
      </c>
      <c r="B28" s="165" t="s">
        <v>132</v>
      </c>
      <c r="C28" s="171" t="s">
        <v>133</v>
      </c>
      <c r="D28" s="166" t="s">
        <v>99</v>
      </c>
      <c r="E28" s="167">
        <v>11.4</v>
      </c>
      <c r="F28" s="168"/>
      <c r="G28" s="169"/>
      <c r="H28" s="149"/>
      <c r="I28" s="149"/>
      <c r="J28" s="149"/>
      <c r="K28" s="149"/>
      <c r="L28" s="149"/>
      <c r="M28" s="149"/>
      <c r="N28" s="149"/>
      <c r="O28" s="149" t="s">
        <v>96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</row>
    <row r="29" spans="1:42" ht="12.75" outlineLevel="1">
      <c r="A29" s="164">
        <v>18</v>
      </c>
      <c r="B29" s="165" t="s">
        <v>134</v>
      </c>
      <c r="C29" s="171" t="s">
        <v>135</v>
      </c>
      <c r="D29" s="166" t="s">
        <v>99</v>
      </c>
      <c r="E29" s="167">
        <v>36.895</v>
      </c>
      <c r="F29" s="168"/>
      <c r="G29" s="169"/>
      <c r="H29" s="149"/>
      <c r="I29" s="149"/>
      <c r="J29" s="149"/>
      <c r="K29" s="149"/>
      <c r="L29" s="149"/>
      <c r="M29" s="149"/>
      <c r="N29" s="149"/>
      <c r="O29" s="149" t="s">
        <v>96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</row>
    <row r="30" spans="1:15" ht="12.75">
      <c r="A30" s="152" t="s">
        <v>91</v>
      </c>
      <c r="B30" s="153" t="s">
        <v>61</v>
      </c>
      <c r="C30" s="170" t="s">
        <v>62</v>
      </c>
      <c r="D30" s="154"/>
      <c r="E30" s="155"/>
      <c r="F30" s="156"/>
      <c r="G30" s="157"/>
      <c r="O30" t="s">
        <v>92</v>
      </c>
    </row>
    <row r="31" spans="1:42" ht="12.75" outlineLevel="1">
      <c r="A31" s="164">
        <v>19</v>
      </c>
      <c r="B31" s="165" t="s">
        <v>136</v>
      </c>
      <c r="C31" s="171" t="s">
        <v>137</v>
      </c>
      <c r="D31" s="166" t="s">
        <v>99</v>
      </c>
      <c r="E31" s="167">
        <v>9.5</v>
      </c>
      <c r="F31" s="168"/>
      <c r="G31" s="169"/>
      <c r="H31" s="149"/>
      <c r="I31" s="149"/>
      <c r="J31" s="149"/>
      <c r="K31" s="149"/>
      <c r="L31" s="149"/>
      <c r="M31" s="149"/>
      <c r="N31" s="149"/>
      <c r="O31" s="149" t="s">
        <v>96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</row>
    <row r="32" spans="1:15" ht="12.75">
      <c r="A32" s="152" t="s">
        <v>91</v>
      </c>
      <c r="B32" s="153" t="s">
        <v>63</v>
      </c>
      <c r="C32" s="170" t="s">
        <v>64</v>
      </c>
      <c r="D32" s="154"/>
      <c r="E32" s="155"/>
      <c r="F32" s="156"/>
      <c r="G32" s="157"/>
      <c r="O32" t="s">
        <v>92</v>
      </c>
    </row>
    <row r="33" spans="1:42" ht="12.75" outlineLevel="1">
      <c r="A33" s="164">
        <v>20</v>
      </c>
      <c r="B33" s="165" t="s">
        <v>138</v>
      </c>
      <c r="C33" s="171" t="s">
        <v>139</v>
      </c>
      <c r="D33" s="166" t="s">
        <v>140</v>
      </c>
      <c r="E33" s="167">
        <v>9.5</v>
      </c>
      <c r="F33" s="168"/>
      <c r="G33" s="169"/>
      <c r="H33" s="149"/>
      <c r="I33" s="149"/>
      <c r="J33" s="149"/>
      <c r="K33" s="149"/>
      <c r="L33" s="149"/>
      <c r="M33" s="149"/>
      <c r="N33" s="149"/>
      <c r="O33" s="149" t="s">
        <v>96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</row>
    <row r="34" spans="1:42" ht="12.75" outlineLevel="1">
      <c r="A34" s="164">
        <v>21</v>
      </c>
      <c r="B34" s="165" t="s">
        <v>141</v>
      </c>
      <c r="C34" s="171" t="s">
        <v>142</v>
      </c>
      <c r="D34" s="166" t="s">
        <v>140</v>
      </c>
      <c r="E34" s="167">
        <v>77</v>
      </c>
      <c r="F34" s="168"/>
      <c r="G34" s="169"/>
      <c r="H34" s="149"/>
      <c r="I34" s="149"/>
      <c r="J34" s="149"/>
      <c r="K34" s="149"/>
      <c r="L34" s="149"/>
      <c r="M34" s="149"/>
      <c r="N34" s="149"/>
      <c r="O34" s="149" t="s">
        <v>96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</row>
    <row r="35" spans="1:15" ht="12.75">
      <c r="A35" s="152" t="s">
        <v>91</v>
      </c>
      <c r="B35" s="153" t="s">
        <v>65</v>
      </c>
      <c r="C35" s="170" t="s">
        <v>66</v>
      </c>
      <c r="D35" s="154"/>
      <c r="E35" s="155"/>
      <c r="F35" s="156"/>
      <c r="G35" s="157"/>
      <c r="O35" t="s">
        <v>92</v>
      </c>
    </row>
    <row r="36" spans="1:42" ht="12.75" outlineLevel="1">
      <c r="A36" s="164">
        <v>22</v>
      </c>
      <c r="B36" s="165" t="s">
        <v>143</v>
      </c>
      <c r="C36" s="171" t="s">
        <v>144</v>
      </c>
      <c r="D36" s="166" t="s">
        <v>102</v>
      </c>
      <c r="E36" s="167">
        <v>3.135</v>
      </c>
      <c r="F36" s="168"/>
      <c r="G36" s="169"/>
      <c r="H36" s="149"/>
      <c r="I36" s="149"/>
      <c r="J36" s="149"/>
      <c r="K36" s="149"/>
      <c r="L36" s="149"/>
      <c r="M36" s="149"/>
      <c r="N36" s="149"/>
      <c r="O36" s="149" t="s">
        <v>96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</row>
    <row r="37" spans="1:15" ht="12.75">
      <c r="A37" s="152" t="s">
        <v>91</v>
      </c>
      <c r="B37" s="153" t="s">
        <v>67</v>
      </c>
      <c r="C37" s="170" t="s">
        <v>68</v>
      </c>
      <c r="D37" s="154"/>
      <c r="E37" s="155"/>
      <c r="F37" s="156"/>
      <c r="G37" s="157"/>
      <c r="O37" t="s">
        <v>92</v>
      </c>
    </row>
    <row r="38" spans="1:42" ht="12.75" outlineLevel="1">
      <c r="A38" s="164">
        <v>23</v>
      </c>
      <c r="B38" s="165" t="s">
        <v>145</v>
      </c>
      <c r="C38" s="171" t="s">
        <v>146</v>
      </c>
      <c r="D38" s="166" t="s">
        <v>147</v>
      </c>
      <c r="E38" s="167">
        <v>34.41745</v>
      </c>
      <c r="F38" s="168"/>
      <c r="G38" s="169"/>
      <c r="H38" s="149"/>
      <c r="I38" s="149"/>
      <c r="J38" s="149"/>
      <c r="K38" s="149"/>
      <c r="L38" s="149"/>
      <c r="M38" s="149"/>
      <c r="N38" s="149"/>
      <c r="O38" s="149" t="s">
        <v>148</v>
      </c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</row>
    <row r="39" spans="1:15" ht="12.75">
      <c r="A39" s="152" t="s">
        <v>91</v>
      </c>
      <c r="B39" s="153" t="s">
        <v>69</v>
      </c>
      <c r="C39" s="170" t="s">
        <v>70</v>
      </c>
      <c r="D39" s="154"/>
      <c r="E39" s="155"/>
      <c r="F39" s="156"/>
      <c r="G39" s="157"/>
      <c r="O39" t="s">
        <v>92</v>
      </c>
    </row>
    <row r="40" spans="1:42" ht="12.75" outlineLevel="1">
      <c r="A40" s="164">
        <v>24</v>
      </c>
      <c r="B40" s="165" t="s">
        <v>149</v>
      </c>
      <c r="C40" s="171" t="s">
        <v>150</v>
      </c>
      <c r="D40" s="166" t="s">
        <v>151</v>
      </c>
      <c r="E40" s="167">
        <v>1</v>
      </c>
      <c r="F40" s="168"/>
      <c r="G40" s="169"/>
      <c r="H40" s="149"/>
      <c r="I40" s="149"/>
      <c r="J40" s="149"/>
      <c r="K40" s="149"/>
      <c r="L40" s="149"/>
      <c r="M40" s="149"/>
      <c r="N40" s="149"/>
      <c r="O40" s="149" t="s">
        <v>116</v>
      </c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</row>
    <row r="41" spans="1:15" ht="12.75">
      <c r="A41" s="152" t="s">
        <v>91</v>
      </c>
      <c r="B41" s="153" t="s">
        <v>71</v>
      </c>
      <c r="C41" s="170" t="s">
        <v>72</v>
      </c>
      <c r="D41" s="154"/>
      <c r="E41" s="155"/>
      <c r="F41" s="156"/>
      <c r="G41" s="157"/>
      <c r="O41" t="s">
        <v>92</v>
      </c>
    </row>
    <row r="42" spans="1:42" ht="22.5" outlineLevel="1">
      <c r="A42" s="164">
        <v>25</v>
      </c>
      <c r="B42" s="165" t="s">
        <v>152</v>
      </c>
      <c r="C42" s="171" t="s">
        <v>153</v>
      </c>
      <c r="D42" s="166" t="s">
        <v>99</v>
      </c>
      <c r="E42" s="167">
        <v>45.15</v>
      </c>
      <c r="F42" s="168"/>
      <c r="G42" s="169"/>
      <c r="H42" s="149"/>
      <c r="I42" s="149"/>
      <c r="J42" s="149"/>
      <c r="K42" s="149"/>
      <c r="L42" s="149"/>
      <c r="M42" s="149"/>
      <c r="N42" s="149"/>
      <c r="O42" s="149" t="s">
        <v>96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</row>
    <row r="43" spans="1:42" ht="33.75" outlineLevel="1">
      <c r="A43" s="164">
        <v>26</v>
      </c>
      <c r="B43" s="165" t="s">
        <v>154</v>
      </c>
      <c r="C43" s="171" t="s">
        <v>155</v>
      </c>
      <c r="D43" s="166" t="s">
        <v>99</v>
      </c>
      <c r="E43" s="167">
        <v>45.15</v>
      </c>
      <c r="F43" s="168"/>
      <c r="G43" s="169"/>
      <c r="H43" s="149"/>
      <c r="I43" s="149"/>
      <c r="J43" s="149"/>
      <c r="K43" s="149"/>
      <c r="L43" s="149"/>
      <c r="M43" s="149"/>
      <c r="N43" s="149"/>
      <c r="O43" s="149" t="s">
        <v>121</v>
      </c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</row>
    <row r="44" spans="1:42" ht="12.75" outlineLevel="1">
      <c r="A44" s="164">
        <v>27</v>
      </c>
      <c r="B44" s="165" t="s">
        <v>156</v>
      </c>
      <c r="C44" s="171" t="s">
        <v>157</v>
      </c>
      <c r="D44" s="166" t="s">
        <v>147</v>
      </c>
      <c r="E44" s="167">
        <v>7.67098</v>
      </c>
      <c r="F44" s="168"/>
      <c r="G44" s="169"/>
      <c r="H44" s="149"/>
      <c r="I44" s="149"/>
      <c r="J44" s="149"/>
      <c r="K44" s="149"/>
      <c r="L44" s="149"/>
      <c r="M44" s="149"/>
      <c r="N44" s="149"/>
      <c r="O44" s="149" t="s">
        <v>148</v>
      </c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</row>
    <row r="45" spans="1:15" ht="12.75">
      <c r="A45" s="152" t="s">
        <v>91</v>
      </c>
      <c r="B45" s="153" t="s">
        <v>73</v>
      </c>
      <c r="C45" s="170" t="s">
        <v>74</v>
      </c>
      <c r="D45" s="154"/>
      <c r="E45" s="155"/>
      <c r="F45" s="156"/>
      <c r="G45" s="157"/>
      <c r="O45" t="s">
        <v>92</v>
      </c>
    </row>
    <row r="46" spans="1:42" ht="12.75" outlineLevel="1">
      <c r="A46" s="164">
        <v>28</v>
      </c>
      <c r="B46" s="165" t="s">
        <v>158</v>
      </c>
      <c r="C46" s="171" t="s">
        <v>159</v>
      </c>
      <c r="D46" s="166" t="s">
        <v>99</v>
      </c>
      <c r="E46" s="167">
        <v>39.895</v>
      </c>
      <c r="F46" s="168"/>
      <c r="G46" s="169"/>
      <c r="H46" s="149"/>
      <c r="I46" s="149"/>
      <c r="J46" s="149"/>
      <c r="K46" s="149"/>
      <c r="L46" s="149"/>
      <c r="M46" s="149"/>
      <c r="N46" s="149"/>
      <c r="O46" s="149" t="s">
        <v>96</v>
      </c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</row>
    <row r="47" spans="1:42" ht="12.75" outlineLevel="1">
      <c r="A47" s="164">
        <v>29</v>
      </c>
      <c r="B47" s="165" t="s">
        <v>160</v>
      </c>
      <c r="C47" s="171" t="s">
        <v>161</v>
      </c>
      <c r="D47" s="166" t="s">
        <v>99</v>
      </c>
      <c r="E47" s="167">
        <v>39.895</v>
      </c>
      <c r="F47" s="168"/>
      <c r="G47" s="169"/>
      <c r="H47" s="149"/>
      <c r="I47" s="149"/>
      <c r="J47" s="149"/>
      <c r="K47" s="149"/>
      <c r="L47" s="149"/>
      <c r="M47" s="149"/>
      <c r="N47" s="149"/>
      <c r="O47" s="149" t="s">
        <v>96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</row>
    <row r="48" spans="1:42" ht="12.75" outlineLevel="1">
      <c r="A48" s="164">
        <v>30</v>
      </c>
      <c r="B48" s="165" t="s">
        <v>162</v>
      </c>
      <c r="C48" s="171" t="s">
        <v>163</v>
      </c>
      <c r="D48" s="166" t="s">
        <v>99</v>
      </c>
      <c r="E48" s="167">
        <v>11.4</v>
      </c>
      <c r="F48" s="168"/>
      <c r="G48" s="169"/>
      <c r="H48" s="149"/>
      <c r="I48" s="149"/>
      <c r="J48" s="149"/>
      <c r="K48" s="149"/>
      <c r="L48" s="149"/>
      <c r="M48" s="149"/>
      <c r="N48" s="149"/>
      <c r="O48" s="149" t="s">
        <v>96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</row>
    <row r="49" spans="1:15" ht="12.75">
      <c r="A49" s="152" t="s">
        <v>91</v>
      </c>
      <c r="B49" s="153" t="s">
        <v>75</v>
      </c>
      <c r="C49" s="170" t="s">
        <v>76</v>
      </c>
      <c r="D49" s="154"/>
      <c r="E49" s="155"/>
      <c r="F49" s="156"/>
      <c r="G49" s="157"/>
      <c r="O49" t="s">
        <v>92</v>
      </c>
    </row>
    <row r="50" spans="1:42" ht="12.75" outlineLevel="1">
      <c r="A50" s="164">
        <v>31</v>
      </c>
      <c r="B50" s="165" t="s">
        <v>164</v>
      </c>
      <c r="C50" s="171" t="s">
        <v>165</v>
      </c>
      <c r="D50" s="166" t="s">
        <v>147</v>
      </c>
      <c r="E50" s="167">
        <v>13.34668</v>
      </c>
      <c r="F50" s="168"/>
      <c r="G50" s="169"/>
      <c r="H50" s="149"/>
      <c r="I50" s="149"/>
      <c r="J50" s="149"/>
      <c r="K50" s="149"/>
      <c r="L50" s="149"/>
      <c r="M50" s="149"/>
      <c r="N50" s="149"/>
      <c r="O50" s="149" t="s">
        <v>166</v>
      </c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</row>
    <row r="51" spans="1:42" ht="22.5" outlineLevel="1">
      <c r="A51" s="164">
        <v>32</v>
      </c>
      <c r="B51" s="165" t="s">
        <v>167</v>
      </c>
      <c r="C51" s="171" t="s">
        <v>168</v>
      </c>
      <c r="D51" s="166" t="s">
        <v>147</v>
      </c>
      <c r="E51" s="167">
        <v>186.85345</v>
      </c>
      <c r="F51" s="168"/>
      <c r="G51" s="169"/>
      <c r="H51" s="149"/>
      <c r="I51" s="149"/>
      <c r="J51" s="149"/>
      <c r="K51" s="149"/>
      <c r="L51" s="149"/>
      <c r="M51" s="149"/>
      <c r="N51" s="149"/>
      <c r="O51" s="149" t="s">
        <v>166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</row>
    <row r="52" spans="1:42" ht="12.75" outlineLevel="1">
      <c r="A52" s="164">
        <v>33</v>
      </c>
      <c r="B52" s="165" t="s">
        <v>169</v>
      </c>
      <c r="C52" s="171" t="s">
        <v>170</v>
      </c>
      <c r="D52" s="166" t="s">
        <v>147</v>
      </c>
      <c r="E52" s="167">
        <v>13.34668</v>
      </c>
      <c r="F52" s="168"/>
      <c r="G52" s="169"/>
      <c r="H52" s="149"/>
      <c r="I52" s="149"/>
      <c r="J52" s="149"/>
      <c r="K52" s="149"/>
      <c r="L52" s="149"/>
      <c r="M52" s="149"/>
      <c r="N52" s="149"/>
      <c r="O52" s="149" t="s">
        <v>166</v>
      </c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</row>
    <row r="53" spans="1:42" ht="12.75" outlineLevel="1">
      <c r="A53" s="164">
        <v>34</v>
      </c>
      <c r="B53" s="165" t="s">
        <v>171</v>
      </c>
      <c r="C53" s="171" t="s">
        <v>172</v>
      </c>
      <c r="D53" s="166" t="s">
        <v>147</v>
      </c>
      <c r="E53" s="167">
        <v>53.3867</v>
      </c>
      <c r="F53" s="168"/>
      <c r="G53" s="169"/>
      <c r="H53" s="149"/>
      <c r="I53" s="149"/>
      <c r="J53" s="149"/>
      <c r="K53" s="149"/>
      <c r="L53" s="149"/>
      <c r="M53" s="149"/>
      <c r="N53" s="149"/>
      <c r="O53" s="149" t="s">
        <v>166</v>
      </c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</row>
    <row r="54" spans="1:42" ht="12.75" outlineLevel="1">
      <c r="A54" s="164">
        <v>35</v>
      </c>
      <c r="B54" s="165" t="s">
        <v>173</v>
      </c>
      <c r="C54" s="171" t="s">
        <v>174</v>
      </c>
      <c r="D54" s="166" t="s">
        <v>147</v>
      </c>
      <c r="E54" s="167">
        <v>13.34668</v>
      </c>
      <c r="F54" s="168"/>
      <c r="G54" s="169"/>
      <c r="H54" s="149"/>
      <c r="I54" s="149"/>
      <c r="J54" s="149"/>
      <c r="K54" s="149"/>
      <c r="L54" s="149"/>
      <c r="M54" s="149"/>
      <c r="N54" s="149"/>
      <c r="O54" s="149" t="s">
        <v>166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</row>
    <row r="55" spans="1:15" ht="12.75">
      <c r="A55" s="152" t="s">
        <v>91</v>
      </c>
      <c r="B55" s="153" t="s">
        <v>78</v>
      </c>
      <c r="C55" s="170" t="s">
        <v>30</v>
      </c>
      <c r="D55" s="154"/>
      <c r="E55" s="155"/>
      <c r="F55" s="156"/>
      <c r="G55" s="157"/>
      <c r="O55" t="s">
        <v>92</v>
      </c>
    </row>
    <row r="56" spans="1:42" ht="12.75" outlineLevel="1">
      <c r="A56" s="164">
        <v>36</v>
      </c>
      <c r="B56" s="165" t="s">
        <v>175</v>
      </c>
      <c r="C56" s="171" t="s">
        <v>176</v>
      </c>
      <c r="D56" s="166" t="s">
        <v>95</v>
      </c>
      <c r="E56" s="167">
        <v>1</v>
      </c>
      <c r="F56" s="168"/>
      <c r="G56" s="169"/>
      <c r="H56" s="149"/>
      <c r="I56" s="149"/>
      <c r="J56" s="149"/>
      <c r="K56" s="149"/>
      <c r="L56" s="149"/>
      <c r="M56" s="149"/>
      <c r="N56" s="149"/>
      <c r="O56" s="149" t="s">
        <v>177</v>
      </c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</row>
    <row r="57" spans="1:42" ht="12.75" outlineLevel="1">
      <c r="A57" s="158">
        <v>37</v>
      </c>
      <c r="B57" s="159" t="s">
        <v>178</v>
      </c>
      <c r="C57" s="172" t="s">
        <v>179</v>
      </c>
      <c r="D57" s="160" t="s">
        <v>180</v>
      </c>
      <c r="E57" s="161">
        <v>1</v>
      </c>
      <c r="F57" s="162"/>
      <c r="G57" s="163"/>
      <c r="H57" s="149"/>
      <c r="I57" s="149"/>
      <c r="J57" s="149"/>
      <c r="K57" s="149"/>
      <c r="L57" s="149"/>
      <c r="M57" s="149"/>
      <c r="N57" s="149"/>
      <c r="O57" s="149" t="s">
        <v>181</v>
      </c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</row>
    <row r="58" spans="1:15" ht="12.75">
      <c r="A58" s="3"/>
      <c r="B58" s="4"/>
      <c r="C58" s="173"/>
      <c r="D58" s="6"/>
      <c r="E58" s="3"/>
      <c r="F58" s="3"/>
      <c r="G58" s="3"/>
      <c r="M58">
        <v>15</v>
      </c>
      <c r="N58">
        <v>21</v>
      </c>
      <c r="O58" t="s">
        <v>90</v>
      </c>
    </row>
    <row r="59" spans="3:15" ht="12.75">
      <c r="C59" s="174"/>
      <c r="D59" s="10"/>
      <c r="O59" t="s">
        <v>182</v>
      </c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2020-07-31T08:52:36Z</dcterms:modified>
  <cp:category/>
  <cp:version/>
  <cp:contentType/>
  <cp:contentStatus/>
</cp:coreProperties>
</file>