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zuzana_simkova_zdielanesluzby_sk/Documents/Zákazky/DNS Výzvy IKT/DNS IKT VO - 001657 Diško/Technicka SPecifikácia-NPK/"/>
    </mc:Choice>
  </mc:AlternateContent>
  <xr:revisionPtr revIDLastSave="615" documentId="13_ncr:1_{B485AB5E-527A-4E9F-820A-2AC110FCAF8E}" xr6:coauthVersionLast="47" xr6:coauthVersionMax="47" xr10:uidLastSave="{9BAB3B68-5D6B-418A-A2B0-E2213076FC66}"/>
  <bookViews>
    <workbookView xWindow="28680" yWindow="51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5" i="1" l="1"/>
  <c r="C67" i="1" s="1"/>
  <c r="C93" i="1"/>
  <c r="C170" i="1"/>
  <c r="C172" i="1" s="1"/>
  <c r="C317" i="1" l="1"/>
  <c r="C319" i="1" s="1"/>
  <c r="C121" i="1"/>
  <c r="C279" i="1"/>
  <c r="C254" i="1"/>
  <c r="C37" i="1"/>
  <c r="C229" i="1"/>
  <c r="C208" i="1"/>
  <c r="C188" i="1"/>
  <c r="C148" i="1"/>
  <c r="L8" i="1"/>
  <c r="C318" i="1" l="1"/>
  <c r="C38" i="1"/>
  <c r="C95" i="1"/>
  <c r="C66" i="1"/>
  <c r="C171" i="1"/>
  <c r="C94" i="1"/>
  <c r="C122" i="1"/>
  <c r="C231" i="1"/>
  <c r="C39" i="1"/>
  <c r="C281" i="1"/>
  <c r="C123" i="1"/>
  <c r="C280" i="1"/>
  <c r="C255" i="1"/>
  <c r="C256" i="1"/>
  <c r="C210" i="1"/>
  <c r="C189" i="1"/>
  <c r="C190" i="1"/>
  <c r="C150" i="1"/>
  <c r="C149" i="1"/>
  <c r="C230" i="1"/>
  <c r="C209" i="1"/>
  <c r="C298" i="1"/>
  <c r="C322" i="1" s="1"/>
  <c r="C300" i="1" l="1"/>
  <c r="C324" i="1" s="1"/>
  <c r="C299" i="1"/>
  <c r="C323" i="1" s="1"/>
</calcChain>
</file>

<file path=xl/sharedStrings.xml><?xml version="1.0" encoding="utf-8"?>
<sst xmlns="http://schemas.openxmlformats.org/spreadsheetml/2006/main" count="757" uniqueCount="321">
  <si>
    <t>Technická špecifikácia a cenová kalkulácia/Návrh na plnenie kritéria</t>
  </si>
  <si>
    <t xml:space="preserve">Predmet/názov zákazky:  </t>
  </si>
  <si>
    <t>Identifikačné údaje uchádzača (obchodné meno, adresa, IČO):</t>
  </si>
  <si>
    <t>Vyplní zaradený záujemca/uchádzač</t>
  </si>
  <si>
    <t>Kontaktná osoba, Telefón, E-mail:</t>
  </si>
  <si>
    <r>
      <t>Typ dodávateľa v závislosti od daňového statusu</t>
    </r>
    <r>
      <rPr>
        <b/>
        <sz val="11"/>
        <color rgb="FFFF0000"/>
        <rFont val="Calibri"/>
        <family val="2"/>
        <charset val="238"/>
        <scheme val="minor"/>
      </rPr>
      <t xml:space="preserve"> (výber z rolovacieho zoznamu)</t>
    </r>
  </si>
  <si>
    <t>Platca DPH 23%</t>
  </si>
  <si>
    <t>Sociálny podnik 5%</t>
  </si>
  <si>
    <t>Neplatca DPH</t>
  </si>
  <si>
    <t xml:space="preserve">Uchádzač vyplní bunky označené žltou farbou. </t>
  </si>
  <si>
    <t>Doplní uchádzač</t>
  </si>
  <si>
    <t>Označenie (výrobná značka, typ, 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</si>
  <si>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</si>
  <si>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</si>
  <si>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</si>
  <si>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</si>
  <si>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</si>
  <si>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minimálne</t>
  </si>
  <si>
    <t>maximálne</t>
  </si>
  <si>
    <t>Doplňujúce informácie</t>
  </si>
  <si>
    <t>1.</t>
  </si>
  <si>
    <t xml:space="preserve">Počet jadier </t>
  </si>
  <si>
    <t>Počet</t>
  </si>
  <si>
    <t>2.</t>
  </si>
  <si>
    <t xml:space="preserve">Frekvencia / typ procesora </t>
  </si>
  <si>
    <t>GHz</t>
  </si>
  <si>
    <t>3.</t>
  </si>
  <si>
    <t xml:space="preserve">Konštrukcia </t>
  </si>
  <si>
    <t xml:space="preserve">s dotykovým displejom </t>
  </si>
  <si>
    <t>4.</t>
  </si>
  <si>
    <t>Rozlíšenie hlavného zadného fotoaparátu</t>
  </si>
  <si>
    <t>Mpx</t>
  </si>
  <si>
    <t>5.</t>
  </si>
  <si>
    <t xml:space="preserve">Rozlíšenie prednej kamery </t>
  </si>
  <si>
    <t>6.</t>
  </si>
  <si>
    <t xml:space="preserve">Pripojenie </t>
  </si>
  <si>
    <t xml:space="preserve">Bluetooth, USB-C, WIFI, </t>
  </si>
  <si>
    <t>7.</t>
  </si>
  <si>
    <t xml:space="preserve">Operačný systém </t>
  </si>
  <si>
    <t>8.</t>
  </si>
  <si>
    <t xml:space="preserve">Hmotnosť </t>
  </si>
  <si>
    <t>g</t>
  </si>
  <si>
    <t>9.</t>
  </si>
  <si>
    <t xml:space="preserve">Rozmer displeja </t>
  </si>
  <si>
    <t>Palce</t>
  </si>
  <si>
    <t>10.</t>
  </si>
  <si>
    <t xml:space="preserve">Rozlíšenie displeja </t>
  </si>
  <si>
    <t>Pixel</t>
  </si>
  <si>
    <t>11.</t>
  </si>
  <si>
    <t xml:space="preserve">Vnútorná pamäť </t>
  </si>
  <si>
    <t>GB</t>
  </si>
  <si>
    <t>12.</t>
  </si>
  <si>
    <t xml:space="preserve">Užívateľská pamäť </t>
  </si>
  <si>
    <t xml:space="preserve">Min. 256 GB ROM </t>
  </si>
  <si>
    <t>13.</t>
  </si>
  <si>
    <t xml:space="preserve">Prenos </t>
  </si>
  <si>
    <t>14.</t>
  </si>
  <si>
    <t xml:space="preserve">Extra funkcie </t>
  </si>
  <si>
    <t>15.</t>
  </si>
  <si>
    <t xml:space="preserve">Batéria </t>
  </si>
  <si>
    <t>mAh</t>
  </si>
  <si>
    <t>16.</t>
  </si>
  <si>
    <t>17.</t>
  </si>
  <si>
    <t>Príslušenstvo</t>
  </si>
  <si>
    <t>ochranné tvrdené sklo</t>
  </si>
  <si>
    <t>18.</t>
  </si>
  <si>
    <t>Farba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</si>
  <si>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</si>
  <si>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</si>
  <si>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</si>
  <si>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</si>
  <si>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</si>
  <si>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procesor</t>
  </si>
  <si>
    <t>Body</t>
  </si>
  <si>
    <t>64bit mikroprocesor s výkonom dávajúcim minimálne skóre 21000 podľa benchmarku PassMark (https://www.cpubenchmark.net) v čase podávania cenovej ponuky.</t>
  </si>
  <si>
    <t>operačná pamäť</t>
  </si>
  <si>
    <t>min. 32GB LP DDR, DDR4, DDR5 alebo LPDDR5 Memory (1x32GB alebo 2x16GB)</t>
  </si>
  <si>
    <t>pevný disk</t>
  </si>
  <si>
    <t>1TB</t>
  </si>
  <si>
    <t>min. SSD 1TB</t>
  </si>
  <si>
    <t>Grafický adaptér</t>
  </si>
  <si>
    <t>grafická karta s výkonom dávajúcim minimálne skóre 2000 podľa benchmarku PassMark G3D Mark (https://www.videocardbenchmark.net) v čase podávania cenovej ponuky.</t>
  </si>
  <si>
    <t>Zvukový adaptér</t>
  </si>
  <si>
    <t>integrovaný zvukový adaptér</t>
  </si>
  <si>
    <t>Vstupné zariadenia</t>
  </si>
  <si>
    <t>integrovaná numerická podsvietená klávesnica so slovenským značením na klávesnici</t>
  </si>
  <si>
    <t>Rozhranie</t>
  </si>
  <si>
    <t>Obrazovka</t>
  </si>
  <si>
    <t>FHD</t>
  </si>
  <si>
    <t>Operačný systém</t>
  </si>
  <si>
    <t>OS Windows 11 Pro 64 bit SK</t>
  </si>
  <si>
    <t>Ovládače</t>
  </si>
  <si>
    <t>stiahnuteľné zdarma z domovskej stránky výrobcu zariadenia</t>
  </si>
  <si>
    <t>Záručná doba</t>
  </si>
  <si>
    <t>min. 4 roky onsite service + 4 roky accidental damage protection</t>
  </si>
  <si>
    <t>Iné požiadavky</t>
  </si>
  <si>
    <t>Min. 4 roky ponechanie pevného disku</t>
  </si>
  <si>
    <t>drôtová</t>
  </si>
  <si>
    <t>Rozhranie klávesnice</t>
  </si>
  <si>
    <t>USB-A</t>
  </si>
  <si>
    <t>Typ klávesnice</t>
  </si>
  <si>
    <t>kancelárska</t>
  </si>
  <si>
    <t>Lokalizácia</t>
  </si>
  <si>
    <t>Slovenská</t>
  </si>
  <si>
    <t>Formát klávesnice</t>
  </si>
  <si>
    <t>čierna</t>
  </si>
  <si>
    <t>Typ klávesov</t>
  </si>
  <si>
    <t>Typ</t>
  </si>
  <si>
    <t>Kancelárska</t>
  </si>
  <si>
    <t>Technológia senzora</t>
  </si>
  <si>
    <t>Optická</t>
  </si>
  <si>
    <t>Počet tlačidiel</t>
  </si>
  <si>
    <t>Určenie</t>
  </si>
  <si>
    <t>symetrická</t>
  </si>
  <si>
    <t>Citlivosť</t>
  </si>
  <si>
    <t>DPI</t>
  </si>
  <si>
    <t>Dlžka kábla</t>
  </si>
  <si>
    <t>m</t>
  </si>
  <si>
    <t>Technológia tlače</t>
  </si>
  <si>
    <t>atramentová</t>
  </si>
  <si>
    <t>Farba tlače</t>
  </si>
  <si>
    <t>Farebná</t>
  </si>
  <si>
    <t>Funkcie</t>
  </si>
  <si>
    <t>Prenosná</t>
  </si>
  <si>
    <t>Fromáty papiera</t>
  </si>
  <si>
    <t>obr.</t>
  </si>
  <si>
    <t>A4, A5, A6</t>
  </si>
  <si>
    <t>Rýchlosť tlače ČB</t>
  </si>
  <si>
    <t>Rýchlosť tlače Farba</t>
  </si>
  <si>
    <t>Rozlíšenie tlače</t>
  </si>
  <si>
    <t>4800X1200</t>
  </si>
  <si>
    <t>Hmotnosť</t>
  </si>
  <si>
    <t>Kg</t>
  </si>
  <si>
    <t>wifi, usb</t>
  </si>
  <si>
    <t>usb kábel, batéria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</si>
  <si>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</si>
  <si>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</si>
  <si>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</si>
  <si>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</si>
  <si>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Meno a priezvisko, funkcia oprávnenej osoby a podpis štatutárneho zástupcu alebo osoby oprávnennej konať za uchádzača</t>
  </si>
  <si>
    <t xml:space="preserve">Označenie (výrobná značka, typ, model) ponúkaného tovaru: </t>
  </si>
  <si>
    <t xml:space="preserve">V: </t>
  </si>
  <si>
    <t>Príloha č. 1 Zmluvy -Technická špecifikácia a cenová kalkulácia/Návrh na plnenie kritéria</t>
  </si>
  <si>
    <t>Integrovaná umelá inteligencia</t>
  </si>
  <si>
    <t>2772 × 1272</t>
  </si>
  <si>
    <t>Min. Android 16</t>
  </si>
  <si>
    <t xml:space="preserve">Max 220 g </t>
  </si>
  <si>
    <t xml:space="preserve">Min. 6,5 Max 6,8" </t>
  </si>
  <si>
    <t xml:space="preserve">Min. 2772 × 1272 Pixel </t>
  </si>
  <si>
    <t xml:space="preserve">Min. 12 GB RAM </t>
  </si>
  <si>
    <t xml:space="preserve">4G/LTE, 5G, Bluetooth, WiFi </t>
  </si>
  <si>
    <t>Google Gemini</t>
  </si>
  <si>
    <t xml:space="preserve">Min. 7000 mAh </t>
  </si>
  <si>
    <t>1x RJ45 Gigabit Ethernet  
Wireless Adapter+ Bluetooth</t>
  </si>
  <si>
    <t>Základné funkcie</t>
  </si>
  <si>
    <t>Formát média</t>
  </si>
  <si>
    <t>Rýchlosť tlače A4</t>
  </si>
  <si>
    <t>Automatická obojstrná tlač (duplex)</t>
  </si>
  <si>
    <t>Kapacita vstupného zásobníka</t>
  </si>
  <si>
    <t>Rozlíšenie skenovania</t>
  </si>
  <si>
    <t>Podávač dokumentov (ADF)</t>
  </si>
  <si>
    <t>Konektivita</t>
  </si>
  <si>
    <t>Skenovanie - cieľ</t>
  </si>
  <si>
    <t>Kompatibilné operačné systémy</t>
  </si>
  <si>
    <t>Display</t>
  </si>
  <si>
    <t>str.</t>
  </si>
  <si>
    <t>dpi</t>
  </si>
  <si>
    <t>600x600</t>
  </si>
  <si>
    <t>A4</t>
  </si>
  <si>
    <t>Tlač, kopírovanie, farebné skenovanie</t>
  </si>
  <si>
    <t>Lasérová, farebná</t>
  </si>
  <si>
    <t>RJ 45, wifi</t>
  </si>
  <si>
    <t>do emailu</t>
  </si>
  <si>
    <t>windows 10 a novší</t>
  </si>
  <si>
    <t>dotykový, farebný</t>
  </si>
  <si>
    <t>požaduje sa</t>
  </si>
  <si>
    <t>Automatický obojstranný podávač</t>
  </si>
  <si>
    <t>Projekčná sústava</t>
  </si>
  <si>
    <t>Svetlosť farieb</t>
  </si>
  <si>
    <t>Svetlosť bielej</t>
  </si>
  <si>
    <t>Rozlíšenie</t>
  </si>
  <si>
    <t>Pomer strán obrazu</t>
  </si>
  <si>
    <t>Zdroj svetla</t>
  </si>
  <si>
    <t>Projekčná vzdialenosť Širokouhlé</t>
  </si>
  <si>
    <t>Projekčná vzdialenosť Tele</t>
  </si>
  <si>
    <t>Zaostrenie</t>
  </si>
  <si>
    <t>Prípojky</t>
  </si>
  <si>
    <t>Hmotnosť produktu</t>
  </si>
  <si>
    <t>Typ miestnosti/použitia</t>
  </si>
  <si>
    <t>Umietnenie</t>
  </si>
  <si>
    <t>lúmen</t>
  </si>
  <si>
    <t>kg</t>
  </si>
  <si>
    <t>1080p</t>
  </si>
  <si>
    <t>16:9</t>
  </si>
  <si>
    <t>Technológia 3LCD, Uzávierka s tekutými kryštálmi RGB</t>
  </si>
  <si>
    <t>lampa</t>
  </si>
  <si>
    <t>manuálne</t>
  </si>
  <si>
    <t>Veľká zasadacia miestnosť/zasadacia miestnosť, Tesné priestory/prenosné, Zasadacia miestnosť/trieda</t>
  </si>
  <si>
    <t>stôl</t>
  </si>
  <si>
    <t>biela</t>
  </si>
  <si>
    <t>2868 x 1320</t>
  </si>
  <si>
    <t>Apple A19 Pro</t>
  </si>
  <si>
    <t>Bluetooth, USB-C, WIFI, GPS, NFC</t>
  </si>
  <si>
    <t>iOS 26</t>
  </si>
  <si>
    <t xml:space="preserve">Max 233 g </t>
  </si>
  <si>
    <t>6,9", obnovovacie frekvencia 120 Hz</t>
  </si>
  <si>
    <t>2868 x 1320 px</t>
  </si>
  <si>
    <t>5G, Bluetooth, WiFi, LTE</t>
  </si>
  <si>
    <t xml:space="preserve">Min. 4823 mAh </t>
  </si>
  <si>
    <t>•	min. 1 x USB 3.2
•	min. 1 x USB 3.2 Gen 2 s podporou zobrazenia a napájania
•	WiFi
•	Bluetooth</t>
  </si>
  <si>
    <t>Celková cena za predmet zákazky v EUR bez DPH (súčet všetkých položiek)(Návrh uchádzača na plnenie kritéria/Cenová ponuka)</t>
  </si>
  <si>
    <t>DPH: (suma)</t>
  </si>
  <si>
    <t>Celková cena za predmet zákazky v EUR s DPH(Návrh uchádzača na plnenie kritéria/Cenová ponuka)</t>
  </si>
  <si>
    <t xml:space="preserve">Dátum: </t>
  </si>
  <si>
    <r>
      <rPr>
        <sz val="12"/>
        <color theme="1"/>
        <rFont val="Calibri"/>
        <family val="2"/>
        <charset val="238"/>
        <scheme val="minor"/>
      </rPr>
      <t xml:space="preserve">Poznámka: </t>
    </r>
    <r>
      <rPr>
        <sz val="12"/>
        <color rgb="FFFF0000"/>
        <rFont val="Calibri"/>
        <family val="2"/>
        <charset val="238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>-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dátum musí byť aktuálny vo vzťahu ku dňu uplynutia lehoty na predkladanie ponúk</t>
    </r>
    <r>
      <rPr>
        <sz val="12"/>
        <color rgb="FFFF0000"/>
        <rFont val="Calibri"/>
        <family val="2"/>
        <charset val="238"/>
        <scheme val="minor"/>
      </rPr>
      <t xml:space="preserve">;
</t>
    </r>
    <r>
      <rPr>
        <sz val="12"/>
        <color theme="1"/>
        <rFont val="Calibri"/>
        <family val="2"/>
        <charset val="238"/>
        <scheme val="minor"/>
      </rPr>
      <t>-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návrh uchádzača na plnenie kritérií/cenová ponuka musí byť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color rgb="FFFF0000"/>
        <rFont val="Calibri"/>
        <family val="2"/>
        <charset val="238"/>
        <scheme val="minor"/>
      </rPr>
      <t>v zmysle SP vložený/á do systému JOSEPHINE vo formáte .pdf a .xlx/.xlxs“;</t>
    </r>
    <r>
      <rPr>
        <sz val="12"/>
        <color rgb="FFFF0000"/>
        <rFont val="Calibri"/>
        <family val="2"/>
        <charset val="238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>-</t>
    </r>
    <r>
      <rPr>
        <sz val="12"/>
        <color rgb="FFFF0000"/>
        <rFont val="Calibri"/>
        <family val="2"/>
        <charset val="238"/>
        <scheme val="minor"/>
      </rPr>
      <t xml:space="preserve"> uchádzač zaokrúhli svoje návrhy v zmysle matematických pravidiel na 2 desatinné miesta.</t>
    </r>
  </si>
  <si>
    <t>port napájania ntb</t>
  </si>
  <si>
    <t>usb-c</t>
  </si>
  <si>
    <t>usb-c napájací (PD)</t>
  </si>
  <si>
    <t>min. 1 krát min. 100W</t>
  </si>
  <si>
    <t>usb-a 3.2 Gen 1</t>
  </si>
  <si>
    <t>min. 4 krát</t>
  </si>
  <si>
    <t>HDMI 2.0</t>
  </si>
  <si>
    <t xml:space="preserve">min. 1 krát </t>
  </si>
  <si>
    <t>min. 2 krát</t>
  </si>
  <si>
    <t>Maximálna rýchlosť RJ45</t>
  </si>
  <si>
    <t>Gbps</t>
  </si>
  <si>
    <t>Vlastnosti</t>
  </si>
  <si>
    <t>podpora viacerých monitorov minimálne 2</t>
  </si>
  <si>
    <t xml:space="preserve">Obsah balenia </t>
  </si>
  <si>
    <t>napájací adaptér</t>
  </si>
  <si>
    <t>modrá, strieborná</t>
  </si>
  <si>
    <t>Android</t>
  </si>
  <si>
    <t>3ks čieny toner, 1ks žltý toner, 1ks purpurový toner, 1ks azúrový toner (štartovacie tonery sa nepočítajú do daného počtu)</t>
  </si>
  <si>
    <t>Uhlopriečka displeja</t>
  </si>
  <si>
    <t>palce</t>
  </si>
  <si>
    <t>16,2"</t>
  </si>
  <si>
    <t xml:space="preserve">Maximálne rozlíšenie </t>
  </si>
  <si>
    <t>px</t>
  </si>
  <si>
    <t xml:space="preserve">3456 × 2234 </t>
  </si>
  <si>
    <t>Typ panela Liquid Retina XDR</t>
  </si>
  <si>
    <t>Obnovovacia frekvencia dispelja</t>
  </si>
  <si>
    <t>Hz</t>
  </si>
  <si>
    <t>Typ grafickej karty - integrovaná</t>
  </si>
  <si>
    <t xml:space="preserve">Procesor </t>
  </si>
  <si>
    <t xml:space="preserve">Apple M5 PRO </t>
  </si>
  <si>
    <t>Počet jadier procesora CPU</t>
  </si>
  <si>
    <t>18 jadrové CPU</t>
  </si>
  <si>
    <t>Veľkosť operačnej pamäte RAM</t>
  </si>
  <si>
    <t xml:space="preserve">Model grafickej karty </t>
  </si>
  <si>
    <t>20-jadrová GPU</t>
  </si>
  <si>
    <t>Operačný systém macOS</t>
  </si>
  <si>
    <t>Apple M5 PRO, GPU</t>
  </si>
  <si>
    <t>Typ úložiska SSD</t>
  </si>
  <si>
    <t>Kapacita úložiska SSD</t>
  </si>
  <si>
    <t>Lokalizácia klávesnice SK, podsvietená</t>
  </si>
  <si>
    <t>Bezdrôtové rozhranie</t>
  </si>
  <si>
    <t>Wi-Fi 7 (802.11be), Bluetooth 6</t>
  </si>
  <si>
    <t xml:space="preserve">3x Thunderbolt 5,DisplayPort </t>
  </si>
  <si>
    <t>Napájací adaptér USB C: napájací výkon</t>
  </si>
  <si>
    <t>W</t>
  </si>
  <si>
    <t xml:space="preserve">Myš - bezdrôtová, laserová, pripojenei cez bluetooth, kompatibilná s notebookom </t>
  </si>
  <si>
    <t>Sieťový adaptér interný</t>
  </si>
  <si>
    <t>Display port</t>
  </si>
  <si>
    <t>Klasické</t>
  </si>
  <si>
    <t>a) Mobilný telefón typ 1</t>
  </si>
  <si>
    <t>Uhlopriečka</t>
  </si>
  <si>
    <t>31,5"</t>
  </si>
  <si>
    <t>32"</t>
  </si>
  <si>
    <t>Typ rozlíšenia</t>
  </si>
  <si>
    <t>4K</t>
  </si>
  <si>
    <t>3840x2160</t>
  </si>
  <si>
    <t>Konštrukcia</t>
  </si>
  <si>
    <t>rovná</t>
  </si>
  <si>
    <t>Technológia panela</t>
  </si>
  <si>
    <t>LCD</t>
  </si>
  <si>
    <t>Grafické rozhranie</t>
  </si>
  <si>
    <t>DP,HDMI</t>
  </si>
  <si>
    <t>Pomer Strán</t>
  </si>
  <si>
    <t>Px</t>
  </si>
  <si>
    <t>Procesor</t>
  </si>
  <si>
    <t>Grafická karta</t>
  </si>
  <si>
    <t>s výkonom dávajúcim minimálne skóre 22000 podľa benchmarku PassMark (https://www.videocardbenchmark.net/) v čase podávania cenovej ponuky.</t>
  </si>
  <si>
    <t>palec</t>
  </si>
  <si>
    <t>Operačná pamäť RAM</t>
  </si>
  <si>
    <t>min. 64 GB</t>
  </si>
  <si>
    <t>Úložisko</t>
  </si>
  <si>
    <t>M.2 NVMe SSD, min. 1 TB</t>
  </si>
  <si>
    <t>Bezdrôtové pripojenie:</t>
  </si>
  <si>
    <t>Thunderbolt, USB-C, HDMI</t>
  </si>
  <si>
    <t>Windows 11 Pro</t>
  </si>
  <si>
    <t>Záruka</t>
  </si>
  <si>
    <t>mesiac</t>
  </si>
  <si>
    <t>Príslušenstvo:</t>
  </si>
  <si>
    <t xml:space="preserve">•1 x taška pre 15,6” - 16” notebook, farba čierna alebo šedá, nosenie na rameno, 
• 1× originálny napájací adaptér výrobcu ponúkaného notebooku, určený pre daný model, vrátane napájacieho kábla
</t>
  </si>
  <si>
    <t xml:space="preserve">1x RJ45 Gigabit Ethernet  </t>
  </si>
  <si>
    <t>2400 × 1080</t>
  </si>
  <si>
    <t xml:space="preserve">Min. 2400 × 1080 Pixel </t>
  </si>
  <si>
    <t>čierna/sivá/strieborná/modrá/zelená, vrátane rôznych odtieňov uvedených farieb podľa obchodného označenia výrobcu</t>
  </si>
  <si>
    <t>min. 1 core má 2,5</t>
  </si>
  <si>
    <t>b) Mobilný telefón typ 2</t>
  </si>
  <si>
    <t>min.1 core má 2,4</t>
  </si>
  <si>
    <t>c) Mobilný telefón typ 3</t>
  </si>
  <si>
    <t>d) Notebook typ 1</t>
  </si>
  <si>
    <t>e) Notebook typ 2</t>
  </si>
  <si>
    <t>f) Notebook typ 3</t>
  </si>
  <si>
    <t>g) Klávesnica</t>
  </si>
  <si>
    <t xml:space="preserve">h) Počítačová myš	</t>
  </si>
  <si>
    <t>j) Tlačiareň typ 2</t>
  </si>
  <si>
    <t>i) Tlačiareň typ 1</t>
  </si>
  <si>
    <t>k) Dataprojektor</t>
  </si>
  <si>
    <t>l) Dokovacia stanica</t>
  </si>
  <si>
    <t>m) Monitor</t>
  </si>
  <si>
    <t xml:space="preserve">Frekvencia/typ procesora </t>
  </si>
  <si>
    <r>
      <t xml:space="preserve">64bit mikroprocesor s výkonom dávajúcim minimálne skóre 35000 podľa benchmarku PassMark (https://www.cpubenchmark.net) v čase podávania cenovej ponuky. </t>
    </r>
    <r>
      <rPr>
        <b/>
        <sz val="11"/>
        <color theme="1"/>
        <rFont val="Calibri"/>
        <family val="2"/>
        <charset val="238"/>
        <scheme val="minor"/>
      </rPr>
      <t>Počet jadier procesora: min. 16</t>
    </r>
  </si>
  <si>
    <t xml:space="preserve">•1 x taška pre 16” notebook, farba čierna, alebo šedá, nosenie na rameno, 
• 1× originálny napájací adaptér výrobcu ponúkaného notebooku, určený pre daný model, vrátane napájacieho kábla
</t>
  </si>
  <si>
    <r>
      <t xml:space="preserve">min. 802.11ax, </t>
    </r>
    <r>
      <rPr>
        <sz val="11"/>
        <rFont val="Calibri"/>
        <family val="2"/>
        <charset val="238"/>
        <scheme val="minor"/>
      </rPr>
      <t>min. Bluetooth v5.3</t>
    </r>
  </si>
  <si>
    <t>Podpora dvoch SIM kariet (2× SIM alebo SIM + eSIM).</t>
  </si>
  <si>
    <t>Podpora dvoch SIM kariet (2× SIM alebo SIM + eSIM), vodeodolný, stupeň krytia IP68</t>
  </si>
  <si>
    <t>Min. USB 2.0-A, Bezdrôtová sieť LAN IEEE 802.11a/b/g/n/ac, Vstup HDMI (2x), Miracast</t>
  </si>
  <si>
    <t xml:space="preserve">Modernizácia IKT vybavenia zamestnancov BBSK - Výzva č. 47
</t>
  </si>
  <si>
    <r>
      <rPr>
        <b/>
        <sz val="11"/>
        <rFont val="Calibri"/>
        <family val="2"/>
        <charset val="238"/>
        <scheme val="minor"/>
      </rPr>
      <t>Príloha č. 2 SP - Technická špecifikácia a cenová kalkulácia/Návrh na plnenie kritéria</t>
    </r>
    <r>
      <rPr>
        <b/>
        <sz val="11"/>
        <color rgb="FFFF0000"/>
        <rFont val="Calibri"/>
        <family val="2"/>
        <charset val="238"/>
        <scheme val="minor"/>
      </rPr>
      <t>-AKTUALIZÁCIA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</si>
</sst>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1A1A1A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222222"/>
      <name val="Roboto"/>
      <charset val="1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242424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A9D08E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0" fontId="0" fillId="0" borderId="1" xfId="0" applyBorder="1" applyAlignment="1">
      <alignment wrapText="1"/>
    </xf>
    <xf numFmtId="49" fontId="4" fillId="0" borderId="3" xfId="0" applyNumberFormat="1" applyFont="1" applyBorder="1"/>
    <xf numFmtId="0" fontId="4" fillId="0" borderId="3" xfId="0" applyFont="1" applyBorder="1" applyAlignment="1">
      <alignment wrapText="1"/>
    </xf>
    <xf numFmtId="0" fontId="5" fillId="0" borderId="0" xfId="0" applyFont="1"/>
    <xf numFmtId="17" fontId="0" fillId="0" borderId="1" xfId="0" applyNumberForma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9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4" borderId="0" xfId="0" applyFill="1"/>
    <xf numFmtId="0" fontId="10" fillId="0" borderId="1" xfId="0" applyFont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right"/>
    </xf>
    <xf numFmtId="0" fontId="0" fillId="0" borderId="2" xfId="0" applyBorder="1" applyAlignment="1">
      <alignment wrapText="1"/>
    </xf>
    <xf numFmtId="0" fontId="0" fillId="0" borderId="7" xfId="0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 wrapText="1"/>
    </xf>
    <xf numFmtId="0" fontId="13" fillId="4" borderId="1" xfId="0" applyFont="1" applyFill="1" applyBorder="1"/>
    <xf numFmtId="0" fontId="13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4" borderId="1" xfId="0" applyFill="1" applyBorder="1"/>
    <xf numFmtId="0" fontId="14" fillId="0" borderId="0" xfId="0" applyFont="1"/>
    <xf numFmtId="9" fontId="14" fillId="0" borderId="0" xfId="0" applyNumberFormat="1" applyFont="1" applyAlignment="1">
      <alignment horizontal="left"/>
    </xf>
    <xf numFmtId="0" fontId="0" fillId="0" borderId="2" xfId="0" applyBorder="1"/>
    <xf numFmtId="0" fontId="0" fillId="0" borderId="23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2" fontId="0" fillId="3" borderId="1" xfId="0" applyNumberFormat="1" applyFill="1" applyBorder="1"/>
    <xf numFmtId="0" fontId="1" fillId="2" borderId="7" xfId="0" applyFont="1" applyFill="1" applyBorder="1" applyAlignment="1">
      <alignment vertical="center" wrapText="1"/>
    </xf>
    <xf numFmtId="0" fontId="9" fillId="3" borderId="1" xfId="0" applyFont="1" applyFill="1" applyBorder="1" applyAlignment="1" applyProtection="1">
      <alignment vertical="center" wrapText="1"/>
      <protection locked="0"/>
    </xf>
    <xf numFmtId="0" fontId="0" fillId="3" borderId="1" xfId="0" applyFill="1" applyBorder="1" applyProtection="1">
      <protection locked="0"/>
    </xf>
    <xf numFmtId="0" fontId="1" fillId="4" borderId="4" xfId="0" applyFont="1" applyFill="1" applyBorder="1" applyAlignment="1" applyProtection="1">
      <alignment vertical="center"/>
      <protection locked="0"/>
    </xf>
    <xf numFmtId="0" fontId="1" fillId="4" borderId="5" xfId="0" applyFont="1" applyFill="1" applyBorder="1" applyAlignment="1" applyProtection="1">
      <alignment vertical="center"/>
      <protection locked="0"/>
    </xf>
    <xf numFmtId="2" fontId="0" fillId="3" borderId="1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20" xfId="0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0" borderId="3" xfId="0" applyBorder="1" applyAlignment="1">
      <alignment horizontal="left" vertical="center"/>
    </xf>
    <xf numFmtId="0" fontId="17" fillId="0" borderId="1" xfId="0" applyFont="1" applyBorder="1"/>
    <xf numFmtId="0" fontId="0" fillId="0" borderId="25" xfId="0" applyBorder="1"/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18" fillId="0" borderId="1" xfId="0" applyFont="1" applyBorder="1"/>
    <xf numFmtId="9" fontId="19" fillId="0" borderId="0" xfId="0" applyNumberFormat="1" applyFont="1" applyAlignment="1">
      <alignment horizontal="left"/>
    </xf>
    <xf numFmtId="0" fontId="0" fillId="0" borderId="26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0" fillId="0" borderId="0" xfId="0" applyFont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20" fillId="0" borderId="2" xfId="0" applyFont="1" applyBorder="1" applyAlignment="1">
      <alignment wrapText="1"/>
    </xf>
    <xf numFmtId="0" fontId="20" fillId="0" borderId="1" xfId="0" applyFont="1" applyBorder="1" applyAlignment="1">
      <alignment vertical="center" wrapText="1"/>
    </xf>
    <xf numFmtId="0" fontId="20" fillId="0" borderId="3" xfId="0" applyFont="1" applyBorder="1"/>
    <xf numFmtId="0" fontId="20" fillId="0" borderId="3" xfId="0" applyFont="1" applyBorder="1" applyAlignment="1">
      <alignment wrapText="1"/>
    </xf>
    <xf numFmtId="0" fontId="22" fillId="3" borderId="1" xfId="0" applyFont="1" applyFill="1" applyBorder="1" applyAlignment="1" applyProtection="1">
      <alignment vertical="top"/>
      <protection locked="0"/>
    </xf>
    <xf numFmtId="0" fontId="22" fillId="3" borderId="1" xfId="0" applyFont="1" applyFill="1" applyBorder="1" applyAlignment="1" applyProtection="1">
      <alignment horizontal="left" vertical="top"/>
      <protection locked="0"/>
    </xf>
    <xf numFmtId="0" fontId="0" fillId="5" borderId="1" xfId="0" applyFill="1" applyBorder="1" applyAlignment="1">
      <alignment horizontal="left" wrapText="1"/>
    </xf>
    <xf numFmtId="0" fontId="13" fillId="5" borderId="1" xfId="0" applyFont="1" applyFill="1" applyBorder="1" applyAlignment="1">
      <alignment horizontal="left" wrapText="1"/>
    </xf>
    <xf numFmtId="0" fontId="14" fillId="0" borderId="1" xfId="0" applyFont="1" applyBorder="1"/>
    <xf numFmtId="0" fontId="0" fillId="0" borderId="26" xfId="0" applyBorder="1" applyAlignment="1">
      <alignment horizontal="left" wrapText="1"/>
    </xf>
    <xf numFmtId="0" fontId="5" fillId="0" borderId="0" xfId="0" applyFont="1" applyAlignment="1">
      <alignment wrapText="1"/>
    </xf>
    <xf numFmtId="0" fontId="0" fillId="2" borderId="3" xfId="0" applyFill="1" applyBorder="1"/>
    <xf numFmtId="0" fontId="23" fillId="0" borderId="1" xfId="0" applyFont="1" applyBorder="1" applyAlignment="1">
      <alignment horizontal="center" vertical="center"/>
    </xf>
    <xf numFmtId="0" fontId="23" fillId="4" borderId="0" xfId="0" applyFont="1" applyFill="1" applyAlignment="1">
      <alignment horizontal="center" vertical="center" wrapText="1"/>
    </xf>
    <xf numFmtId="0" fontId="5" fillId="4" borderId="0" xfId="0" applyFont="1" applyFill="1"/>
    <xf numFmtId="0" fontId="23" fillId="2" borderId="1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/>
    <xf numFmtId="2" fontId="0" fillId="0" borderId="1" xfId="0" applyNumberFormat="1" applyBorder="1"/>
    <xf numFmtId="0" fontId="13" fillId="3" borderId="1" xfId="0" applyFont="1" applyFill="1" applyBorder="1" applyProtection="1">
      <protection locked="0"/>
    </xf>
    <xf numFmtId="0" fontId="26" fillId="7" borderId="4" xfId="0" applyFont="1" applyFill="1" applyBorder="1"/>
    <xf numFmtId="0" fontId="26" fillId="7" borderId="5" xfId="0" applyFont="1" applyFill="1" applyBorder="1"/>
    <xf numFmtId="0" fontId="5" fillId="7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13" fillId="5" borderId="1" xfId="0" applyFont="1" applyFill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23" fillId="7" borderId="1" xfId="0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0" fillId="4" borderId="23" xfId="0" applyFill="1" applyBorder="1"/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20" fillId="4" borderId="1" xfId="0" applyFont="1" applyFill="1" applyBorder="1"/>
    <xf numFmtId="0" fontId="20" fillId="4" borderId="1" xfId="0" applyFont="1" applyFill="1" applyBorder="1" applyAlignment="1">
      <alignment horizontal="center"/>
    </xf>
    <xf numFmtId="0" fontId="20" fillId="4" borderId="3" xfId="0" applyFont="1" applyFill="1" applyBorder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5" fillId="6" borderId="1" xfId="0" applyFont="1" applyFill="1" applyBorder="1" applyProtection="1">
      <protection locked="0"/>
    </xf>
    <xf numFmtId="0" fontId="13" fillId="6" borderId="1" xfId="0" applyFont="1" applyFill="1" applyBorder="1" applyProtection="1">
      <protection locked="0"/>
    </xf>
    <xf numFmtId="0" fontId="28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left" wrapText="1"/>
    </xf>
    <xf numFmtId="0" fontId="29" fillId="0" borderId="0" xfId="0" applyFont="1" applyAlignment="1">
      <alignment horizontal="center"/>
    </xf>
    <xf numFmtId="0" fontId="27" fillId="0" borderId="1" xfId="0" applyFont="1" applyBorder="1"/>
    <xf numFmtId="0" fontId="2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27" fillId="0" borderId="0" xfId="0" applyFont="1" applyAlignment="1">
      <alignment horizontal="center" vertical="center"/>
    </xf>
    <xf numFmtId="3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right"/>
    </xf>
    <xf numFmtId="2" fontId="0" fillId="4" borderId="0" xfId="0" applyNumberFormat="1" applyFill="1"/>
    <xf numFmtId="0" fontId="13" fillId="0" borderId="1" xfId="0" applyFont="1" applyBorder="1" applyAlignment="1">
      <alignment horizontal="left" wrapText="1"/>
    </xf>
    <xf numFmtId="0" fontId="13" fillId="0" borderId="1" xfId="0" applyFont="1" applyBorder="1"/>
    <xf numFmtId="0" fontId="5" fillId="0" borderId="0" xfId="0" applyFont="1" applyAlignment="1">
      <alignment vertical="center"/>
    </xf>
    <xf numFmtId="0" fontId="5" fillId="0" borderId="2" xfId="0" applyFont="1" applyBorder="1"/>
    <xf numFmtId="9" fontId="13" fillId="0" borderId="0" xfId="0" applyNumberFormat="1" applyFont="1" applyAlignment="1">
      <alignment horizontal="left"/>
    </xf>
    <xf numFmtId="0" fontId="30" fillId="0" borderId="3" xfId="0" applyFont="1" applyBorder="1"/>
    <xf numFmtId="0" fontId="31" fillId="0" borderId="3" xfId="0" applyFont="1" applyBorder="1" applyAlignment="1">
      <alignment wrapText="1"/>
    </xf>
    <xf numFmtId="20" fontId="5" fillId="0" borderId="3" xfId="0" applyNumberFormat="1" applyFont="1" applyBorder="1" applyAlignment="1">
      <alignment horizontal="left" wrapText="1"/>
    </xf>
    <xf numFmtId="0" fontId="0" fillId="0" borderId="7" xfId="0" applyBorder="1"/>
    <xf numFmtId="0" fontId="14" fillId="0" borderId="5" xfId="0" applyFont="1" applyBorder="1"/>
    <xf numFmtId="0" fontId="15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3" fillId="0" borderId="1" xfId="0" applyFont="1" applyBorder="1" applyAlignment="1">
      <alignment horizontal="center" vertical="center"/>
    </xf>
    <xf numFmtId="0" fontId="0" fillId="0" borderId="6" xfId="0" applyBorder="1"/>
    <xf numFmtId="0" fontId="0" fillId="0" borderId="3" xfId="0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25" fillId="0" borderId="1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3" xfId="0" applyFont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9" fillId="3" borderId="1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/>
    </xf>
    <xf numFmtId="0" fontId="26" fillId="7" borderId="3" xfId="0" applyFont="1" applyFill="1" applyBorder="1" applyAlignment="1">
      <alignment horizontal="center" vertical="center"/>
    </xf>
    <xf numFmtId="0" fontId="26" fillId="7" borderId="2" xfId="0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26" fillId="0" borderId="2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7" borderId="6" xfId="0" applyFont="1" applyFill="1" applyBorder="1" applyAlignment="1">
      <alignment horizontal="center" vertical="center"/>
    </xf>
    <xf numFmtId="0" fontId="26" fillId="7" borderId="6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0" xfId="0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3" borderId="17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0" borderId="14" xfId="0" applyBorder="1" applyProtection="1">
      <protection locked="0"/>
    </xf>
    <xf numFmtId="0" fontId="6" fillId="0" borderId="6" xfId="0" applyFont="1" applyBorder="1" applyAlignment="1">
      <alignment horizontal="left" vertical="center" wrapText="1"/>
    </xf>
    <xf numFmtId="0" fontId="0" fillId="0" borderId="10" xfId="0" applyBorder="1"/>
    <xf numFmtId="0" fontId="6" fillId="0" borderId="3" xfId="0" applyFont="1" applyBorder="1" applyAlignment="1">
      <alignment horizontal="left" wrapText="1"/>
    </xf>
    <xf numFmtId="0" fontId="0" fillId="0" borderId="11" xfId="0" applyBorder="1"/>
    <xf numFmtId="0" fontId="0" fillId="0" borderId="12" xfId="0" applyBorder="1"/>
    <xf numFmtId="0" fontId="0" fillId="3" borderId="24" xfId="0" applyFill="1" applyBorder="1" applyAlignment="1" applyProtection="1">
      <alignment horizontal="center" vertical="top" wrapText="1"/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0" xfId="0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6" fillId="0" borderId="2" xfId="0" applyFont="1" applyBorder="1" applyAlignment="1">
      <alignment horizontal="left" wrapText="1"/>
    </xf>
    <xf numFmtId="0" fontId="0" fillId="0" borderId="8" xfId="0" applyBorder="1"/>
    <xf numFmtId="0" fontId="0" fillId="0" borderId="9" xfId="0" applyBorder="1"/>
    <xf numFmtId="0" fontId="3" fillId="2" borderId="6" xfId="0" applyFont="1" applyFill="1" applyBorder="1" applyAlignment="1">
      <alignment horizontal="center" vertical="center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4"/>
  <sheetViews>
    <sheetView showGridLines="0" tabSelected="1" zoomScale="70" zoomScaleNormal="70" workbookViewId="0">
      <selection activeCell="C169" sqref="C169"/>
    </sheetView>
  </sheetViews>
  <sheetFormatPr defaultRowHeight="15" x14ac:dyDescent="0.25"/>
  <cols>
    <col min="1" max="1" width="4.140625" customWidth="1"/>
    <col min="2" max="2" width="63.42578125" customWidth="1"/>
    <col min="3" max="3" width="16.5703125" customWidth="1"/>
    <col min="4" max="4" width="19.140625" customWidth="1"/>
    <col min="5" max="5" width="12.5703125" customWidth="1"/>
    <col min="6" max="6" width="61.5703125" customWidth="1"/>
    <col min="7" max="7" width="60.140625" customWidth="1"/>
    <col min="8" max="8" width="16.140625" customWidth="1"/>
    <col min="9" max="11" width="8.85546875" hidden="1" customWidth="1"/>
    <col min="12" max="12" width="25.42578125" hidden="1" customWidth="1"/>
    <col min="13" max="13" width="8.85546875" customWidth="1"/>
  </cols>
  <sheetData>
    <row r="1" spans="1:12" ht="19.5" customHeight="1" x14ac:dyDescent="0.25">
      <c r="B1" s="142" t="s">
        <v>320</v>
      </c>
      <c r="F1" t="s">
        <v>142</v>
      </c>
    </row>
    <row r="3" spans="1:12" ht="28.5" customHeight="1" x14ac:dyDescent="0.45">
      <c r="C3" s="143" t="s">
        <v>0</v>
      </c>
      <c r="D3" s="144"/>
      <c r="E3" s="144"/>
      <c r="F3" s="144"/>
      <c r="G3" s="145"/>
    </row>
    <row r="5" spans="1:12" ht="25.7" customHeight="1" x14ac:dyDescent="0.25">
      <c r="B5" s="14" t="s">
        <v>1</v>
      </c>
      <c r="C5" s="154" t="s">
        <v>319</v>
      </c>
      <c r="D5" s="144"/>
      <c r="E5" s="144"/>
      <c r="F5" s="144"/>
      <c r="G5" s="145"/>
    </row>
    <row r="6" spans="1:12" ht="25.7" customHeight="1" x14ac:dyDescent="0.25">
      <c r="B6" s="15" t="s">
        <v>2</v>
      </c>
      <c r="C6" s="155" t="s">
        <v>3</v>
      </c>
      <c r="D6" s="156"/>
      <c r="E6" s="156"/>
      <c r="F6" s="156"/>
      <c r="G6" s="157"/>
    </row>
    <row r="7" spans="1:12" ht="25.35" customHeight="1" x14ac:dyDescent="0.25">
      <c r="B7" s="16" t="s">
        <v>4</v>
      </c>
      <c r="C7" s="155" t="s">
        <v>3</v>
      </c>
      <c r="D7" s="156"/>
      <c r="E7" s="156"/>
      <c r="F7" s="156"/>
      <c r="G7" s="157"/>
    </row>
    <row r="8" spans="1:12" ht="30" x14ac:dyDescent="0.25">
      <c r="B8" s="46" t="s">
        <v>5</v>
      </c>
      <c r="C8" s="47" t="s">
        <v>6</v>
      </c>
      <c r="D8" s="49"/>
      <c r="E8" s="49"/>
      <c r="F8" s="49"/>
      <c r="G8" s="50"/>
      <c r="I8" t="s">
        <v>6</v>
      </c>
      <c r="J8" t="s">
        <v>7</v>
      </c>
      <c r="K8" t="s">
        <v>8</v>
      </c>
      <c r="L8">
        <f>IF(C8="Platca DPH 23%",23%,IF(C8="Sociálny podnik 5%",5%,0%))</f>
        <v>0.23</v>
      </c>
    </row>
    <row r="9" spans="1:12" ht="24" customHeight="1" x14ac:dyDescent="0.25">
      <c r="B9" s="164" t="s">
        <v>9</v>
      </c>
      <c r="C9" s="144"/>
      <c r="D9" s="144"/>
      <c r="E9" s="144"/>
      <c r="F9" s="144"/>
      <c r="G9" s="145"/>
    </row>
    <row r="10" spans="1:12" ht="24" customHeight="1" x14ac:dyDescent="0.25">
      <c r="B10" s="17"/>
      <c r="C10" s="18"/>
      <c r="D10" s="18"/>
      <c r="E10" s="18"/>
      <c r="F10" s="18"/>
      <c r="G10" s="18"/>
    </row>
    <row r="11" spans="1:12" x14ac:dyDescent="0.25">
      <c r="B11" s="19"/>
      <c r="C11" s="19"/>
      <c r="D11" s="19"/>
      <c r="E11" s="19"/>
      <c r="F11" s="19"/>
      <c r="G11" s="20" t="s">
        <v>10</v>
      </c>
    </row>
    <row r="12" spans="1:12" ht="51" customHeight="1" x14ac:dyDescent="0.25">
      <c r="B12" s="1" t="s">
        <v>264</v>
      </c>
      <c r="G12" s="78" t="s">
        <v>140</v>
      </c>
    </row>
    <row r="13" spans="1:12" x14ac:dyDescent="0.25">
      <c r="A13" s="146" t="s">
        <v>12</v>
      </c>
      <c r="B13" s="149" t="s">
        <v>13</v>
      </c>
      <c r="C13" s="150" t="s">
        <v>14</v>
      </c>
      <c r="D13" s="21"/>
      <c r="E13" s="21" t="s">
        <v>15</v>
      </c>
      <c r="F13" s="22"/>
      <c r="G13" s="158" t="s">
        <v>16</v>
      </c>
    </row>
    <row r="14" spans="1:12" x14ac:dyDescent="0.25">
      <c r="A14" s="147"/>
      <c r="B14" s="147"/>
      <c r="C14" s="147"/>
      <c r="D14" s="149" t="s">
        <v>17</v>
      </c>
      <c r="E14" s="149" t="s">
        <v>18</v>
      </c>
      <c r="F14" s="150" t="s">
        <v>19</v>
      </c>
      <c r="G14" s="159"/>
    </row>
    <row r="15" spans="1:12" x14ac:dyDescent="0.25">
      <c r="A15" s="148"/>
      <c r="B15" s="148"/>
      <c r="C15" s="148"/>
      <c r="D15" s="148"/>
      <c r="E15" s="148"/>
      <c r="F15" s="148"/>
      <c r="G15" s="160"/>
    </row>
    <row r="16" spans="1:12" x14ac:dyDescent="0.25">
      <c r="A16" s="23" t="s">
        <v>20</v>
      </c>
      <c r="B16" s="2" t="s">
        <v>21</v>
      </c>
      <c r="C16" s="3" t="s">
        <v>22</v>
      </c>
      <c r="D16" s="3">
        <v>8</v>
      </c>
      <c r="E16" s="3"/>
      <c r="F16" s="9"/>
      <c r="G16" s="48"/>
    </row>
    <row r="17" spans="1:7" x14ac:dyDescent="0.25">
      <c r="A17" s="23" t="s">
        <v>23</v>
      </c>
      <c r="B17" s="2" t="s">
        <v>24</v>
      </c>
      <c r="C17" s="3" t="s">
        <v>25</v>
      </c>
      <c r="D17" s="3">
        <v>2.5</v>
      </c>
      <c r="E17" s="3"/>
      <c r="F17" s="25" t="s">
        <v>298</v>
      </c>
      <c r="G17" s="48"/>
    </row>
    <row r="18" spans="1:7" x14ac:dyDescent="0.25">
      <c r="A18" s="23" t="s">
        <v>26</v>
      </c>
      <c r="B18" s="2" t="s">
        <v>27</v>
      </c>
      <c r="C18" s="3"/>
      <c r="D18" s="3"/>
      <c r="E18" s="26"/>
      <c r="F18" s="27" t="s">
        <v>28</v>
      </c>
      <c r="G18" s="48"/>
    </row>
    <row r="19" spans="1:7" x14ac:dyDescent="0.25">
      <c r="A19" s="23" t="s">
        <v>29</v>
      </c>
      <c r="B19" s="2" t="s">
        <v>30</v>
      </c>
      <c r="C19" s="3" t="s">
        <v>31</v>
      </c>
      <c r="D19" s="3">
        <v>50</v>
      </c>
      <c r="E19" s="3"/>
      <c r="F19" s="10"/>
      <c r="G19" s="48"/>
    </row>
    <row r="20" spans="1:7" x14ac:dyDescent="0.25">
      <c r="A20" s="23" t="s">
        <v>32</v>
      </c>
      <c r="B20" s="2" t="s">
        <v>33</v>
      </c>
      <c r="C20" s="3" t="s">
        <v>31</v>
      </c>
      <c r="D20" s="3">
        <v>32</v>
      </c>
      <c r="E20" s="3"/>
      <c r="F20" s="7"/>
      <c r="G20" s="48"/>
    </row>
    <row r="21" spans="1:7" x14ac:dyDescent="0.25">
      <c r="A21" s="23" t="s">
        <v>34</v>
      </c>
      <c r="B21" s="2" t="s">
        <v>35</v>
      </c>
      <c r="C21" s="3"/>
      <c r="D21" s="3"/>
      <c r="E21" s="3"/>
      <c r="F21" s="7" t="s">
        <v>36</v>
      </c>
      <c r="G21" s="48"/>
    </row>
    <row r="22" spans="1:7" x14ac:dyDescent="0.25">
      <c r="A22" s="23" t="s">
        <v>37</v>
      </c>
      <c r="B22" s="2" t="s">
        <v>38</v>
      </c>
      <c r="C22" s="3" t="s">
        <v>231</v>
      </c>
      <c r="D22" s="3">
        <v>16</v>
      </c>
      <c r="E22" s="3"/>
      <c r="F22" s="11" t="s">
        <v>145</v>
      </c>
      <c r="G22" s="48"/>
    </row>
    <row r="23" spans="1:7" x14ac:dyDescent="0.25">
      <c r="A23" s="23" t="s">
        <v>39</v>
      </c>
      <c r="B23" s="2" t="s">
        <v>40</v>
      </c>
      <c r="C23" s="3" t="s">
        <v>41</v>
      </c>
      <c r="D23" s="3"/>
      <c r="E23" s="3">
        <v>220</v>
      </c>
      <c r="F23" s="11" t="s">
        <v>146</v>
      </c>
      <c r="G23" s="48"/>
    </row>
    <row r="24" spans="1:7" x14ac:dyDescent="0.25">
      <c r="A24" s="23" t="s">
        <v>42</v>
      </c>
      <c r="B24" s="2" t="s">
        <v>43</v>
      </c>
      <c r="C24" s="3" t="s">
        <v>44</v>
      </c>
      <c r="D24" s="3">
        <v>6.5</v>
      </c>
      <c r="E24" s="3">
        <v>6.8</v>
      </c>
      <c r="F24" s="6" t="s">
        <v>147</v>
      </c>
      <c r="G24" s="48"/>
    </row>
    <row r="25" spans="1:7" x14ac:dyDescent="0.25">
      <c r="A25" s="23" t="s">
        <v>45</v>
      </c>
      <c r="B25" s="2" t="s">
        <v>46</v>
      </c>
      <c r="C25" s="3" t="s">
        <v>47</v>
      </c>
      <c r="D25" s="13" t="s">
        <v>144</v>
      </c>
      <c r="E25" s="3"/>
      <c r="F25" s="9" t="s">
        <v>148</v>
      </c>
      <c r="G25" s="48"/>
    </row>
    <row r="26" spans="1:7" x14ac:dyDescent="0.25">
      <c r="A26" s="23" t="s">
        <v>48</v>
      </c>
      <c r="B26" s="2" t="s">
        <v>49</v>
      </c>
      <c r="C26" s="3" t="s">
        <v>50</v>
      </c>
      <c r="D26" s="3">
        <v>12</v>
      </c>
      <c r="E26" s="3"/>
      <c r="F26" s="8" t="s">
        <v>149</v>
      </c>
      <c r="G26" s="48"/>
    </row>
    <row r="27" spans="1:7" x14ac:dyDescent="0.25">
      <c r="A27" s="23" t="s">
        <v>51</v>
      </c>
      <c r="B27" s="2" t="s">
        <v>52</v>
      </c>
      <c r="C27" s="3" t="s">
        <v>50</v>
      </c>
      <c r="D27" s="3">
        <v>256</v>
      </c>
      <c r="E27" s="3"/>
      <c r="F27" s="10" t="s">
        <v>53</v>
      </c>
      <c r="G27" s="48"/>
    </row>
    <row r="28" spans="1:7" x14ac:dyDescent="0.25">
      <c r="A28" s="23" t="s">
        <v>54</v>
      </c>
      <c r="B28" s="2" t="s">
        <v>55</v>
      </c>
      <c r="C28" s="3"/>
      <c r="D28" s="3"/>
      <c r="E28" s="3"/>
      <c r="F28" s="7" t="s">
        <v>150</v>
      </c>
      <c r="G28" s="48"/>
    </row>
    <row r="29" spans="1:7" x14ac:dyDescent="0.25">
      <c r="A29" s="23" t="s">
        <v>56</v>
      </c>
      <c r="B29" s="2" t="s">
        <v>57</v>
      </c>
      <c r="C29" s="3"/>
      <c r="D29" s="3"/>
      <c r="E29" s="3"/>
      <c r="F29" s="137" t="s">
        <v>316</v>
      </c>
      <c r="G29" s="48"/>
    </row>
    <row r="30" spans="1:7" x14ac:dyDescent="0.25">
      <c r="A30" s="23" t="s">
        <v>58</v>
      </c>
      <c r="B30" s="2" t="s">
        <v>143</v>
      </c>
      <c r="C30" s="3"/>
      <c r="D30" s="3"/>
      <c r="E30" s="3"/>
      <c r="F30" s="7" t="s">
        <v>151</v>
      </c>
      <c r="G30" s="48"/>
    </row>
    <row r="31" spans="1:7" x14ac:dyDescent="0.25">
      <c r="A31" s="23" t="s">
        <v>61</v>
      </c>
      <c r="B31" s="2" t="s">
        <v>59</v>
      </c>
      <c r="C31" s="3" t="s">
        <v>60</v>
      </c>
      <c r="D31" s="3">
        <v>7000</v>
      </c>
      <c r="E31" s="3"/>
      <c r="F31" s="7" t="s">
        <v>152</v>
      </c>
      <c r="G31" s="48"/>
    </row>
    <row r="32" spans="1:7" x14ac:dyDescent="0.25">
      <c r="A32" s="23" t="s">
        <v>62</v>
      </c>
      <c r="B32" s="2" t="s">
        <v>63</v>
      </c>
      <c r="C32" s="3"/>
      <c r="D32" s="3"/>
      <c r="E32" s="3"/>
      <c r="F32" s="8" t="s">
        <v>64</v>
      </c>
      <c r="G32" s="48"/>
    </row>
    <row r="33" spans="1:7" ht="30" x14ac:dyDescent="0.25">
      <c r="A33" s="23" t="s">
        <v>65</v>
      </c>
      <c r="B33" s="34" t="s">
        <v>66</v>
      </c>
      <c r="C33" s="28"/>
      <c r="D33" s="28"/>
      <c r="E33" s="28"/>
      <c r="F33" s="111" t="s">
        <v>297</v>
      </c>
      <c r="G33" s="48"/>
    </row>
    <row r="35" spans="1:7" x14ac:dyDescent="0.25">
      <c r="A35" s="4"/>
      <c r="B35" s="5" t="s">
        <v>67</v>
      </c>
      <c r="C35" s="2">
        <v>15</v>
      </c>
    </row>
    <row r="36" spans="1:7" x14ac:dyDescent="0.25">
      <c r="B36" s="5" t="s">
        <v>68</v>
      </c>
      <c r="C36" s="51">
        <v>0</v>
      </c>
    </row>
    <row r="37" spans="1:7" x14ac:dyDescent="0.25">
      <c r="B37" s="5" t="s">
        <v>69</v>
      </c>
      <c r="C37" s="45">
        <f>ROUND(C36*C35,2)</f>
        <v>0</v>
      </c>
    </row>
    <row r="38" spans="1:7" x14ac:dyDescent="0.25">
      <c r="B38" s="5" t="s">
        <v>70</v>
      </c>
      <c r="C38" s="45">
        <f>ROUND(C37*L8,2)</f>
        <v>0</v>
      </c>
    </row>
    <row r="39" spans="1:7" x14ac:dyDescent="0.25">
      <c r="B39" s="24" t="s">
        <v>71</v>
      </c>
      <c r="C39" s="45">
        <f>ROUND(C37*(1+L8),2)</f>
        <v>0</v>
      </c>
    </row>
    <row r="40" spans="1:7" s="19" customFormat="1" x14ac:dyDescent="0.25">
      <c r="B40" s="130"/>
      <c r="C40" s="131"/>
    </row>
    <row r="41" spans="1:7" ht="51" customHeight="1" x14ac:dyDescent="0.25">
      <c r="B41" s="1" t="s">
        <v>299</v>
      </c>
      <c r="G41" s="78" t="s">
        <v>140</v>
      </c>
    </row>
    <row r="42" spans="1:7" x14ac:dyDescent="0.25">
      <c r="A42" s="146" t="s">
        <v>12</v>
      </c>
      <c r="B42" s="149" t="s">
        <v>13</v>
      </c>
      <c r="C42" s="150" t="s">
        <v>14</v>
      </c>
      <c r="D42" s="21"/>
      <c r="E42" s="21" t="s">
        <v>15</v>
      </c>
      <c r="F42" s="22"/>
      <c r="G42" s="158" t="s">
        <v>16</v>
      </c>
    </row>
    <row r="43" spans="1:7" x14ac:dyDescent="0.25">
      <c r="A43" s="147"/>
      <c r="B43" s="147"/>
      <c r="C43" s="147"/>
      <c r="D43" s="149" t="s">
        <v>17</v>
      </c>
      <c r="E43" s="149" t="s">
        <v>18</v>
      </c>
      <c r="F43" s="150" t="s">
        <v>19</v>
      </c>
      <c r="G43" s="159"/>
    </row>
    <row r="44" spans="1:7" x14ac:dyDescent="0.25">
      <c r="A44" s="148"/>
      <c r="B44" s="148"/>
      <c r="C44" s="148"/>
      <c r="D44" s="148"/>
      <c r="E44" s="148"/>
      <c r="F44" s="148"/>
      <c r="G44" s="160"/>
    </row>
    <row r="45" spans="1:7" x14ac:dyDescent="0.25">
      <c r="A45" s="23" t="s">
        <v>20</v>
      </c>
      <c r="B45" s="2" t="s">
        <v>21</v>
      </c>
      <c r="C45" s="3" t="s">
        <v>22</v>
      </c>
      <c r="D45" s="3">
        <v>8</v>
      </c>
      <c r="E45" s="3"/>
      <c r="F45" s="9"/>
      <c r="G45" s="48"/>
    </row>
    <row r="46" spans="1:7" x14ac:dyDescent="0.25">
      <c r="A46" s="23" t="s">
        <v>23</v>
      </c>
      <c r="B46" s="2" t="s">
        <v>24</v>
      </c>
      <c r="C46" s="3" t="s">
        <v>25</v>
      </c>
      <c r="D46" s="3">
        <v>2.4</v>
      </c>
      <c r="E46" s="3"/>
      <c r="F46" s="25" t="s">
        <v>300</v>
      </c>
      <c r="G46" s="48"/>
    </row>
    <row r="47" spans="1:7" x14ac:dyDescent="0.25">
      <c r="A47" s="23" t="s">
        <v>26</v>
      </c>
      <c r="B47" s="2" t="s">
        <v>27</v>
      </c>
      <c r="C47" s="3"/>
      <c r="D47" s="3"/>
      <c r="E47" s="26"/>
      <c r="F47" s="27" t="s">
        <v>28</v>
      </c>
      <c r="G47" s="48"/>
    </row>
    <row r="48" spans="1:7" x14ac:dyDescent="0.25">
      <c r="A48" s="23" t="s">
        <v>29</v>
      </c>
      <c r="B48" s="2" t="s">
        <v>30</v>
      </c>
      <c r="C48" s="3" t="s">
        <v>31</v>
      </c>
      <c r="D48" s="3">
        <v>50</v>
      </c>
      <c r="E48" s="3"/>
      <c r="F48" s="10"/>
      <c r="G48" s="48"/>
    </row>
    <row r="49" spans="1:7" x14ac:dyDescent="0.25">
      <c r="A49" s="23" t="s">
        <v>32</v>
      </c>
      <c r="B49" s="2" t="s">
        <v>33</v>
      </c>
      <c r="C49" s="3" t="s">
        <v>31</v>
      </c>
      <c r="D49" s="3">
        <v>8</v>
      </c>
      <c r="E49" s="3"/>
      <c r="F49" s="7"/>
      <c r="G49" s="48"/>
    </row>
    <row r="50" spans="1:7" x14ac:dyDescent="0.25">
      <c r="A50" s="23" t="s">
        <v>34</v>
      </c>
      <c r="B50" s="2" t="s">
        <v>35</v>
      </c>
      <c r="C50" s="3"/>
      <c r="D50" s="3"/>
      <c r="E50" s="3"/>
      <c r="F50" s="7" t="s">
        <v>36</v>
      </c>
      <c r="G50" s="48"/>
    </row>
    <row r="51" spans="1:7" x14ac:dyDescent="0.25">
      <c r="A51" s="23" t="s">
        <v>37</v>
      </c>
      <c r="B51" s="2" t="s">
        <v>38</v>
      </c>
      <c r="C51" s="3" t="s">
        <v>231</v>
      </c>
      <c r="D51" s="3">
        <v>16</v>
      </c>
      <c r="E51" s="3"/>
      <c r="F51" s="11" t="s">
        <v>145</v>
      </c>
      <c r="G51" s="48"/>
    </row>
    <row r="52" spans="1:7" x14ac:dyDescent="0.25">
      <c r="A52" s="23" t="s">
        <v>39</v>
      </c>
      <c r="B52" s="2" t="s">
        <v>40</v>
      </c>
      <c r="C52" s="3" t="s">
        <v>41</v>
      </c>
      <c r="D52" s="3"/>
      <c r="E52" s="3">
        <v>220</v>
      </c>
      <c r="F52" s="11" t="s">
        <v>146</v>
      </c>
      <c r="G52" s="48"/>
    </row>
    <row r="53" spans="1:7" x14ac:dyDescent="0.25">
      <c r="A53" s="23" t="s">
        <v>42</v>
      </c>
      <c r="B53" s="2" t="s">
        <v>43</v>
      </c>
      <c r="C53" s="3" t="s">
        <v>44</v>
      </c>
      <c r="D53" s="3">
        <v>6.5</v>
      </c>
      <c r="E53" s="3">
        <v>6.8</v>
      </c>
      <c r="F53" s="6" t="s">
        <v>147</v>
      </c>
      <c r="G53" s="48"/>
    </row>
    <row r="54" spans="1:7" x14ac:dyDescent="0.25">
      <c r="A54" s="23" t="s">
        <v>45</v>
      </c>
      <c r="B54" s="2" t="s">
        <v>46</v>
      </c>
      <c r="C54" s="3" t="s">
        <v>47</v>
      </c>
      <c r="D54" s="13" t="s">
        <v>295</v>
      </c>
      <c r="E54" s="3"/>
      <c r="F54" s="9" t="s">
        <v>296</v>
      </c>
      <c r="G54" s="48"/>
    </row>
    <row r="55" spans="1:7" x14ac:dyDescent="0.25">
      <c r="A55" s="23" t="s">
        <v>48</v>
      </c>
      <c r="B55" s="2" t="s">
        <v>49</v>
      </c>
      <c r="C55" s="3" t="s">
        <v>50</v>
      </c>
      <c r="D55" s="3">
        <v>12</v>
      </c>
      <c r="E55" s="3"/>
      <c r="F55" s="8" t="s">
        <v>149</v>
      </c>
      <c r="G55" s="48"/>
    </row>
    <row r="56" spans="1:7" x14ac:dyDescent="0.25">
      <c r="A56" s="23" t="s">
        <v>51</v>
      </c>
      <c r="B56" s="2" t="s">
        <v>52</v>
      </c>
      <c r="C56" s="3" t="s">
        <v>50</v>
      </c>
      <c r="D56" s="3">
        <v>256</v>
      </c>
      <c r="E56" s="3"/>
      <c r="F56" s="10" t="s">
        <v>53</v>
      </c>
      <c r="G56" s="48"/>
    </row>
    <row r="57" spans="1:7" x14ac:dyDescent="0.25">
      <c r="A57" s="23" t="s">
        <v>54</v>
      </c>
      <c r="B57" s="2" t="s">
        <v>55</v>
      </c>
      <c r="C57" s="3"/>
      <c r="D57" s="3"/>
      <c r="E57" s="3"/>
      <c r="F57" s="7" t="s">
        <v>150</v>
      </c>
      <c r="G57" s="48"/>
    </row>
    <row r="58" spans="1:7" x14ac:dyDescent="0.25">
      <c r="A58" s="23" t="s">
        <v>56</v>
      </c>
      <c r="B58" s="2" t="s">
        <v>57</v>
      </c>
      <c r="C58" s="3"/>
      <c r="D58" s="3"/>
      <c r="E58" s="3"/>
      <c r="F58" s="137" t="s">
        <v>316</v>
      </c>
      <c r="G58" s="48"/>
    </row>
    <row r="59" spans="1:7" x14ac:dyDescent="0.25">
      <c r="A59" s="23" t="s">
        <v>58</v>
      </c>
      <c r="B59" s="2" t="s">
        <v>59</v>
      </c>
      <c r="C59" s="3" t="s">
        <v>60</v>
      </c>
      <c r="D59" s="3">
        <v>7000</v>
      </c>
      <c r="E59" s="3"/>
      <c r="F59" s="7" t="s">
        <v>152</v>
      </c>
      <c r="G59" s="48"/>
    </row>
    <row r="60" spans="1:7" x14ac:dyDescent="0.25">
      <c r="A60" s="23" t="s">
        <v>61</v>
      </c>
      <c r="B60" s="2" t="s">
        <v>63</v>
      </c>
      <c r="C60" s="3"/>
      <c r="D60" s="3"/>
      <c r="E60" s="3"/>
      <c r="F60" s="8" t="s">
        <v>64</v>
      </c>
      <c r="G60" s="48"/>
    </row>
    <row r="61" spans="1:7" ht="30" x14ac:dyDescent="0.25">
      <c r="A61" s="23" t="s">
        <v>62</v>
      </c>
      <c r="B61" s="34" t="s">
        <v>66</v>
      </c>
      <c r="C61" s="28"/>
      <c r="D61" s="28"/>
      <c r="E61" s="28"/>
      <c r="F61" s="111" t="s">
        <v>297</v>
      </c>
      <c r="G61" s="48"/>
    </row>
    <row r="63" spans="1:7" x14ac:dyDescent="0.25">
      <c r="A63" s="4"/>
      <c r="B63" s="5" t="s">
        <v>67</v>
      </c>
      <c r="C63" s="2">
        <v>70</v>
      </c>
    </row>
    <row r="64" spans="1:7" x14ac:dyDescent="0.25">
      <c r="B64" s="5" t="s">
        <v>68</v>
      </c>
      <c r="C64" s="51">
        <v>0</v>
      </c>
    </row>
    <row r="65" spans="1:7" x14ac:dyDescent="0.25">
      <c r="B65" s="5" t="s">
        <v>69</v>
      </c>
      <c r="C65" s="45">
        <f>ROUND(C64*C63,2)</f>
        <v>0</v>
      </c>
    </row>
    <row r="66" spans="1:7" x14ac:dyDescent="0.25">
      <c r="B66" s="5" t="s">
        <v>70</v>
      </c>
      <c r="C66" s="45">
        <f>ROUND(C65*L8,2)</f>
        <v>0</v>
      </c>
    </row>
    <row r="67" spans="1:7" x14ac:dyDescent="0.25">
      <c r="B67" s="24" t="s">
        <v>71</v>
      </c>
      <c r="C67" s="45">
        <f>ROUND(C65*(1+L8),2)</f>
        <v>0</v>
      </c>
    </row>
    <row r="68" spans="1:7" s="19" customFormat="1" x14ac:dyDescent="0.25">
      <c r="B68" s="130"/>
      <c r="C68" s="131"/>
    </row>
    <row r="69" spans="1:7" ht="50.45" customHeight="1" x14ac:dyDescent="0.25">
      <c r="B69" s="1" t="s">
        <v>301</v>
      </c>
      <c r="G69" s="78" t="s">
        <v>140</v>
      </c>
    </row>
    <row r="70" spans="1:7" ht="14.85" customHeight="1" x14ac:dyDescent="0.25">
      <c r="A70" s="209" t="s">
        <v>12</v>
      </c>
      <c r="B70" s="161" t="s">
        <v>13</v>
      </c>
      <c r="C70" s="151" t="s">
        <v>14</v>
      </c>
      <c r="D70" s="21"/>
      <c r="E70" s="21" t="s">
        <v>15</v>
      </c>
      <c r="F70" s="22"/>
      <c r="G70" s="165" t="s">
        <v>16</v>
      </c>
    </row>
    <row r="71" spans="1:7" x14ac:dyDescent="0.25">
      <c r="A71" s="210"/>
      <c r="B71" s="207"/>
      <c r="C71" s="152"/>
      <c r="D71" s="161" t="s">
        <v>17</v>
      </c>
      <c r="E71" s="161" t="s">
        <v>18</v>
      </c>
      <c r="F71" s="151" t="s">
        <v>19</v>
      </c>
      <c r="G71" s="166"/>
    </row>
    <row r="72" spans="1:7" x14ac:dyDescent="0.25">
      <c r="A72" s="211"/>
      <c r="B72" s="162"/>
      <c r="C72" s="153"/>
      <c r="D72" s="162"/>
      <c r="E72" s="162"/>
      <c r="F72" s="153"/>
      <c r="G72" s="167"/>
    </row>
    <row r="73" spans="1:7" x14ac:dyDescent="0.25">
      <c r="A73" s="23" t="s">
        <v>20</v>
      </c>
      <c r="B73" s="69" t="s">
        <v>21</v>
      </c>
      <c r="C73" s="70" t="s">
        <v>22</v>
      </c>
      <c r="D73" s="70">
        <v>6</v>
      </c>
      <c r="E73" s="70"/>
      <c r="F73" s="72"/>
      <c r="G73" s="48"/>
    </row>
    <row r="74" spans="1:7" x14ac:dyDescent="0.25">
      <c r="A74" s="23" t="s">
        <v>23</v>
      </c>
      <c r="B74" s="69" t="s">
        <v>312</v>
      </c>
      <c r="C74" s="70" t="s">
        <v>25</v>
      </c>
      <c r="D74" s="70">
        <v>2.6</v>
      </c>
      <c r="E74" s="70"/>
      <c r="F74" s="73" t="s">
        <v>201</v>
      </c>
      <c r="G74" s="48"/>
    </row>
    <row r="75" spans="1:7" x14ac:dyDescent="0.25">
      <c r="A75" s="23" t="s">
        <v>26</v>
      </c>
      <c r="B75" s="69" t="s">
        <v>27</v>
      </c>
      <c r="C75" s="70"/>
      <c r="D75" s="70"/>
      <c r="E75" s="71"/>
      <c r="F75" s="74" t="s">
        <v>28</v>
      </c>
      <c r="G75" s="48"/>
    </row>
    <row r="76" spans="1:7" x14ac:dyDescent="0.25">
      <c r="A76" s="23" t="s">
        <v>29</v>
      </c>
      <c r="B76" s="69" t="s">
        <v>30</v>
      </c>
      <c r="C76" s="70" t="s">
        <v>31</v>
      </c>
      <c r="D76" s="70">
        <v>48</v>
      </c>
      <c r="E76" s="70"/>
      <c r="F76" s="75"/>
      <c r="G76" s="48"/>
    </row>
    <row r="77" spans="1:7" x14ac:dyDescent="0.25">
      <c r="A77" s="23" t="s">
        <v>32</v>
      </c>
      <c r="B77" s="69" t="s">
        <v>33</v>
      </c>
      <c r="C77" s="70" t="s">
        <v>31</v>
      </c>
      <c r="D77" s="70">
        <v>18</v>
      </c>
      <c r="E77" s="70"/>
      <c r="F77" s="75"/>
      <c r="G77" s="48"/>
    </row>
    <row r="78" spans="1:7" x14ac:dyDescent="0.25">
      <c r="A78" s="23" t="s">
        <v>34</v>
      </c>
      <c r="B78" s="69" t="s">
        <v>35</v>
      </c>
      <c r="C78" s="70"/>
      <c r="D78" s="70"/>
      <c r="E78" s="70"/>
      <c r="F78" s="75" t="s">
        <v>202</v>
      </c>
      <c r="G78" s="48"/>
    </row>
    <row r="79" spans="1:7" x14ac:dyDescent="0.25">
      <c r="A79" s="23" t="s">
        <v>37</v>
      </c>
      <c r="B79" s="69" t="s">
        <v>38</v>
      </c>
      <c r="C79" s="70"/>
      <c r="D79" s="70"/>
      <c r="E79" s="70"/>
      <c r="F79" s="76" t="s">
        <v>203</v>
      </c>
      <c r="G79" s="48"/>
    </row>
    <row r="80" spans="1:7" x14ac:dyDescent="0.25">
      <c r="A80" s="23" t="s">
        <v>39</v>
      </c>
      <c r="B80" s="69" t="s">
        <v>40</v>
      </c>
      <c r="C80" s="70" t="s">
        <v>41</v>
      </c>
      <c r="D80" s="70"/>
      <c r="E80" s="70">
        <v>233</v>
      </c>
      <c r="F80" s="76" t="s">
        <v>204</v>
      </c>
      <c r="G80" s="48"/>
    </row>
    <row r="81" spans="1:7" x14ac:dyDescent="0.25">
      <c r="A81" s="23" t="s">
        <v>42</v>
      </c>
      <c r="B81" s="69" t="s">
        <v>43</v>
      </c>
      <c r="C81" s="70" t="s">
        <v>44</v>
      </c>
      <c r="D81" s="70">
        <v>6.9</v>
      </c>
      <c r="E81" s="70">
        <v>6.9</v>
      </c>
      <c r="F81" s="76" t="s">
        <v>205</v>
      </c>
      <c r="G81" s="48"/>
    </row>
    <row r="82" spans="1:7" x14ac:dyDescent="0.25">
      <c r="A82" s="23" t="s">
        <v>45</v>
      </c>
      <c r="B82" s="69" t="s">
        <v>46</v>
      </c>
      <c r="C82" s="70" t="s">
        <v>47</v>
      </c>
      <c r="D82" s="70" t="s">
        <v>200</v>
      </c>
      <c r="E82" s="70"/>
      <c r="F82" s="72" t="s">
        <v>206</v>
      </c>
      <c r="G82" s="48"/>
    </row>
    <row r="83" spans="1:7" x14ac:dyDescent="0.25">
      <c r="A83" s="23" t="s">
        <v>48</v>
      </c>
      <c r="B83" s="69" t="s">
        <v>49</v>
      </c>
      <c r="C83" s="70" t="s">
        <v>50</v>
      </c>
      <c r="D83" s="70">
        <v>12</v>
      </c>
      <c r="E83" s="70"/>
      <c r="F83" s="69" t="s">
        <v>149</v>
      </c>
      <c r="G83" s="48"/>
    </row>
    <row r="84" spans="1:7" x14ac:dyDescent="0.25">
      <c r="A84" s="23" t="s">
        <v>51</v>
      </c>
      <c r="B84" s="69" t="s">
        <v>52</v>
      </c>
      <c r="C84" s="70" t="s">
        <v>50</v>
      </c>
      <c r="D84" s="70">
        <v>256</v>
      </c>
      <c r="E84" s="70"/>
      <c r="F84" s="75" t="s">
        <v>53</v>
      </c>
      <c r="G84" s="48"/>
    </row>
    <row r="85" spans="1:7" x14ac:dyDescent="0.25">
      <c r="A85" s="23" t="s">
        <v>54</v>
      </c>
      <c r="B85" s="69" t="s">
        <v>55</v>
      </c>
      <c r="C85" s="70"/>
      <c r="D85" s="70"/>
      <c r="E85" s="70"/>
      <c r="F85" s="75" t="s">
        <v>207</v>
      </c>
      <c r="G85" s="48"/>
    </row>
    <row r="86" spans="1:7" ht="38.25" customHeight="1" x14ac:dyDescent="0.25">
      <c r="A86" s="23" t="s">
        <v>56</v>
      </c>
      <c r="B86" s="69" t="s">
        <v>57</v>
      </c>
      <c r="C86" s="70"/>
      <c r="D86" s="70"/>
      <c r="E86" s="70"/>
      <c r="F86" s="138" t="s">
        <v>317</v>
      </c>
      <c r="G86" s="48"/>
    </row>
    <row r="87" spans="1:7" x14ac:dyDescent="0.25">
      <c r="A87" s="23" t="s">
        <v>58</v>
      </c>
      <c r="B87" s="69" t="s">
        <v>59</v>
      </c>
      <c r="C87" s="70" t="s">
        <v>60</v>
      </c>
      <c r="D87" s="70">
        <v>4823</v>
      </c>
      <c r="E87" s="70"/>
      <c r="F87" s="75" t="s">
        <v>208</v>
      </c>
      <c r="G87" s="48"/>
    </row>
    <row r="88" spans="1:7" x14ac:dyDescent="0.25">
      <c r="A88" s="23" t="s">
        <v>62</v>
      </c>
      <c r="B88" s="69" t="s">
        <v>63</v>
      </c>
      <c r="C88" s="70"/>
      <c r="D88" s="70"/>
      <c r="E88" s="70"/>
      <c r="F88" s="69" t="s">
        <v>64</v>
      </c>
      <c r="G88" s="48"/>
    </row>
    <row r="89" spans="1:7" x14ac:dyDescent="0.25">
      <c r="A89" s="23" t="s">
        <v>65</v>
      </c>
      <c r="B89" s="112" t="s">
        <v>66</v>
      </c>
      <c r="C89" s="113"/>
      <c r="D89" s="113"/>
      <c r="E89" s="113"/>
      <c r="F89" s="114" t="s">
        <v>230</v>
      </c>
      <c r="G89" s="48"/>
    </row>
    <row r="91" spans="1:7" x14ac:dyDescent="0.25">
      <c r="A91" s="4"/>
      <c r="B91" s="5" t="s">
        <v>67</v>
      </c>
      <c r="C91" s="2">
        <v>1</v>
      </c>
    </row>
    <row r="92" spans="1:7" x14ac:dyDescent="0.25">
      <c r="B92" s="5" t="s">
        <v>68</v>
      </c>
      <c r="C92" s="51">
        <v>0</v>
      </c>
    </row>
    <row r="93" spans="1:7" x14ac:dyDescent="0.25">
      <c r="B93" s="5" t="s">
        <v>69</v>
      </c>
      <c r="C93" s="45">
        <f>ROUND(C92*C91,2)</f>
        <v>0</v>
      </c>
    </row>
    <row r="94" spans="1:7" x14ac:dyDescent="0.25">
      <c r="B94" s="5" t="s">
        <v>70</v>
      </c>
      <c r="C94" s="45">
        <f>ROUND(C93*L8,2)</f>
        <v>0</v>
      </c>
    </row>
    <row r="95" spans="1:7" x14ac:dyDescent="0.25">
      <c r="B95" s="24" t="s">
        <v>71</v>
      </c>
      <c r="C95" s="45">
        <f>ROUND(C93*(1+L8),2)</f>
        <v>0</v>
      </c>
    </row>
    <row r="96" spans="1:7" x14ac:dyDescent="0.25">
      <c r="B96" s="19"/>
      <c r="C96" s="19"/>
      <c r="D96" s="19"/>
      <c r="E96" s="19"/>
      <c r="F96" s="19"/>
      <c r="G96" s="68"/>
    </row>
    <row r="97" spans="1:7" ht="51" customHeight="1" x14ac:dyDescent="0.25">
      <c r="B97" s="1" t="s">
        <v>302</v>
      </c>
      <c r="G97" s="78" t="s">
        <v>140</v>
      </c>
    </row>
    <row r="98" spans="1:7" x14ac:dyDescent="0.25">
      <c r="A98" s="146" t="s">
        <v>12</v>
      </c>
      <c r="B98" s="149" t="s">
        <v>13</v>
      </c>
      <c r="C98" s="150" t="s">
        <v>14</v>
      </c>
      <c r="D98" s="21"/>
      <c r="E98" s="21" t="s">
        <v>15</v>
      </c>
      <c r="F98" s="22"/>
      <c r="G98" s="158" t="s">
        <v>16</v>
      </c>
    </row>
    <row r="99" spans="1:7" x14ac:dyDescent="0.25">
      <c r="A99" s="147"/>
      <c r="B99" s="147"/>
      <c r="C99" s="147"/>
      <c r="D99" s="149" t="s">
        <v>17</v>
      </c>
      <c r="E99" s="149" t="s">
        <v>18</v>
      </c>
      <c r="F99" s="150" t="s">
        <v>19</v>
      </c>
      <c r="G99" s="159"/>
    </row>
    <row r="100" spans="1:7" x14ac:dyDescent="0.25">
      <c r="A100" s="148"/>
      <c r="B100" s="148"/>
      <c r="C100" s="148"/>
      <c r="D100" s="148"/>
      <c r="E100" s="148"/>
      <c r="F100" s="148"/>
      <c r="G100" s="160"/>
    </row>
    <row r="101" spans="1:7" ht="15.75" x14ac:dyDescent="0.25">
      <c r="A101" s="23" t="s">
        <v>20</v>
      </c>
      <c r="B101" s="12" t="s">
        <v>233</v>
      </c>
      <c r="C101" s="118" t="s">
        <v>234</v>
      </c>
      <c r="D101" s="118" t="s">
        <v>235</v>
      </c>
      <c r="E101" s="96"/>
      <c r="F101" s="119"/>
      <c r="G101" s="48"/>
    </row>
    <row r="102" spans="1:7" ht="15.75" x14ac:dyDescent="0.25">
      <c r="A102" s="23" t="s">
        <v>23</v>
      </c>
      <c r="B102" s="133" t="s">
        <v>236</v>
      </c>
      <c r="C102" s="118" t="s">
        <v>237</v>
      </c>
      <c r="D102" s="118" t="s">
        <v>238</v>
      </c>
      <c r="E102" s="120" t="s">
        <v>238</v>
      </c>
      <c r="F102" s="80"/>
      <c r="G102" s="48"/>
    </row>
    <row r="103" spans="1:7" ht="15.75" x14ac:dyDescent="0.25">
      <c r="A103" s="23" t="s">
        <v>26</v>
      </c>
      <c r="B103" s="95" t="s">
        <v>239</v>
      </c>
      <c r="C103" s="121"/>
      <c r="D103" s="121"/>
      <c r="E103" s="96"/>
      <c r="F103" s="80" t="s">
        <v>175</v>
      </c>
      <c r="G103" s="48"/>
    </row>
    <row r="104" spans="1:7" ht="15.75" x14ac:dyDescent="0.25">
      <c r="A104" s="23" t="s">
        <v>29</v>
      </c>
      <c r="B104" s="95" t="s">
        <v>240</v>
      </c>
      <c r="C104" s="122" t="s">
        <v>241</v>
      </c>
      <c r="D104" s="122">
        <v>120</v>
      </c>
      <c r="E104" s="96"/>
      <c r="F104" s="119"/>
      <c r="G104" s="48"/>
    </row>
    <row r="105" spans="1:7" ht="15.75" x14ac:dyDescent="0.25">
      <c r="A105" s="23" t="s">
        <v>32</v>
      </c>
      <c r="B105" s="95" t="s">
        <v>242</v>
      </c>
      <c r="C105" s="121"/>
      <c r="D105" s="122"/>
      <c r="E105" s="96"/>
      <c r="F105" s="132" t="s">
        <v>175</v>
      </c>
      <c r="G105" s="48"/>
    </row>
    <row r="106" spans="1:7" ht="15.75" x14ac:dyDescent="0.25">
      <c r="A106" s="23" t="s">
        <v>34</v>
      </c>
      <c r="B106" s="95" t="s">
        <v>243</v>
      </c>
      <c r="C106" s="118"/>
      <c r="D106" s="118" t="s">
        <v>244</v>
      </c>
      <c r="E106" s="96"/>
      <c r="F106" s="123"/>
      <c r="G106" s="48"/>
    </row>
    <row r="107" spans="1:7" ht="15.75" x14ac:dyDescent="0.25">
      <c r="A107" s="23" t="s">
        <v>37</v>
      </c>
      <c r="B107" s="12" t="s">
        <v>245</v>
      </c>
      <c r="C107" s="118"/>
      <c r="D107" s="118" t="s">
        <v>246</v>
      </c>
      <c r="E107" s="96"/>
      <c r="F107" s="123"/>
      <c r="G107" s="48"/>
    </row>
    <row r="108" spans="1:7" ht="15.75" x14ac:dyDescent="0.25">
      <c r="A108" s="23" t="s">
        <v>39</v>
      </c>
      <c r="B108" s="133" t="s">
        <v>247</v>
      </c>
      <c r="C108" s="118" t="s">
        <v>50</v>
      </c>
      <c r="D108" s="118">
        <v>48</v>
      </c>
      <c r="E108" s="96"/>
      <c r="F108" s="123"/>
      <c r="G108" s="48"/>
    </row>
    <row r="109" spans="1:7" ht="25.5" customHeight="1" x14ac:dyDescent="0.25">
      <c r="A109" s="23" t="s">
        <v>42</v>
      </c>
      <c r="B109" s="133" t="s">
        <v>248</v>
      </c>
      <c r="C109" s="118"/>
      <c r="D109" s="124" t="s">
        <v>249</v>
      </c>
      <c r="E109" s="122"/>
      <c r="F109" s="123"/>
      <c r="G109" s="48"/>
    </row>
    <row r="110" spans="1:7" ht="36" customHeight="1" x14ac:dyDescent="0.25">
      <c r="A110" s="23" t="s">
        <v>45</v>
      </c>
      <c r="B110" s="134" t="s">
        <v>250</v>
      </c>
      <c r="C110" s="118"/>
      <c r="D110" s="127" t="s">
        <v>251</v>
      </c>
      <c r="E110" s="96"/>
      <c r="F110" s="123"/>
      <c r="G110" s="48"/>
    </row>
    <row r="111" spans="1:7" ht="15.75" x14ac:dyDescent="0.25">
      <c r="A111" s="23" t="s">
        <v>48</v>
      </c>
      <c r="B111" s="95" t="s">
        <v>252</v>
      </c>
      <c r="C111" s="122"/>
      <c r="D111" s="122"/>
      <c r="E111" s="96"/>
      <c r="F111" s="123"/>
      <c r="G111" s="48"/>
    </row>
    <row r="112" spans="1:7" ht="15.75" x14ac:dyDescent="0.25">
      <c r="A112" s="23" t="s">
        <v>51</v>
      </c>
      <c r="B112" s="95" t="s">
        <v>253</v>
      </c>
      <c r="C112" s="122" t="s">
        <v>50</v>
      </c>
      <c r="D112" s="125">
        <v>1000</v>
      </c>
      <c r="E112" s="96"/>
      <c r="F112" s="123"/>
      <c r="G112" s="48"/>
    </row>
    <row r="113" spans="1:7" ht="15.75" x14ac:dyDescent="0.25">
      <c r="A113" s="23" t="s">
        <v>54</v>
      </c>
      <c r="B113" s="135" t="s">
        <v>254</v>
      </c>
      <c r="C113" s="122"/>
      <c r="D113" s="126"/>
      <c r="E113" s="96"/>
      <c r="F113" s="132" t="s">
        <v>175</v>
      </c>
      <c r="G113" s="48"/>
    </row>
    <row r="114" spans="1:7" ht="54.95" customHeight="1" x14ac:dyDescent="0.25">
      <c r="A114" s="23" t="s">
        <v>56</v>
      </c>
      <c r="B114" s="135" t="s">
        <v>255</v>
      </c>
      <c r="C114" s="122"/>
      <c r="D114" s="127" t="s">
        <v>256</v>
      </c>
      <c r="E114" s="96"/>
      <c r="F114" s="123"/>
      <c r="G114" s="48"/>
    </row>
    <row r="115" spans="1:7" ht="31.5" x14ac:dyDescent="0.25">
      <c r="A115" s="23" t="s">
        <v>58</v>
      </c>
      <c r="B115" s="95" t="s">
        <v>86</v>
      </c>
      <c r="C115" s="95"/>
      <c r="D115" s="128" t="s">
        <v>257</v>
      </c>
      <c r="E115" s="97"/>
      <c r="F115" s="129"/>
      <c r="G115" s="48"/>
    </row>
    <row r="116" spans="1:7" ht="15.75" x14ac:dyDescent="0.25">
      <c r="A116" s="23" t="s">
        <v>61</v>
      </c>
      <c r="B116" s="95" t="s">
        <v>258</v>
      </c>
      <c r="C116" s="122" t="s">
        <v>259</v>
      </c>
      <c r="D116" s="122">
        <v>96</v>
      </c>
      <c r="E116" s="97"/>
      <c r="F116" s="129"/>
      <c r="G116" s="48"/>
    </row>
    <row r="117" spans="1:7" ht="30" x14ac:dyDescent="0.25">
      <c r="A117" s="23" t="s">
        <v>62</v>
      </c>
      <c r="B117" s="98" t="s">
        <v>260</v>
      </c>
      <c r="C117" s="95"/>
      <c r="D117" s="96"/>
      <c r="E117" s="97"/>
      <c r="F117" s="80" t="s">
        <v>175</v>
      </c>
      <c r="G117" s="48"/>
    </row>
    <row r="119" spans="1:7" x14ac:dyDescent="0.25">
      <c r="A119" s="4"/>
      <c r="B119" s="5" t="s">
        <v>67</v>
      </c>
      <c r="C119" s="2">
        <v>1</v>
      </c>
    </row>
    <row r="120" spans="1:7" x14ac:dyDescent="0.25">
      <c r="B120" s="5" t="s">
        <v>68</v>
      </c>
      <c r="C120" s="51">
        <v>0</v>
      </c>
    </row>
    <row r="121" spans="1:7" x14ac:dyDescent="0.25">
      <c r="B121" s="5" t="s">
        <v>69</v>
      </c>
      <c r="C121" s="45">
        <f>ROUND(C120*C119,2)</f>
        <v>0</v>
      </c>
    </row>
    <row r="122" spans="1:7" x14ac:dyDescent="0.25">
      <c r="B122" s="5" t="s">
        <v>70</v>
      </c>
      <c r="C122" s="45">
        <f>ROUND(C121*L8,2)</f>
        <v>0</v>
      </c>
    </row>
    <row r="123" spans="1:7" x14ac:dyDescent="0.25">
      <c r="B123" s="24" t="s">
        <v>71</v>
      </c>
      <c r="C123" s="45">
        <f>ROUND(C121*(1+L8),2)</f>
        <v>0</v>
      </c>
    </row>
    <row r="126" spans="1:7" ht="50.45" customHeight="1" x14ac:dyDescent="0.25">
      <c r="B126" s="1" t="s">
        <v>303</v>
      </c>
      <c r="G126" s="78" t="s">
        <v>11</v>
      </c>
    </row>
    <row r="127" spans="1:7" x14ac:dyDescent="0.25">
      <c r="A127" s="146" t="s">
        <v>12</v>
      </c>
      <c r="B127" s="149" t="s">
        <v>13</v>
      </c>
      <c r="C127" s="150" t="s">
        <v>14</v>
      </c>
      <c r="D127" s="21"/>
      <c r="E127" s="21" t="s">
        <v>15</v>
      </c>
      <c r="F127" s="22"/>
      <c r="G127" s="158" t="s">
        <v>16</v>
      </c>
    </row>
    <row r="128" spans="1:7" x14ac:dyDescent="0.25">
      <c r="A128" s="147"/>
      <c r="B128" s="147"/>
      <c r="C128" s="147"/>
      <c r="D128" s="149" t="s">
        <v>17</v>
      </c>
      <c r="E128" s="149" t="s">
        <v>18</v>
      </c>
      <c r="F128" s="150" t="s">
        <v>19</v>
      </c>
      <c r="G128" s="159"/>
    </row>
    <row r="129" spans="1:7" x14ac:dyDescent="0.25">
      <c r="A129" s="148"/>
      <c r="B129" s="148"/>
      <c r="C129" s="148"/>
      <c r="D129" s="148"/>
      <c r="E129" s="148"/>
      <c r="F129" s="148"/>
      <c r="G129" s="160"/>
    </row>
    <row r="130" spans="1:7" ht="68.25" customHeight="1" x14ac:dyDescent="0.25">
      <c r="A130" s="84" t="s">
        <v>20</v>
      </c>
      <c r="B130" s="2" t="s">
        <v>72</v>
      </c>
      <c r="C130" s="3" t="s">
        <v>73</v>
      </c>
      <c r="D130" s="28">
        <v>21000</v>
      </c>
      <c r="E130" s="3"/>
      <c r="F130" s="29" t="s">
        <v>74</v>
      </c>
      <c r="G130" s="77" t="s">
        <v>11</v>
      </c>
    </row>
    <row r="131" spans="1:7" ht="30" customHeight="1" x14ac:dyDescent="0.25">
      <c r="A131" s="84" t="s">
        <v>23</v>
      </c>
      <c r="B131" s="30" t="s">
        <v>75</v>
      </c>
      <c r="C131" s="31" t="s">
        <v>50</v>
      </c>
      <c r="D131" s="31">
        <v>32</v>
      </c>
      <c r="E131" s="31"/>
      <c r="F131" s="32" t="s">
        <v>76</v>
      </c>
      <c r="G131" s="48"/>
    </row>
    <row r="132" spans="1:7" x14ac:dyDescent="0.25">
      <c r="A132" s="84" t="s">
        <v>26</v>
      </c>
      <c r="B132" s="2" t="s">
        <v>77</v>
      </c>
      <c r="C132" s="3" t="s">
        <v>50</v>
      </c>
      <c r="D132" s="28" t="s">
        <v>78</v>
      </c>
      <c r="E132" s="3"/>
      <c r="F132" s="29" t="s">
        <v>79</v>
      </c>
      <c r="G132" s="48"/>
    </row>
    <row r="133" spans="1:7" x14ac:dyDescent="0.25">
      <c r="A133" s="84" t="s">
        <v>29</v>
      </c>
      <c r="B133" s="2" t="s">
        <v>80</v>
      </c>
      <c r="C133" s="3"/>
      <c r="D133" s="28"/>
      <c r="E133" s="3"/>
      <c r="F133" s="29"/>
      <c r="G133" s="48"/>
    </row>
    <row r="134" spans="1:7" ht="60" customHeight="1" x14ac:dyDescent="0.25">
      <c r="A134" s="84" t="s">
        <v>32</v>
      </c>
      <c r="B134" s="2" t="s">
        <v>80</v>
      </c>
      <c r="C134" s="3" t="s">
        <v>73</v>
      </c>
      <c r="D134" s="3">
        <v>2000</v>
      </c>
      <c r="E134" s="3"/>
      <c r="F134" s="29" t="s">
        <v>81</v>
      </c>
      <c r="G134" s="77" t="s">
        <v>11</v>
      </c>
    </row>
    <row r="135" spans="1:7" x14ac:dyDescent="0.25">
      <c r="A135" s="84" t="s">
        <v>34</v>
      </c>
      <c r="B135" s="2" t="s">
        <v>82</v>
      </c>
      <c r="C135" s="3"/>
      <c r="D135" s="3"/>
      <c r="E135" s="3"/>
      <c r="F135" s="33" t="s">
        <v>83</v>
      </c>
      <c r="G135" s="48"/>
    </row>
    <row r="136" spans="1:7" ht="30" customHeight="1" x14ac:dyDescent="0.25">
      <c r="A136" s="84" t="s">
        <v>37</v>
      </c>
      <c r="B136" s="2" t="s">
        <v>261</v>
      </c>
      <c r="C136" s="3"/>
      <c r="D136" s="3"/>
      <c r="E136" s="3"/>
      <c r="F136" s="33" t="s">
        <v>153</v>
      </c>
      <c r="G136" s="48"/>
    </row>
    <row r="137" spans="1:7" ht="30" customHeight="1" x14ac:dyDescent="0.25">
      <c r="A137" s="84" t="s">
        <v>39</v>
      </c>
      <c r="B137" s="2" t="s">
        <v>84</v>
      </c>
      <c r="C137" s="3"/>
      <c r="D137" s="3"/>
      <c r="E137" s="3"/>
      <c r="F137" s="33" t="s">
        <v>85</v>
      </c>
      <c r="G137" s="48"/>
    </row>
    <row r="138" spans="1:7" ht="60" customHeight="1" x14ac:dyDescent="0.25">
      <c r="A138" s="84" t="s">
        <v>42</v>
      </c>
      <c r="B138" s="2" t="s">
        <v>86</v>
      </c>
      <c r="C138" s="3"/>
      <c r="D138" s="3"/>
      <c r="E138" s="3"/>
      <c r="F138" s="33" t="s">
        <v>209</v>
      </c>
      <c r="G138" s="48"/>
    </row>
    <row r="139" spans="1:7" x14ac:dyDescent="0.25">
      <c r="A139" s="84" t="s">
        <v>45</v>
      </c>
      <c r="B139" s="2" t="s">
        <v>87</v>
      </c>
      <c r="C139" s="3" t="s">
        <v>44</v>
      </c>
      <c r="D139" s="3">
        <v>15.6</v>
      </c>
      <c r="E139" s="3">
        <v>16</v>
      </c>
      <c r="F139" s="33" t="s">
        <v>88</v>
      </c>
      <c r="G139" s="48"/>
    </row>
    <row r="140" spans="1:7" x14ac:dyDescent="0.25">
      <c r="A140" s="84" t="s">
        <v>48</v>
      </c>
      <c r="B140" s="2" t="s">
        <v>89</v>
      </c>
      <c r="C140" s="3"/>
      <c r="D140" s="3"/>
      <c r="E140" s="3"/>
      <c r="F140" s="33" t="s">
        <v>90</v>
      </c>
      <c r="G140" s="48"/>
    </row>
    <row r="141" spans="1:7" x14ac:dyDescent="0.25">
      <c r="A141" s="84" t="s">
        <v>51</v>
      </c>
      <c r="B141" s="2" t="s">
        <v>91</v>
      </c>
      <c r="C141" s="3"/>
      <c r="D141" s="3"/>
      <c r="E141" s="3"/>
      <c r="F141" s="33" t="s">
        <v>92</v>
      </c>
      <c r="G141" s="48"/>
    </row>
    <row r="142" spans="1:7" x14ac:dyDescent="0.25">
      <c r="A142" s="84" t="s">
        <v>54</v>
      </c>
      <c r="B142" s="2" t="s">
        <v>93</v>
      </c>
      <c r="C142" s="3"/>
      <c r="D142" s="3"/>
      <c r="E142" s="3"/>
      <c r="F142" s="33" t="s">
        <v>94</v>
      </c>
      <c r="G142" s="48"/>
    </row>
    <row r="143" spans="1:7" ht="70.7" customHeight="1" x14ac:dyDescent="0.25">
      <c r="A143" s="84" t="s">
        <v>56</v>
      </c>
      <c r="B143" s="34" t="s">
        <v>63</v>
      </c>
      <c r="C143" s="28"/>
      <c r="D143" s="28"/>
      <c r="E143" s="28"/>
      <c r="F143" s="115" t="s">
        <v>293</v>
      </c>
      <c r="G143" s="48"/>
    </row>
    <row r="144" spans="1:7" x14ac:dyDescent="0.25">
      <c r="A144" s="84" t="s">
        <v>58</v>
      </c>
      <c r="B144" s="2" t="s">
        <v>95</v>
      </c>
      <c r="C144" s="3"/>
      <c r="D144" s="3"/>
      <c r="E144" s="3"/>
      <c r="F144" s="33" t="s">
        <v>96</v>
      </c>
      <c r="G144" s="48"/>
    </row>
    <row r="146" spans="1:7" x14ac:dyDescent="0.25">
      <c r="A146" s="4"/>
      <c r="B146" s="5" t="s">
        <v>67</v>
      </c>
      <c r="C146" s="2">
        <v>20</v>
      </c>
    </row>
    <row r="147" spans="1:7" x14ac:dyDescent="0.25">
      <c r="B147" s="5" t="s">
        <v>68</v>
      </c>
      <c r="C147" s="51">
        <v>0</v>
      </c>
    </row>
    <row r="148" spans="1:7" x14ac:dyDescent="0.25">
      <c r="B148" s="5" t="s">
        <v>69</v>
      </c>
      <c r="C148" s="45">
        <f>ROUND(C147*C146,2)</f>
        <v>0</v>
      </c>
    </row>
    <row r="149" spans="1:7" x14ac:dyDescent="0.25">
      <c r="B149" s="5" t="s">
        <v>70</v>
      </c>
      <c r="C149" s="45">
        <f>ROUND(C148*L8,2)</f>
        <v>0</v>
      </c>
    </row>
    <row r="150" spans="1:7" ht="14.45" customHeight="1" x14ac:dyDescent="0.25">
      <c r="B150" s="24" t="s">
        <v>71</v>
      </c>
      <c r="C150" s="45">
        <f>ROUND(C148*(1+L8),2)</f>
        <v>0</v>
      </c>
    </row>
    <row r="151" spans="1:7" ht="14.45" customHeight="1" x14ac:dyDescent="0.25">
      <c r="B151" s="130"/>
      <c r="C151" s="131"/>
    </row>
    <row r="152" spans="1:7" ht="50.45" customHeight="1" x14ac:dyDescent="0.25">
      <c r="B152" s="1" t="s">
        <v>304</v>
      </c>
      <c r="G152" s="78" t="s">
        <v>11</v>
      </c>
    </row>
    <row r="153" spans="1:7" x14ac:dyDescent="0.25">
      <c r="A153" s="146" t="s">
        <v>12</v>
      </c>
      <c r="B153" s="149" t="s">
        <v>13</v>
      </c>
      <c r="C153" s="150" t="s">
        <v>14</v>
      </c>
      <c r="D153" s="21"/>
      <c r="E153" s="21" t="s">
        <v>15</v>
      </c>
      <c r="F153" s="22"/>
      <c r="G153" s="158" t="s">
        <v>16</v>
      </c>
    </row>
    <row r="154" spans="1:7" x14ac:dyDescent="0.25">
      <c r="A154" s="147"/>
      <c r="B154" s="147"/>
      <c r="C154" s="147"/>
      <c r="D154" s="149" t="s">
        <v>17</v>
      </c>
      <c r="E154" s="149" t="s">
        <v>18</v>
      </c>
      <c r="F154" s="150" t="s">
        <v>19</v>
      </c>
      <c r="G154" s="159"/>
    </row>
    <row r="155" spans="1:7" x14ac:dyDescent="0.25">
      <c r="A155" s="148"/>
      <c r="B155" s="148"/>
      <c r="C155" s="148"/>
      <c r="D155" s="148"/>
      <c r="E155" s="148"/>
      <c r="F155" s="148"/>
      <c r="G155" s="160"/>
    </row>
    <row r="156" spans="1:7" ht="68.25" customHeight="1" x14ac:dyDescent="0.25">
      <c r="A156" s="84" t="s">
        <v>20</v>
      </c>
      <c r="B156" s="2" t="s">
        <v>279</v>
      </c>
      <c r="C156" s="3" t="s">
        <v>73</v>
      </c>
      <c r="D156" s="28">
        <v>35000</v>
      </c>
      <c r="E156" s="3"/>
      <c r="F156" s="29" t="s">
        <v>313</v>
      </c>
      <c r="G156" s="77"/>
    </row>
    <row r="157" spans="1:7" ht="53.45" customHeight="1" x14ac:dyDescent="0.25">
      <c r="A157" s="84" t="s">
        <v>23</v>
      </c>
      <c r="B157" s="30" t="s">
        <v>280</v>
      </c>
      <c r="C157" s="31" t="s">
        <v>73</v>
      </c>
      <c r="D157" s="31">
        <v>22000</v>
      </c>
      <c r="E157" s="31"/>
      <c r="F157" s="32" t="s">
        <v>281</v>
      </c>
      <c r="G157" s="48"/>
    </row>
    <row r="158" spans="1:7" x14ac:dyDescent="0.25">
      <c r="A158" s="84" t="s">
        <v>26</v>
      </c>
      <c r="B158" s="2" t="s">
        <v>164</v>
      </c>
      <c r="C158" s="3" t="s">
        <v>282</v>
      </c>
      <c r="D158" s="28">
        <v>16</v>
      </c>
      <c r="E158" s="3">
        <v>16</v>
      </c>
      <c r="F158" s="29"/>
      <c r="G158" s="48"/>
    </row>
    <row r="159" spans="1:7" x14ac:dyDescent="0.25">
      <c r="A159" s="84" t="s">
        <v>29</v>
      </c>
      <c r="B159" s="2" t="s">
        <v>283</v>
      </c>
      <c r="C159" s="3" t="s">
        <v>50</v>
      </c>
      <c r="D159" s="28">
        <v>64</v>
      </c>
      <c r="E159" s="3"/>
      <c r="F159" s="29" t="s">
        <v>284</v>
      </c>
      <c r="G159" s="48"/>
    </row>
    <row r="160" spans="1:7" ht="20.85" customHeight="1" x14ac:dyDescent="0.25">
      <c r="A160" s="84" t="s">
        <v>32</v>
      </c>
      <c r="B160" s="2" t="s">
        <v>285</v>
      </c>
      <c r="C160" s="3"/>
      <c r="D160" s="3"/>
      <c r="E160" s="3"/>
      <c r="F160" s="29" t="s">
        <v>286</v>
      </c>
      <c r="G160" s="77"/>
    </row>
    <row r="161" spans="1:7" x14ac:dyDescent="0.25">
      <c r="A161" s="84" t="s">
        <v>34</v>
      </c>
      <c r="B161" s="2" t="s">
        <v>287</v>
      </c>
      <c r="C161" s="3"/>
      <c r="D161" s="3"/>
      <c r="E161" s="3"/>
      <c r="F161" s="33" t="s">
        <v>315</v>
      </c>
      <c r="G161" s="48"/>
    </row>
    <row r="162" spans="1:7" x14ac:dyDescent="0.25">
      <c r="A162" s="84" t="s">
        <v>37</v>
      </c>
      <c r="B162" s="2" t="s">
        <v>261</v>
      </c>
      <c r="C162" s="3"/>
      <c r="D162" s="3"/>
      <c r="E162" s="3"/>
      <c r="F162" s="33" t="s">
        <v>294</v>
      </c>
      <c r="G162" s="48"/>
    </row>
    <row r="163" spans="1:7" ht="16.7" customHeight="1" x14ac:dyDescent="0.25">
      <c r="A163" s="84" t="s">
        <v>39</v>
      </c>
      <c r="B163" s="2" t="s">
        <v>161</v>
      </c>
      <c r="C163" s="3"/>
      <c r="D163" s="3"/>
      <c r="E163" s="3"/>
      <c r="F163" s="33" t="s">
        <v>288</v>
      </c>
      <c r="G163" s="48"/>
    </row>
    <row r="164" spans="1:7" ht="18.2" customHeight="1" x14ac:dyDescent="0.25">
      <c r="A164" s="84" t="s">
        <v>42</v>
      </c>
      <c r="B164" s="2" t="s">
        <v>89</v>
      </c>
      <c r="C164" s="3"/>
      <c r="D164" s="3"/>
      <c r="E164" s="3"/>
      <c r="F164" s="33" t="s">
        <v>289</v>
      </c>
      <c r="G164" s="48"/>
    </row>
    <row r="165" spans="1:7" ht="20.100000000000001" customHeight="1" x14ac:dyDescent="0.25">
      <c r="A165" s="84" t="s">
        <v>45</v>
      </c>
      <c r="B165" s="2" t="s">
        <v>290</v>
      </c>
      <c r="C165" s="3" t="s">
        <v>291</v>
      </c>
      <c r="D165" s="3">
        <v>48</v>
      </c>
      <c r="E165" s="3"/>
      <c r="F165" s="33" t="s">
        <v>94</v>
      </c>
      <c r="G165" s="48"/>
    </row>
    <row r="166" spans="1:7" ht="63.75" customHeight="1" x14ac:dyDescent="0.25">
      <c r="A166" s="84" t="s">
        <v>48</v>
      </c>
      <c r="B166" s="2" t="s">
        <v>292</v>
      </c>
      <c r="C166" s="3"/>
      <c r="D166" s="3"/>
      <c r="E166" s="3"/>
      <c r="F166" s="115" t="s">
        <v>314</v>
      </c>
      <c r="G166" s="48"/>
    </row>
    <row r="168" spans="1:7" x14ac:dyDescent="0.25">
      <c r="A168" s="4"/>
      <c r="B168" s="5" t="s">
        <v>67</v>
      </c>
      <c r="C168" s="2">
        <v>2</v>
      </c>
    </row>
    <row r="169" spans="1:7" x14ac:dyDescent="0.25">
      <c r="B169" s="5" t="s">
        <v>68</v>
      </c>
      <c r="C169" s="51">
        <v>0</v>
      </c>
    </row>
    <row r="170" spans="1:7" x14ac:dyDescent="0.25">
      <c r="B170" s="5" t="s">
        <v>69</v>
      </c>
      <c r="C170" s="45">
        <f>ROUND(C169*C168,2)</f>
        <v>0</v>
      </c>
    </row>
    <row r="171" spans="1:7" x14ac:dyDescent="0.25">
      <c r="B171" s="5" t="s">
        <v>70</v>
      </c>
      <c r="C171" s="45">
        <f>ROUND(C170*L8,2)</f>
        <v>0</v>
      </c>
    </row>
    <row r="172" spans="1:7" ht="14.45" customHeight="1" x14ac:dyDescent="0.25">
      <c r="B172" s="24" t="s">
        <v>71</v>
      </c>
      <c r="C172" s="45">
        <f>ROUND(C170*(1+L8),2)</f>
        <v>0</v>
      </c>
    </row>
    <row r="173" spans="1:7" ht="14.45" customHeight="1" x14ac:dyDescent="0.25">
      <c r="B173" s="130"/>
      <c r="C173" s="131"/>
    </row>
    <row r="174" spans="1:7" ht="51" customHeight="1" x14ac:dyDescent="0.25">
      <c r="B174" s="1" t="s">
        <v>305</v>
      </c>
      <c r="G174" s="78" t="s">
        <v>140</v>
      </c>
    </row>
    <row r="175" spans="1:7" ht="14.45" customHeight="1" x14ac:dyDescent="0.25">
      <c r="A175" s="209" t="s">
        <v>12</v>
      </c>
      <c r="B175" s="161" t="s">
        <v>13</v>
      </c>
      <c r="C175" s="151" t="s">
        <v>14</v>
      </c>
      <c r="D175" s="21"/>
      <c r="E175" s="21" t="s">
        <v>15</v>
      </c>
      <c r="F175" s="22"/>
      <c r="G175" s="165" t="s">
        <v>16</v>
      </c>
    </row>
    <row r="176" spans="1:7" x14ac:dyDescent="0.25">
      <c r="A176" s="210"/>
      <c r="B176" s="207"/>
      <c r="C176" s="152"/>
      <c r="D176" s="161" t="s">
        <v>17</v>
      </c>
      <c r="E176" s="161" t="s">
        <v>18</v>
      </c>
      <c r="F176" s="151" t="s">
        <v>19</v>
      </c>
      <c r="G176" s="166"/>
    </row>
    <row r="177" spans="1:7" x14ac:dyDescent="0.25">
      <c r="A177" s="211"/>
      <c r="B177" s="162"/>
      <c r="C177" s="153"/>
      <c r="D177" s="162"/>
      <c r="E177" s="162"/>
      <c r="F177" s="153"/>
      <c r="G177" s="167"/>
    </row>
    <row r="178" spans="1:7" x14ac:dyDescent="0.25">
      <c r="A178" s="23" t="s">
        <v>20</v>
      </c>
      <c r="B178" s="2" t="s">
        <v>35</v>
      </c>
      <c r="C178" s="3"/>
      <c r="D178" s="28"/>
      <c r="E178" s="3"/>
      <c r="F178" s="29" t="s">
        <v>97</v>
      </c>
      <c r="G178" s="48"/>
    </row>
    <row r="179" spans="1:7" x14ac:dyDescent="0.25">
      <c r="A179" s="23" t="s">
        <v>23</v>
      </c>
      <c r="B179" s="30" t="s">
        <v>98</v>
      </c>
      <c r="C179" s="31"/>
      <c r="D179" s="31"/>
      <c r="E179" s="31"/>
      <c r="F179" s="32" t="s">
        <v>99</v>
      </c>
      <c r="G179" s="48"/>
    </row>
    <row r="180" spans="1:7" x14ac:dyDescent="0.25">
      <c r="A180" s="23" t="s">
        <v>26</v>
      </c>
      <c r="B180" s="2" t="s">
        <v>100</v>
      </c>
      <c r="C180" s="3"/>
      <c r="D180" s="28"/>
      <c r="E180" s="3"/>
      <c r="F180" s="29" t="s">
        <v>101</v>
      </c>
      <c r="G180" s="48"/>
    </row>
    <row r="181" spans="1:7" x14ac:dyDescent="0.25">
      <c r="A181" s="23" t="s">
        <v>29</v>
      </c>
      <c r="B181" s="2" t="s">
        <v>102</v>
      </c>
      <c r="C181" s="3"/>
      <c r="D181" s="3"/>
      <c r="E181" s="3"/>
      <c r="F181" s="29" t="s">
        <v>103</v>
      </c>
      <c r="G181" s="91"/>
    </row>
    <row r="182" spans="1:7" x14ac:dyDescent="0.25">
      <c r="A182" s="23" t="s">
        <v>32</v>
      </c>
      <c r="B182" s="2" t="s">
        <v>104</v>
      </c>
      <c r="C182" s="3"/>
      <c r="D182" s="3"/>
      <c r="E182" s="3"/>
      <c r="F182" s="136">
        <v>1</v>
      </c>
      <c r="G182" s="48"/>
    </row>
    <row r="183" spans="1:7" x14ac:dyDescent="0.25">
      <c r="A183" s="23" t="s">
        <v>34</v>
      </c>
      <c r="B183" s="2" t="s">
        <v>66</v>
      </c>
      <c r="C183" s="3"/>
      <c r="D183" s="3"/>
      <c r="E183" s="3"/>
      <c r="F183" s="33" t="s">
        <v>105</v>
      </c>
      <c r="G183" s="48"/>
    </row>
    <row r="184" spans="1:7" x14ac:dyDescent="0.25">
      <c r="A184" s="23" t="s">
        <v>37</v>
      </c>
      <c r="B184" s="140" t="s">
        <v>106</v>
      </c>
      <c r="C184" s="3"/>
      <c r="D184" s="3"/>
      <c r="E184" s="3"/>
      <c r="F184" s="141" t="s">
        <v>263</v>
      </c>
      <c r="G184" s="48"/>
    </row>
    <row r="186" spans="1:7" x14ac:dyDescent="0.25">
      <c r="A186" s="4"/>
      <c r="B186" s="5" t="s">
        <v>67</v>
      </c>
      <c r="C186" s="2">
        <v>100</v>
      </c>
    </row>
    <row r="187" spans="1:7" x14ac:dyDescent="0.25">
      <c r="B187" s="5" t="s">
        <v>68</v>
      </c>
      <c r="C187" s="51">
        <v>0</v>
      </c>
    </row>
    <row r="188" spans="1:7" x14ac:dyDescent="0.25">
      <c r="B188" s="5" t="s">
        <v>69</v>
      </c>
      <c r="C188" s="45">
        <f>ROUND(C187*C186,2)</f>
        <v>0</v>
      </c>
    </row>
    <row r="189" spans="1:7" x14ac:dyDescent="0.25">
      <c r="B189" s="5" t="s">
        <v>70</v>
      </c>
      <c r="C189" s="45">
        <f>ROUND(C188*L8,2)</f>
        <v>0</v>
      </c>
    </row>
    <row r="190" spans="1:7" x14ac:dyDescent="0.25">
      <c r="B190" s="24" t="s">
        <v>71</v>
      </c>
      <c r="C190" s="45">
        <f>ROUND(C188*(1+L8),2)</f>
        <v>0</v>
      </c>
    </row>
    <row r="193" spans="1:7" ht="49.7" customHeight="1" x14ac:dyDescent="0.25">
      <c r="B193" s="1" t="s">
        <v>306</v>
      </c>
      <c r="G193" s="78" t="s">
        <v>11</v>
      </c>
    </row>
    <row r="194" spans="1:7" ht="14.45" customHeight="1" x14ac:dyDescent="0.25">
      <c r="A194" s="146" t="s">
        <v>12</v>
      </c>
      <c r="B194" s="149" t="s">
        <v>13</v>
      </c>
      <c r="C194" s="150" t="s">
        <v>14</v>
      </c>
      <c r="D194" s="21"/>
      <c r="E194" s="21" t="s">
        <v>15</v>
      </c>
      <c r="F194" s="22"/>
      <c r="G194" s="158" t="s">
        <v>16</v>
      </c>
    </row>
    <row r="195" spans="1:7" x14ac:dyDescent="0.25">
      <c r="A195" s="147"/>
      <c r="B195" s="147"/>
      <c r="C195" s="147"/>
      <c r="D195" s="149" t="s">
        <v>17</v>
      </c>
      <c r="E195" s="149" t="s">
        <v>18</v>
      </c>
      <c r="F195" s="150" t="s">
        <v>19</v>
      </c>
      <c r="G195" s="159"/>
    </row>
    <row r="196" spans="1:7" x14ac:dyDescent="0.25">
      <c r="A196" s="148"/>
      <c r="B196" s="148"/>
      <c r="C196" s="148"/>
      <c r="D196" s="148"/>
      <c r="E196" s="148"/>
      <c r="F196" s="148"/>
      <c r="G196" s="160"/>
    </row>
    <row r="197" spans="1:7" x14ac:dyDescent="0.25">
      <c r="A197" s="23" t="s">
        <v>20</v>
      </c>
      <c r="B197" s="2" t="s">
        <v>35</v>
      </c>
      <c r="C197" s="3"/>
      <c r="D197" s="28"/>
      <c r="E197" s="3"/>
      <c r="F197" s="29" t="s">
        <v>97</v>
      </c>
      <c r="G197" s="48"/>
    </row>
    <row r="198" spans="1:7" x14ac:dyDescent="0.25">
      <c r="A198" s="23" t="s">
        <v>23</v>
      </c>
      <c r="B198" s="30" t="s">
        <v>98</v>
      </c>
      <c r="C198" s="31"/>
      <c r="D198" s="31"/>
      <c r="E198" s="31"/>
      <c r="F198" s="32" t="s">
        <v>99</v>
      </c>
      <c r="G198" s="48"/>
    </row>
    <row r="199" spans="1:7" x14ac:dyDescent="0.25">
      <c r="A199" s="23" t="s">
        <v>26</v>
      </c>
      <c r="B199" s="2" t="s">
        <v>107</v>
      </c>
      <c r="C199" s="3"/>
      <c r="D199" s="28"/>
      <c r="E199" s="3"/>
      <c r="F199" s="35" t="s">
        <v>108</v>
      </c>
      <c r="G199" s="48"/>
    </row>
    <row r="200" spans="1:7" x14ac:dyDescent="0.25">
      <c r="A200" s="23" t="s">
        <v>29</v>
      </c>
      <c r="B200" s="2" t="s">
        <v>109</v>
      </c>
      <c r="C200" s="3"/>
      <c r="D200" s="3"/>
      <c r="E200" s="3"/>
      <c r="F200" s="29" t="s">
        <v>110</v>
      </c>
      <c r="G200" s="48"/>
    </row>
    <row r="201" spans="1:7" x14ac:dyDescent="0.25">
      <c r="A201" s="23" t="s">
        <v>32</v>
      </c>
      <c r="B201" s="2" t="s">
        <v>111</v>
      </c>
      <c r="C201" s="3"/>
      <c r="D201" s="3">
        <v>2</v>
      </c>
      <c r="E201" s="3"/>
      <c r="F201" s="36"/>
      <c r="G201" s="48"/>
    </row>
    <row r="202" spans="1:7" x14ac:dyDescent="0.25">
      <c r="A202" s="23" t="s">
        <v>34</v>
      </c>
      <c r="B202" s="37" t="s">
        <v>112</v>
      </c>
      <c r="C202" s="3"/>
      <c r="D202" s="3"/>
      <c r="E202" s="3"/>
      <c r="F202" s="33" t="s">
        <v>113</v>
      </c>
      <c r="G202" s="48"/>
    </row>
    <row r="203" spans="1:7" x14ac:dyDescent="0.25">
      <c r="A203" s="23" t="s">
        <v>37</v>
      </c>
      <c r="B203" s="38" t="s">
        <v>114</v>
      </c>
      <c r="C203" s="39" t="s">
        <v>115</v>
      </c>
      <c r="D203" s="3">
        <v>1000</v>
      </c>
      <c r="E203" s="3"/>
      <c r="F203" s="33"/>
      <c r="G203" s="48"/>
    </row>
    <row r="204" spans="1:7" x14ac:dyDescent="0.25">
      <c r="A204" s="23" t="s">
        <v>39</v>
      </c>
      <c r="B204" s="38" t="s">
        <v>116</v>
      </c>
      <c r="C204" s="39" t="s">
        <v>117</v>
      </c>
      <c r="D204" s="3">
        <v>1.5</v>
      </c>
      <c r="E204" s="3"/>
      <c r="F204" s="33"/>
      <c r="G204" s="48"/>
    </row>
    <row r="206" spans="1:7" x14ac:dyDescent="0.25">
      <c r="A206" s="4"/>
      <c r="B206" s="5" t="s">
        <v>67</v>
      </c>
      <c r="C206" s="2">
        <v>100</v>
      </c>
    </row>
    <row r="207" spans="1:7" x14ac:dyDescent="0.25">
      <c r="B207" s="5" t="s">
        <v>68</v>
      </c>
      <c r="C207" s="51">
        <v>0</v>
      </c>
    </row>
    <row r="208" spans="1:7" x14ac:dyDescent="0.25">
      <c r="B208" s="5" t="s">
        <v>69</v>
      </c>
      <c r="C208" s="45">
        <f>ROUND(C207*C206,2)</f>
        <v>0</v>
      </c>
    </row>
    <row r="209" spans="1:7" x14ac:dyDescent="0.25">
      <c r="B209" s="5" t="s">
        <v>70</v>
      </c>
      <c r="C209" s="45">
        <f>ROUND(C208*L8,2)</f>
        <v>0</v>
      </c>
    </row>
    <row r="210" spans="1:7" x14ac:dyDescent="0.25">
      <c r="B210" s="24" t="s">
        <v>71</v>
      </c>
      <c r="C210" s="45">
        <f>ROUND(C208*(1+L8),2)</f>
        <v>0</v>
      </c>
    </row>
    <row r="212" spans="1:7" ht="51" customHeight="1" x14ac:dyDescent="0.25">
      <c r="B212" s="1" t="s">
        <v>308</v>
      </c>
      <c r="G212" s="78" t="s">
        <v>11</v>
      </c>
    </row>
    <row r="213" spans="1:7" x14ac:dyDescent="0.25">
      <c r="A213" s="146" t="s">
        <v>12</v>
      </c>
      <c r="B213" s="149" t="s">
        <v>13</v>
      </c>
      <c r="C213" s="150" t="s">
        <v>14</v>
      </c>
      <c r="D213" s="21"/>
      <c r="E213" s="21" t="s">
        <v>15</v>
      </c>
      <c r="F213" s="22"/>
      <c r="G213" s="158" t="s">
        <v>16</v>
      </c>
    </row>
    <row r="214" spans="1:7" x14ac:dyDescent="0.25">
      <c r="A214" s="147"/>
      <c r="B214" s="147"/>
      <c r="C214" s="147"/>
      <c r="D214" s="149" t="s">
        <v>17</v>
      </c>
      <c r="E214" s="149" t="s">
        <v>18</v>
      </c>
      <c r="F214" s="150" t="s">
        <v>19</v>
      </c>
      <c r="G214" s="159"/>
    </row>
    <row r="215" spans="1:7" x14ac:dyDescent="0.25">
      <c r="A215" s="148"/>
      <c r="B215" s="148"/>
      <c r="C215" s="148"/>
      <c r="D215" s="148"/>
      <c r="E215" s="148"/>
      <c r="F215" s="148"/>
      <c r="G215" s="160"/>
    </row>
    <row r="216" spans="1:7" x14ac:dyDescent="0.25">
      <c r="A216" s="23" t="s">
        <v>20</v>
      </c>
      <c r="B216" s="2" t="s">
        <v>118</v>
      </c>
      <c r="C216" s="3"/>
      <c r="D216" s="28"/>
      <c r="E216" s="3"/>
      <c r="F216" s="29" t="s">
        <v>119</v>
      </c>
      <c r="G216" s="48"/>
    </row>
    <row r="217" spans="1:7" x14ac:dyDescent="0.25">
      <c r="A217" s="23" t="s">
        <v>23</v>
      </c>
      <c r="B217" s="30" t="s">
        <v>120</v>
      </c>
      <c r="C217" s="31"/>
      <c r="D217" s="31"/>
      <c r="E217" s="31"/>
      <c r="F217" s="32" t="s">
        <v>121</v>
      </c>
      <c r="G217" s="48"/>
    </row>
    <row r="218" spans="1:7" x14ac:dyDescent="0.25">
      <c r="A218" s="23" t="s">
        <v>26</v>
      </c>
      <c r="B218" s="2" t="s">
        <v>122</v>
      </c>
      <c r="C218" s="3"/>
      <c r="D218" s="28"/>
      <c r="E218" s="3"/>
      <c r="F218" s="35" t="s">
        <v>123</v>
      </c>
      <c r="G218" s="48"/>
    </row>
    <row r="219" spans="1:7" x14ac:dyDescent="0.25">
      <c r="A219" s="23" t="s">
        <v>29</v>
      </c>
      <c r="B219" s="2" t="s">
        <v>124</v>
      </c>
      <c r="C219" s="3" t="s">
        <v>125</v>
      </c>
      <c r="D219" s="3"/>
      <c r="E219" s="3"/>
      <c r="F219" s="29" t="s">
        <v>126</v>
      </c>
      <c r="G219" s="48"/>
    </row>
    <row r="220" spans="1:7" x14ac:dyDescent="0.25">
      <c r="A220" s="23" t="s">
        <v>32</v>
      </c>
      <c r="B220" s="2" t="s">
        <v>127</v>
      </c>
      <c r="D220" s="3">
        <v>9</v>
      </c>
      <c r="E220" s="3"/>
      <c r="F220" s="36"/>
      <c r="G220" s="48"/>
    </row>
    <row r="221" spans="1:7" x14ac:dyDescent="0.25">
      <c r="A221" s="23" t="s">
        <v>34</v>
      </c>
      <c r="B221" s="37" t="s">
        <v>128</v>
      </c>
      <c r="C221" s="3" t="s">
        <v>125</v>
      </c>
      <c r="D221" s="3">
        <v>5.5</v>
      </c>
      <c r="E221" s="3"/>
      <c r="F221" s="33"/>
      <c r="G221" s="48"/>
    </row>
    <row r="222" spans="1:7" x14ac:dyDescent="0.25">
      <c r="A222" s="23" t="s">
        <v>37</v>
      </c>
      <c r="B222" s="38" t="s">
        <v>129</v>
      </c>
      <c r="C222" s="39" t="s">
        <v>115</v>
      </c>
      <c r="D222" s="3" t="s">
        <v>130</v>
      </c>
      <c r="E222" s="3"/>
      <c r="F222" s="33"/>
      <c r="G222" s="48"/>
    </row>
    <row r="223" spans="1:7" x14ac:dyDescent="0.25">
      <c r="A223" s="23" t="s">
        <v>39</v>
      </c>
      <c r="B223" s="108" t="s">
        <v>131</v>
      </c>
      <c r="C223" s="109" t="s">
        <v>132</v>
      </c>
      <c r="D223" s="28"/>
      <c r="E223" s="28">
        <v>2.2999999999999998</v>
      </c>
      <c r="F223" s="29"/>
      <c r="G223" s="48"/>
    </row>
    <row r="224" spans="1:7" x14ac:dyDescent="0.25">
      <c r="A224" s="23" t="s">
        <v>42</v>
      </c>
      <c r="B224" s="40" t="s">
        <v>35</v>
      </c>
      <c r="C224" s="41"/>
      <c r="D224" s="41"/>
      <c r="E224" s="41"/>
      <c r="F224" s="43" t="s">
        <v>133</v>
      </c>
      <c r="G224" s="48"/>
    </row>
    <row r="225" spans="1:7" x14ac:dyDescent="0.25">
      <c r="A225" s="23" t="s">
        <v>45</v>
      </c>
      <c r="B225" s="38" t="s">
        <v>63</v>
      </c>
      <c r="C225" s="42"/>
      <c r="D225" s="42"/>
      <c r="E225" s="42"/>
      <c r="F225" s="44" t="s">
        <v>134</v>
      </c>
      <c r="G225" s="48"/>
    </row>
    <row r="227" spans="1:7" x14ac:dyDescent="0.25">
      <c r="A227" s="4"/>
      <c r="B227" s="5" t="s">
        <v>67</v>
      </c>
      <c r="C227" s="2">
        <v>1</v>
      </c>
    </row>
    <row r="228" spans="1:7" x14ac:dyDescent="0.25">
      <c r="B228" s="5" t="s">
        <v>68</v>
      </c>
      <c r="C228" s="51">
        <v>0</v>
      </c>
    </row>
    <row r="229" spans="1:7" x14ac:dyDescent="0.25">
      <c r="B229" s="5" t="s">
        <v>69</v>
      </c>
      <c r="C229" s="45">
        <f>ROUND(C228*C227,2)</f>
        <v>0</v>
      </c>
    </row>
    <row r="230" spans="1:7" x14ac:dyDescent="0.25">
      <c r="B230" s="5" t="s">
        <v>70</v>
      </c>
      <c r="C230" s="45">
        <f>ROUND(C229*L8,2)</f>
        <v>0</v>
      </c>
    </row>
    <row r="231" spans="1:7" x14ac:dyDescent="0.25">
      <c r="B231" s="24" t="s">
        <v>71</v>
      </c>
      <c r="C231" s="45">
        <f>ROUND(C229*(1+L8),2)</f>
        <v>0</v>
      </c>
    </row>
    <row r="233" spans="1:7" ht="49.7" customHeight="1" x14ac:dyDescent="0.25">
      <c r="B233" s="1" t="s">
        <v>307</v>
      </c>
      <c r="G233" s="78" t="s">
        <v>140</v>
      </c>
    </row>
    <row r="234" spans="1:7" x14ac:dyDescent="0.25">
      <c r="A234" s="146" t="s">
        <v>12</v>
      </c>
      <c r="B234" s="149" t="s">
        <v>13</v>
      </c>
      <c r="C234" s="150" t="s">
        <v>14</v>
      </c>
      <c r="D234" s="21"/>
      <c r="E234" s="21" t="s">
        <v>15</v>
      </c>
      <c r="F234" s="22"/>
      <c r="G234" s="158" t="s">
        <v>16</v>
      </c>
    </row>
    <row r="235" spans="1:7" x14ac:dyDescent="0.25">
      <c r="A235" s="147"/>
      <c r="B235" s="147"/>
      <c r="C235" s="147"/>
      <c r="D235" s="149" t="s">
        <v>17</v>
      </c>
      <c r="E235" s="149" t="s">
        <v>18</v>
      </c>
      <c r="F235" s="150" t="s">
        <v>19</v>
      </c>
      <c r="G235" s="159"/>
    </row>
    <row r="236" spans="1:7" x14ac:dyDescent="0.25">
      <c r="A236" s="148"/>
      <c r="B236" s="148"/>
      <c r="C236" s="148"/>
      <c r="D236" s="148"/>
      <c r="E236" s="148"/>
      <c r="F236" s="148"/>
      <c r="G236" s="160"/>
    </row>
    <row r="237" spans="1:7" x14ac:dyDescent="0.25">
      <c r="A237" s="23" t="s">
        <v>20</v>
      </c>
      <c r="B237" s="56" t="s">
        <v>154</v>
      </c>
      <c r="C237" s="59"/>
      <c r="D237" s="61"/>
      <c r="E237" s="61"/>
      <c r="F237" s="63" t="s">
        <v>169</v>
      </c>
      <c r="G237" s="48"/>
    </row>
    <row r="238" spans="1:7" x14ac:dyDescent="0.25">
      <c r="A238" s="23" t="s">
        <v>23</v>
      </c>
      <c r="B238" s="2" t="s">
        <v>118</v>
      </c>
      <c r="C238" s="3"/>
      <c r="D238" s="28"/>
      <c r="E238" s="3"/>
      <c r="F238" s="29" t="s">
        <v>170</v>
      </c>
      <c r="G238" s="48"/>
    </row>
    <row r="239" spans="1:7" x14ac:dyDescent="0.25">
      <c r="A239" s="23" t="s">
        <v>26</v>
      </c>
      <c r="B239" s="30" t="s">
        <v>155</v>
      </c>
      <c r="C239" s="31" t="s">
        <v>125</v>
      </c>
      <c r="D239" s="31"/>
      <c r="E239" s="31"/>
      <c r="F239" s="32" t="s">
        <v>168</v>
      </c>
      <c r="G239" s="48"/>
    </row>
    <row r="240" spans="1:7" x14ac:dyDescent="0.25">
      <c r="A240" s="23" t="s">
        <v>29</v>
      </c>
      <c r="B240" s="2" t="s">
        <v>156</v>
      </c>
      <c r="C240" s="3" t="s">
        <v>165</v>
      </c>
      <c r="D240" s="28">
        <v>33</v>
      </c>
      <c r="E240" s="3"/>
      <c r="F240" s="64"/>
      <c r="G240" s="48"/>
    </row>
    <row r="241" spans="1:7" x14ac:dyDescent="0.25">
      <c r="A241" s="23" t="s">
        <v>32</v>
      </c>
      <c r="B241" s="2" t="s">
        <v>157</v>
      </c>
      <c r="C241" s="3"/>
      <c r="D241" s="3"/>
      <c r="E241" s="3"/>
      <c r="F241" s="57" t="s">
        <v>175</v>
      </c>
      <c r="G241" s="48"/>
    </row>
    <row r="242" spans="1:7" x14ac:dyDescent="0.25">
      <c r="A242" s="23" t="s">
        <v>34</v>
      </c>
      <c r="B242" s="57" t="s">
        <v>129</v>
      </c>
      <c r="C242" s="3" t="s">
        <v>166</v>
      </c>
      <c r="D242" s="3" t="s">
        <v>167</v>
      </c>
      <c r="E242" s="3"/>
      <c r="F242" s="65"/>
      <c r="G242" s="48"/>
    </row>
    <row r="243" spans="1:7" x14ac:dyDescent="0.25">
      <c r="A243" s="23" t="s">
        <v>37</v>
      </c>
      <c r="B243" s="57" t="s">
        <v>158</v>
      </c>
      <c r="C243" s="3" t="s">
        <v>165</v>
      </c>
      <c r="D243" s="3">
        <v>250</v>
      </c>
      <c r="E243" s="3"/>
      <c r="F243" s="33"/>
      <c r="G243" s="48"/>
    </row>
    <row r="244" spans="1:7" x14ac:dyDescent="0.25">
      <c r="A244" s="23" t="s">
        <v>39</v>
      </c>
      <c r="B244" s="57" t="s">
        <v>159</v>
      </c>
      <c r="C244" s="3" t="s">
        <v>166</v>
      </c>
      <c r="D244" s="3" t="s">
        <v>167</v>
      </c>
      <c r="E244" s="3"/>
      <c r="F244" s="33"/>
      <c r="G244" s="48"/>
    </row>
    <row r="245" spans="1:7" x14ac:dyDescent="0.25">
      <c r="A245" s="23" t="s">
        <v>42</v>
      </c>
      <c r="B245" s="57" t="s">
        <v>160</v>
      </c>
      <c r="C245" s="3"/>
      <c r="D245" s="3"/>
      <c r="E245" s="3"/>
      <c r="F245" s="33" t="s">
        <v>176</v>
      </c>
      <c r="G245" s="48"/>
    </row>
    <row r="246" spans="1:7" x14ac:dyDescent="0.25">
      <c r="A246" s="23" t="s">
        <v>45</v>
      </c>
      <c r="B246" s="58" t="s">
        <v>161</v>
      </c>
      <c r="C246" s="60"/>
      <c r="D246" s="62"/>
      <c r="E246" s="62"/>
      <c r="F246" s="33" t="s">
        <v>171</v>
      </c>
      <c r="G246" s="48"/>
    </row>
    <row r="247" spans="1:7" x14ac:dyDescent="0.25">
      <c r="A247" s="23" t="s">
        <v>48</v>
      </c>
      <c r="B247" s="40" t="s">
        <v>162</v>
      </c>
      <c r="C247" s="41"/>
      <c r="D247" s="41"/>
      <c r="E247" s="41"/>
      <c r="F247" s="43" t="s">
        <v>172</v>
      </c>
      <c r="G247" s="48"/>
    </row>
    <row r="248" spans="1:7" x14ac:dyDescent="0.25">
      <c r="A248" s="23" t="s">
        <v>51</v>
      </c>
      <c r="B248" s="2" t="s">
        <v>163</v>
      </c>
      <c r="C248" s="3"/>
      <c r="D248" s="3"/>
      <c r="E248" s="3"/>
      <c r="F248" s="33" t="s">
        <v>173</v>
      </c>
      <c r="G248" s="48"/>
    </row>
    <row r="249" spans="1:7" x14ac:dyDescent="0.25">
      <c r="A249" s="23" t="s">
        <v>54</v>
      </c>
      <c r="B249" s="2" t="s">
        <v>164</v>
      </c>
      <c r="C249" s="3"/>
      <c r="D249" s="3"/>
      <c r="E249" s="3"/>
      <c r="F249" s="33" t="s">
        <v>174</v>
      </c>
      <c r="G249" s="48"/>
    </row>
    <row r="250" spans="1:7" ht="43.5" customHeight="1" x14ac:dyDescent="0.25">
      <c r="A250" s="23" t="s">
        <v>56</v>
      </c>
      <c r="B250" s="34" t="s">
        <v>63</v>
      </c>
      <c r="C250" s="34"/>
      <c r="D250" s="34"/>
      <c r="E250" s="34"/>
      <c r="F250" s="110" t="s">
        <v>232</v>
      </c>
      <c r="G250" s="48"/>
    </row>
    <row r="252" spans="1:7" x14ac:dyDescent="0.25">
      <c r="A252" s="4"/>
      <c r="B252" s="5" t="s">
        <v>67</v>
      </c>
      <c r="C252" s="2">
        <v>2</v>
      </c>
    </row>
    <row r="253" spans="1:7" x14ac:dyDescent="0.25">
      <c r="B253" s="5" t="s">
        <v>68</v>
      </c>
      <c r="C253" s="51">
        <v>0</v>
      </c>
    </row>
    <row r="254" spans="1:7" x14ac:dyDescent="0.25">
      <c r="B254" s="5" t="s">
        <v>69</v>
      </c>
      <c r="C254" s="45">
        <f>ROUND(C253*C252,2)</f>
        <v>0</v>
      </c>
    </row>
    <row r="255" spans="1:7" x14ac:dyDescent="0.25">
      <c r="B255" s="5" t="s">
        <v>70</v>
      </c>
      <c r="C255" s="45">
        <f>ROUND(C254*L8,2)</f>
        <v>0</v>
      </c>
    </row>
    <row r="256" spans="1:7" x14ac:dyDescent="0.25">
      <c r="B256" s="24" t="s">
        <v>71</v>
      </c>
      <c r="C256" s="45">
        <f>ROUND(C254*(1+L8),2)</f>
        <v>0</v>
      </c>
    </row>
    <row r="258" spans="1:7" ht="51" customHeight="1" x14ac:dyDescent="0.25">
      <c r="B258" s="1" t="s">
        <v>309</v>
      </c>
      <c r="G258" s="78" t="s">
        <v>140</v>
      </c>
    </row>
    <row r="259" spans="1:7" x14ac:dyDescent="0.25">
      <c r="A259" s="146" t="s">
        <v>12</v>
      </c>
      <c r="B259" s="149" t="s">
        <v>13</v>
      </c>
      <c r="C259" s="150" t="s">
        <v>14</v>
      </c>
      <c r="D259" s="21"/>
      <c r="E259" s="21" t="s">
        <v>15</v>
      </c>
      <c r="F259" s="22"/>
      <c r="G259" s="158" t="s">
        <v>16</v>
      </c>
    </row>
    <row r="260" spans="1:7" x14ac:dyDescent="0.25">
      <c r="A260" s="147"/>
      <c r="B260" s="147"/>
      <c r="C260" s="147"/>
      <c r="D260" s="149" t="s">
        <v>17</v>
      </c>
      <c r="E260" s="149" t="s">
        <v>18</v>
      </c>
      <c r="F260" s="150" t="s">
        <v>19</v>
      </c>
      <c r="G260" s="159"/>
    </row>
    <row r="261" spans="1:7" x14ac:dyDescent="0.25">
      <c r="A261" s="148"/>
      <c r="B261" s="148"/>
      <c r="C261" s="148"/>
      <c r="D261" s="148"/>
      <c r="E261" s="148"/>
      <c r="F261" s="148"/>
      <c r="G261" s="160"/>
    </row>
    <row r="262" spans="1:7" x14ac:dyDescent="0.25">
      <c r="A262" s="23" t="s">
        <v>20</v>
      </c>
      <c r="B262" s="56" t="s">
        <v>177</v>
      </c>
      <c r="C262" s="59"/>
      <c r="D262" s="61"/>
      <c r="E262" s="61"/>
      <c r="F262" s="63" t="s">
        <v>194</v>
      </c>
      <c r="G262" s="48"/>
    </row>
    <row r="263" spans="1:7" x14ac:dyDescent="0.25">
      <c r="A263" s="23" t="s">
        <v>23</v>
      </c>
      <c r="B263" s="2" t="s">
        <v>178</v>
      </c>
      <c r="C263" s="3" t="s">
        <v>190</v>
      </c>
      <c r="D263" s="28">
        <v>4100</v>
      </c>
      <c r="E263" s="3"/>
      <c r="F263" s="79"/>
      <c r="G263" s="48"/>
    </row>
    <row r="264" spans="1:7" x14ac:dyDescent="0.25">
      <c r="A264" s="23" t="s">
        <v>26</v>
      </c>
      <c r="B264" s="30" t="s">
        <v>179</v>
      </c>
      <c r="C264" s="3" t="s">
        <v>190</v>
      </c>
      <c r="D264" s="28">
        <v>4100</v>
      </c>
      <c r="E264" s="31"/>
      <c r="F264" s="80"/>
      <c r="G264" s="48"/>
    </row>
    <row r="265" spans="1:7" x14ac:dyDescent="0.25">
      <c r="A265" s="23" t="s">
        <v>29</v>
      </c>
      <c r="B265" s="2" t="s">
        <v>180</v>
      </c>
      <c r="C265" s="3"/>
      <c r="D265" s="28" t="s">
        <v>192</v>
      </c>
      <c r="E265" s="3"/>
      <c r="F265" s="81"/>
      <c r="G265" s="48"/>
    </row>
    <row r="266" spans="1:7" x14ac:dyDescent="0.25">
      <c r="A266" s="23" t="s">
        <v>32</v>
      </c>
      <c r="B266" t="s">
        <v>181</v>
      </c>
      <c r="C266" s="3"/>
      <c r="D266" s="67" t="s">
        <v>193</v>
      </c>
      <c r="E266" s="3"/>
      <c r="F266" s="79"/>
      <c r="G266" s="48"/>
    </row>
    <row r="267" spans="1:7" x14ac:dyDescent="0.25">
      <c r="A267" s="23" t="s">
        <v>34</v>
      </c>
      <c r="B267" s="2" t="s">
        <v>182</v>
      </c>
      <c r="C267" s="3"/>
      <c r="D267" s="3"/>
      <c r="E267" s="3"/>
      <c r="F267" s="36" t="s">
        <v>195</v>
      </c>
      <c r="G267" s="48"/>
    </row>
    <row r="268" spans="1:7" x14ac:dyDescent="0.25">
      <c r="A268" s="23" t="s">
        <v>37</v>
      </c>
      <c r="B268" s="37" t="s">
        <v>183</v>
      </c>
      <c r="C268" s="3" t="s">
        <v>117</v>
      </c>
      <c r="D268" s="3">
        <v>0.9</v>
      </c>
      <c r="E268" s="3">
        <v>8.9</v>
      </c>
      <c r="F268" s="33"/>
      <c r="G268" s="48"/>
    </row>
    <row r="269" spans="1:7" x14ac:dyDescent="0.25">
      <c r="A269" s="23" t="s">
        <v>39</v>
      </c>
      <c r="B269" s="38" t="s">
        <v>184</v>
      </c>
      <c r="C269" s="39" t="s">
        <v>117</v>
      </c>
      <c r="D269" s="3">
        <v>1.4</v>
      </c>
      <c r="E269" s="3">
        <v>14.3</v>
      </c>
      <c r="F269" s="33"/>
      <c r="G269" s="48"/>
    </row>
    <row r="270" spans="1:7" x14ac:dyDescent="0.25">
      <c r="A270" s="23" t="s">
        <v>42</v>
      </c>
      <c r="B270" s="38" t="s">
        <v>185</v>
      </c>
      <c r="C270" s="39"/>
      <c r="D270" s="3"/>
      <c r="E270" s="3"/>
      <c r="F270" s="33" t="s">
        <v>196</v>
      </c>
      <c r="G270" s="48"/>
    </row>
    <row r="271" spans="1:7" ht="34.700000000000003" customHeight="1" x14ac:dyDescent="0.25">
      <c r="A271" s="23" t="s">
        <v>45</v>
      </c>
      <c r="B271" s="40" t="s">
        <v>186</v>
      </c>
      <c r="C271" s="66"/>
      <c r="D271" s="66"/>
      <c r="E271" s="66"/>
      <c r="F271" s="82" t="s">
        <v>318</v>
      </c>
      <c r="G271" s="48"/>
    </row>
    <row r="272" spans="1:7" x14ac:dyDescent="0.25">
      <c r="A272" s="23" t="s">
        <v>48</v>
      </c>
      <c r="B272" s="2" t="s">
        <v>187</v>
      </c>
      <c r="C272" s="3" t="s">
        <v>191</v>
      </c>
      <c r="D272" s="3"/>
      <c r="E272" s="3">
        <v>3.1</v>
      </c>
      <c r="F272" s="33"/>
      <c r="G272" s="48"/>
    </row>
    <row r="273" spans="1:8" ht="35.25" customHeight="1" x14ac:dyDescent="0.25">
      <c r="A273" s="23" t="s">
        <v>51</v>
      </c>
      <c r="B273" s="2" t="s">
        <v>188</v>
      </c>
      <c r="C273" s="3"/>
      <c r="D273" s="3"/>
      <c r="E273" s="3"/>
      <c r="F273" s="83" t="s">
        <v>197</v>
      </c>
      <c r="G273" s="48"/>
    </row>
    <row r="274" spans="1:8" x14ac:dyDescent="0.25">
      <c r="A274" s="23" t="s">
        <v>54</v>
      </c>
      <c r="B274" s="2" t="s">
        <v>189</v>
      </c>
      <c r="C274" s="3"/>
      <c r="D274" s="3"/>
      <c r="E274" s="3"/>
      <c r="F274" s="33" t="s">
        <v>198</v>
      </c>
      <c r="G274" s="48"/>
    </row>
    <row r="275" spans="1:8" x14ac:dyDescent="0.25">
      <c r="A275" s="23" t="s">
        <v>56</v>
      </c>
      <c r="B275" s="2" t="s">
        <v>66</v>
      </c>
      <c r="C275" s="3"/>
      <c r="D275" s="3"/>
      <c r="E275" s="3"/>
      <c r="F275" s="33" t="s">
        <v>199</v>
      </c>
      <c r="G275" s="48"/>
    </row>
    <row r="277" spans="1:8" ht="14.25" customHeight="1" x14ac:dyDescent="0.25">
      <c r="B277" s="5" t="s">
        <v>67</v>
      </c>
      <c r="C277" s="2">
        <v>1</v>
      </c>
    </row>
    <row r="278" spans="1:8" x14ac:dyDescent="0.25">
      <c r="B278" s="5" t="s">
        <v>68</v>
      </c>
      <c r="C278" s="51">
        <v>0</v>
      </c>
    </row>
    <row r="279" spans="1:8" x14ac:dyDescent="0.25">
      <c r="B279" s="5" t="s">
        <v>69</v>
      </c>
      <c r="C279" s="45">
        <f>ROUND(C278*C277,2)</f>
        <v>0</v>
      </c>
    </row>
    <row r="280" spans="1:8" x14ac:dyDescent="0.25">
      <c r="B280" s="5" t="s">
        <v>70</v>
      </c>
      <c r="C280" s="45">
        <f>ROUND(C279*L8,2)</f>
        <v>0</v>
      </c>
    </row>
    <row r="281" spans="1:8" x14ac:dyDescent="0.25">
      <c r="B281" s="24" t="s">
        <v>71</v>
      </c>
      <c r="C281" s="45">
        <f>ROUND(C279*(1+L8),2)</f>
        <v>0</v>
      </c>
    </row>
    <row r="283" spans="1:8" ht="52.5" customHeight="1" x14ac:dyDescent="0.25">
      <c r="B283" s="107" t="s">
        <v>310</v>
      </c>
      <c r="G283" s="78" t="s">
        <v>140</v>
      </c>
    </row>
    <row r="284" spans="1:8" x14ac:dyDescent="0.25">
      <c r="A284" s="173" t="s">
        <v>12</v>
      </c>
      <c r="B284" s="168" t="s">
        <v>13</v>
      </c>
      <c r="C284" s="170" t="s">
        <v>14</v>
      </c>
      <c r="D284" s="92"/>
      <c r="E284" s="92" t="s">
        <v>15</v>
      </c>
      <c r="F284" s="93"/>
      <c r="G284" s="165" t="s">
        <v>16</v>
      </c>
      <c r="H284" s="12"/>
    </row>
    <row r="285" spans="1:8" x14ac:dyDescent="0.25">
      <c r="A285" s="174"/>
      <c r="B285" s="176"/>
      <c r="C285" s="177"/>
      <c r="D285" s="168" t="s">
        <v>17</v>
      </c>
      <c r="E285" s="168" t="s">
        <v>18</v>
      </c>
      <c r="F285" s="170" t="s">
        <v>19</v>
      </c>
      <c r="G285" s="166"/>
      <c r="H285" s="12"/>
    </row>
    <row r="286" spans="1:8" x14ac:dyDescent="0.25">
      <c r="A286" s="175"/>
      <c r="B286" s="169"/>
      <c r="C286" s="171"/>
      <c r="D286" s="169"/>
      <c r="E286" s="169"/>
      <c r="F286" s="171"/>
      <c r="G286" s="167"/>
      <c r="H286" s="12"/>
    </row>
    <row r="287" spans="1:8" x14ac:dyDescent="0.25">
      <c r="A287" s="94" t="s">
        <v>20</v>
      </c>
      <c r="B287" s="95" t="s">
        <v>215</v>
      </c>
      <c r="C287" s="96"/>
      <c r="D287" s="97"/>
      <c r="E287" s="96"/>
      <c r="F287" s="98" t="s">
        <v>216</v>
      </c>
      <c r="G287" s="116"/>
      <c r="H287" s="12"/>
    </row>
    <row r="288" spans="1:8" x14ac:dyDescent="0.25">
      <c r="A288" s="94" t="s">
        <v>23</v>
      </c>
      <c r="B288" s="95" t="s">
        <v>217</v>
      </c>
      <c r="C288" s="99"/>
      <c r="D288" s="99">
        <v>1</v>
      </c>
      <c r="E288" s="99"/>
      <c r="F288" s="100" t="s">
        <v>218</v>
      </c>
      <c r="G288" s="116"/>
      <c r="H288" s="12"/>
    </row>
    <row r="289" spans="1:8" x14ac:dyDescent="0.25">
      <c r="A289" s="94" t="s">
        <v>26</v>
      </c>
      <c r="B289" s="95" t="s">
        <v>219</v>
      </c>
      <c r="C289" s="96"/>
      <c r="D289" s="97">
        <v>4</v>
      </c>
      <c r="E289" s="96"/>
      <c r="F289" s="101" t="s">
        <v>220</v>
      </c>
      <c r="G289" s="116"/>
      <c r="H289" s="12"/>
    </row>
    <row r="290" spans="1:8" x14ac:dyDescent="0.25">
      <c r="A290" s="94" t="s">
        <v>29</v>
      </c>
      <c r="B290" s="95" t="s">
        <v>221</v>
      </c>
      <c r="C290" s="96"/>
      <c r="D290" s="96">
        <v>1</v>
      </c>
      <c r="E290" s="96"/>
      <c r="F290" s="102" t="s">
        <v>222</v>
      </c>
      <c r="G290" s="117"/>
      <c r="H290" s="12"/>
    </row>
    <row r="291" spans="1:8" x14ac:dyDescent="0.25">
      <c r="A291" s="94" t="s">
        <v>32</v>
      </c>
      <c r="B291" s="95" t="s">
        <v>262</v>
      </c>
      <c r="C291" s="96"/>
      <c r="D291" s="96">
        <v>2</v>
      </c>
      <c r="E291" s="96"/>
      <c r="F291" s="102" t="s">
        <v>223</v>
      </c>
      <c r="G291" s="116"/>
      <c r="H291" s="12"/>
    </row>
    <row r="292" spans="1:8" ht="14.45" customHeight="1" x14ac:dyDescent="0.25">
      <c r="A292" s="94" t="s">
        <v>34</v>
      </c>
      <c r="B292" s="95" t="s">
        <v>224</v>
      </c>
      <c r="C292" s="96" t="s">
        <v>225</v>
      </c>
      <c r="D292" s="96">
        <v>1</v>
      </c>
      <c r="E292" s="96"/>
      <c r="F292" s="102"/>
      <c r="G292" s="116"/>
      <c r="H292" s="12"/>
    </row>
    <row r="293" spans="1:8" x14ac:dyDescent="0.25">
      <c r="A293" s="94" t="s">
        <v>37</v>
      </c>
      <c r="B293" s="95" t="s">
        <v>226</v>
      </c>
      <c r="C293" s="96"/>
      <c r="D293" s="96"/>
      <c r="E293" s="96"/>
      <c r="F293" s="103" t="s">
        <v>227</v>
      </c>
      <c r="G293" s="116"/>
      <c r="H293" s="12"/>
    </row>
    <row r="294" spans="1:8" x14ac:dyDescent="0.25">
      <c r="A294" s="94" t="s">
        <v>39</v>
      </c>
      <c r="B294" s="95" t="s">
        <v>228</v>
      </c>
      <c r="C294" s="96"/>
      <c r="D294" s="96"/>
      <c r="E294" s="96"/>
      <c r="F294" s="103" t="s">
        <v>229</v>
      </c>
      <c r="G294" s="116"/>
      <c r="H294" s="12"/>
    </row>
    <row r="295" spans="1:8" x14ac:dyDescent="0.25">
      <c r="A295" s="172"/>
      <c r="B295" s="172"/>
      <c r="C295" s="12"/>
      <c r="D295" s="12"/>
      <c r="E295" s="12"/>
      <c r="F295" s="12"/>
      <c r="G295" s="12"/>
      <c r="H295" s="12"/>
    </row>
    <row r="296" spans="1:8" x14ac:dyDescent="0.25">
      <c r="A296" s="104"/>
      <c r="B296" s="105" t="s">
        <v>67</v>
      </c>
      <c r="C296" s="95">
        <v>25</v>
      </c>
      <c r="D296" s="12"/>
      <c r="E296" s="12"/>
      <c r="F296" s="12"/>
      <c r="G296" s="12"/>
      <c r="H296" s="12"/>
    </row>
    <row r="297" spans="1:8" x14ac:dyDescent="0.25">
      <c r="A297" s="12"/>
      <c r="B297" s="105" t="s">
        <v>68</v>
      </c>
      <c r="C297" s="51">
        <v>0</v>
      </c>
      <c r="D297" s="12"/>
      <c r="E297" s="12"/>
      <c r="F297" s="12"/>
      <c r="G297" s="12"/>
      <c r="H297" s="12"/>
    </row>
    <row r="298" spans="1:8" x14ac:dyDescent="0.25">
      <c r="A298" s="12"/>
      <c r="B298" s="105" t="s">
        <v>69</v>
      </c>
      <c r="C298" s="45">
        <f>ROUND(C297*C296,2)</f>
        <v>0</v>
      </c>
      <c r="D298" s="12"/>
      <c r="E298" s="12"/>
      <c r="F298" s="12"/>
      <c r="G298" s="12"/>
      <c r="H298" s="12"/>
    </row>
    <row r="299" spans="1:8" x14ac:dyDescent="0.25">
      <c r="A299" s="12"/>
      <c r="B299" s="105" t="s">
        <v>70</v>
      </c>
      <c r="C299" s="45">
        <f>ROUND(C298*L8,2)</f>
        <v>0</v>
      </c>
      <c r="D299" s="12"/>
      <c r="E299" s="12"/>
      <c r="F299" s="12"/>
      <c r="G299" s="12"/>
      <c r="H299" s="12"/>
    </row>
    <row r="300" spans="1:8" x14ac:dyDescent="0.25">
      <c r="A300" s="12"/>
      <c r="B300" s="106" t="s">
        <v>71</v>
      </c>
      <c r="C300" s="45">
        <f>ROUND(C298*(1+L8),2)</f>
        <v>0</v>
      </c>
      <c r="D300" s="12"/>
      <c r="E300" s="12"/>
      <c r="F300" s="12"/>
      <c r="G300" s="12"/>
      <c r="H300" s="12"/>
    </row>
    <row r="301" spans="1:8" x14ac:dyDescent="0.25">
      <c r="A301" s="208"/>
      <c r="B301" s="208"/>
      <c r="C301" s="12"/>
      <c r="D301" s="12"/>
      <c r="E301" s="12"/>
      <c r="F301" s="12"/>
      <c r="G301" s="12"/>
      <c r="H301" s="12"/>
    </row>
    <row r="302" spans="1:8" ht="52.5" customHeight="1" x14ac:dyDescent="0.25">
      <c r="B302" s="107" t="s">
        <v>311</v>
      </c>
      <c r="G302" s="78" t="s">
        <v>140</v>
      </c>
    </row>
    <row r="303" spans="1:8" x14ac:dyDescent="0.25">
      <c r="A303" s="173" t="s">
        <v>12</v>
      </c>
      <c r="B303" s="168" t="s">
        <v>13</v>
      </c>
      <c r="C303" s="170" t="s">
        <v>14</v>
      </c>
      <c r="D303" s="92"/>
      <c r="E303" s="92" t="s">
        <v>15</v>
      </c>
      <c r="F303" s="93"/>
      <c r="G303" s="165" t="s">
        <v>16</v>
      </c>
      <c r="H303" s="12"/>
    </row>
    <row r="304" spans="1:8" x14ac:dyDescent="0.25">
      <c r="A304" s="174"/>
      <c r="B304" s="176"/>
      <c r="C304" s="177"/>
      <c r="D304" s="168" t="s">
        <v>17</v>
      </c>
      <c r="E304" s="168" t="s">
        <v>18</v>
      </c>
      <c r="F304" s="170" t="s">
        <v>19</v>
      </c>
      <c r="G304" s="166"/>
      <c r="H304" s="12"/>
    </row>
    <row r="305" spans="1:8" x14ac:dyDescent="0.25">
      <c r="A305" s="175"/>
      <c r="B305" s="169"/>
      <c r="C305" s="171"/>
      <c r="D305" s="169"/>
      <c r="E305" s="169"/>
      <c r="F305" s="171"/>
      <c r="G305" s="167"/>
      <c r="H305" s="12"/>
    </row>
    <row r="306" spans="1:8" x14ac:dyDescent="0.25">
      <c r="A306" s="94" t="s">
        <v>20</v>
      </c>
      <c r="B306" s="95" t="s">
        <v>265</v>
      </c>
      <c r="C306" s="96" t="s">
        <v>234</v>
      </c>
      <c r="D306" s="97" t="s">
        <v>266</v>
      </c>
      <c r="E306" s="96" t="s">
        <v>267</v>
      </c>
      <c r="F306" s="98"/>
      <c r="G306" s="116"/>
      <c r="H306" s="12"/>
    </row>
    <row r="307" spans="1:8" x14ac:dyDescent="0.25">
      <c r="A307" s="94" t="s">
        <v>23</v>
      </c>
      <c r="B307" s="95" t="s">
        <v>268</v>
      </c>
      <c r="C307" s="99"/>
      <c r="D307" s="99" t="s">
        <v>269</v>
      </c>
      <c r="E307" s="99"/>
      <c r="F307" s="100"/>
      <c r="G307" s="116"/>
      <c r="H307" s="12"/>
    </row>
    <row r="308" spans="1:8" x14ac:dyDescent="0.25">
      <c r="A308" s="94" t="s">
        <v>26</v>
      </c>
      <c r="B308" s="95" t="s">
        <v>180</v>
      </c>
      <c r="C308" s="96" t="s">
        <v>278</v>
      </c>
      <c r="D308" s="97" t="s">
        <v>270</v>
      </c>
      <c r="E308" s="96"/>
      <c r="F308" s="101"/>
      <c r="G308" s="116"/>
      <c r="H308" s="12"/>
    </row>
    <row r="309" spans="1:8" x14ac:dyDescent="0.25">
      <c r="A309" s="94" t="s">
        <v>29</v>
      </c>
      <c r="B309" s="95" t="s">
        <v>271</v>
      </c>
      <c r="C309" s="96"/>
      <c r="D309" s="96"/>
      <c r="E309" s="96"/>
      <c r="F309" s="102" t="s">
        <v>272</v>
      </c>
      <c r="G309" s="117"/>
      <c r="H309" s="12"/>
    </row>
    <row r="310" spans="1:8" x14ac:dyDescent="0.25">
      <c r="A310" s="94" t="s">
        <v>32</v>
      </c>
      <c r="B310" s="95" t="s">
        <v>273</v>
      </c>
      <c r="C310" s="96"/>
      <c r="D310" s="96"/>
      <c r="E310" s="96"/>
      <c r="F310" s="102" t="s">
        <v>274</v>
      </c>
      <c r="G310" s="116"/>
      <c r="H310" s="12"/>
    </row>
    <row r="311" spans="1:8" ht="14.45" customHeight="1" x14ac:dyDescent="0.25">
      <c r="A311" s="94" t="s">
        <v>34</v>
      </c>
      <c r="B311" s="95" t="s">
        <v>275</v>
      </c>
      <c r="C311" s="96"/>
      <c r="D311" s="96"/>
      <c r="E311" s="96"/>
      <c r="F311" s="102" t="s">
        <v>276</v>
      </c>
      <c r="G311" s="116"/>
      <c r="H311" s="12"/>
    </row>
    <row r="312" spans="1:8" x14ac:dyDescent="0.25">
      <c r="A312" s="94" t="s">
        <v>37</v>
      </c>
      <c r="B312" s="95" t="s">
        <v>66</v>
      </c>
      <c r="C312" s="96"/>
      <c r="D312" s="96"/>
      <c r="E312" s="96"/>
      <c r="F312" s="103" t="s">
        <v>105</v>
      </c>
      <c r="G312" s="116"/>
      <c r="H312" s="12"/>
    </row>
    <row r="313" spans="1:8" x14ac:dyDescent="0.25">
      <c r="A313" s="94" t="s">
        <v>39</v>
      </c>
      <c r="B313" s="95" t="s">
        <v>277</v>
      </c>
      <c r="C313" s="96"/>
      <c r="D313" s="96"/>
      <c r="E313" s="96"/>
      <c r="F313" s="139">
        <v>0.67291666666666672</v>
      </c>
      <c r="G313" s="116"/>
      <c r="H313" s="12"/>
    </row>
    <row r="314" spans="1:8" x14ac:dyDescent="0.25">
      <c r="A314" s="172"/>
      <c r="B314" s="172"/>
      <c r="C314" s="12"/>
      <c r="D314" s="12"/>
      <c r="E314" s="12"/>
      <c r="F314" s="12"/>
      <c r="G314" s="12"/>
      <c r="H314" s="12"/>
    </row>
    <row r="315" spans="1:8" x14ac:dyDescent="0.25">
      <c r="A315" s="104"/>
      <c r="B315" s="105" t="s">
        <v>67</v>
      </c>
      <c r="C315" s="95">
        <v>5</v>
      </c>
      <c r="D315" s="12"/>
      <c r="E315" s="12"/>
      <c r="F315" s="12"/>
      <c r="G315" s="12"/>
      <c r="H315" s="12"/>
    </row>
    <row r="316" spans="1:8" x14ac:dyDescent="0.25">
      <c r="A316" s="12"/>
      <c r="B316" s="105" t="s">
        <v>68</v>
      </c>
      <c r="C316" s="51">
        <v>0</v>
      </c>
      <c r="D316" s="12"/>
      <c r="E316" s="12"/>
      <c r="F316" s="12"/>
      <c r="G316" s="12"/>
      <c r="H316" s="12"/>
    </row>
    <row r="317" spans="1:8" x14ac:dyDescent="0.25">
      <c r="A317" s="12"/>
      <c r="B317" s="105" t="s">
        <v>69</v>
      </c>
      <c r="C317" s="45">
        <f>ROUND(C316*C315,2)</f>
        <v>0</v>
      </c>
      <c r="D317" s="12"/>
      <c r="E317" s="12"/>
      <c r="F317" s="12"/>
      <c r="G317" s="12"/>
      <c r="H317" s="12"/>
    </row>
    <row r="318" spans="1:8" x14ac:dyDescent="0.25">
      <c r="A318" s="12"/>
      <c r="B318" s="105" t="s">
        <v>70</v>
      </c>
      <c r="C318" s="45">
        <f>ROUND(C317*L8,2)</f>
        <v>0</v>
      </c>
      <c r="D318" s="12"/>
      <c r="E318" s="12"/>
      <c r="F318" s="12"/>
      <c r="G318" s="12"/>
      <c r="H318" s="12"/>
    </row>
    <row r="319" spans="1:8" x14ac:dyDescent="0.25">
      <c r="A319" s="12"/>
      <c r="B319" s="106" t="s">
        <v>71</v>
      </c>
      <c r="C319" s="45">
        <f>ROUND(C317*(1+L8),2)</f>
        <v>0</v>
      </c>
      <c r="D319" s="12"/>
      <c r="E319" s="12"/>
      <c r="F319" s="12"/>
      <c r="G319" s="12"/>
      <c r="H319" s="12"/>
    </row>
    <row r="322" spans="1:7" ht="36.6" customHeight="1" x14ac:dyDescent="0.25">
      <c r="B322" s="88" t="s">
        <v>210</v>
      </c>
      <c r="C322" s="89">
        <f>SUM(C37,C65,C93,C121,C148,C170,C188,C208,C229,C254,C279,C298,C317)</f>
        <v>0</v>
      </c>
    </row>
    <row r="323" spans="1:7" x14ac:dyDescent="0.25">
      <c r="B323" s="85" t="s">
        <v>211</v>
      </c>
      <c r="C323" s="90">
        <f>SUM(C38,C66,C94,C122,C149,C171,C189,C209,C230,C255,C280,C299,C318)</f>
        <v>0</v>
      </c>
    </row>
    <row r="324" spans="1:7" ht="42.6" customHeight="1" x14ac:dyDescent="0.25">
      <c r="B324" s="88" t="s">
        <v>212</v>
      </c>
      <c r="C324" s="89">
        <f>SUM(C39,C67,C95,C123,C150,C172,C190,C210,C231,C256,C281,C300,C319)</f>
        <v>0</v>
      </c>
    </row>
    <row r="325" spans="1:7" x14ac:dyDescent="0.25">
      <c r="B325" s="86"/>
      <c r="C325" s="87"/>
    </row>
    <row r="326" spans="1:7" ht="15" customHeight="1" x14ac:dyDescent="0.25">
      <c r="A326" s="12"/>
      <c r="B326" s="12"/>
      <c r="C326" s="12"/>
      <c r="D326" s="12"/>
      <c r="E326" s="12"/>
      <c r="F326" s="12"/>
      <c r="G326" s="12"/>
    </row>
    <row r="327" spans="1:7" ht="29.25" customHeight="1" x14ac:dyDescent="0.25">
      <c r="A327" s="12"/>
      <c r="B327" s="163" t="s">
        <v>135</v>
      </c>
      <c r="C327" s="144"/>
      <c r="D327" s="144"/>
      <c r="E327" s="144"/>
      <c r="F327" s="145"/>
      <c r="G327" s="12"/>
    </row>
    <row r="329" spans="1:7" ht="15" customHeight="1" x14ac:dyDescent="0.25">
      <c r="A329" s="12"/>
      <c r="B329" s="12"/>
      <c r="C329" s="12"/>
      <c r="D329" s="12"/>
      <c r="E329" s="12"/>
      <c r="F329" s="12"/>
      <c r="G329" s="12"/>
    </row>
    <row r="330" spans="1:7" ht="25.5" customHeight="1" x14ac:dyDescent="0.25">
      <c r="A330" s="12"/>
      <c r="B330" s="204" t="s">
        <v>136</v>
      </c>
      <c r="C330" s="205"/>
      <c r="D330" s="205"/>
      <c r="E330" s="205"/>
      <c r="F330" s="206"/>
      <c r="G330" s="12"/>
    </row>
    <row r="331" spans="1:7" ht="25.5" customHeight="1" x14ac:dyDescent="0.25">
      <c r="A331" s="12"/>
      <c r="B331" s="190" t="s">
        <v>137</v>
      </c>
      <c r="C331" s="182"/>
      <c r="D331" s="182"/>
      <c r="E331" s="182"/>
      <c r="F331" s="191"/>
      <c r="G331" s="12"/>
    </row>
    <row r="332" spans="1:7" ht="25.5" customHeight="1" x14ac:dyDescent="0.25">
      <c r="A332" s="12"/>
      <c r="B332" s="192" t="s">
        <v>138</v>
      </c>
      <c r="C332" s="193"/>
      <c r="D332" s="193"/>
      <c r="E332" s="193"/>
      <c r="F332" s="194"/>
      <c r="G332" s="12"/>
    </row>
    <row r="333" spans="1:7" ht="15" customHeight="1" thickBot="1" x14ac:dyDescent="0.3">
      <c r="A333" s="12"/>
      <c r="B333" s="12"/>
      <c r="C333" s="12"/>
      <c r="D333" s="12"/>
      <c r="E333" s="12"/>
      <c r="F333" s="12"/>
      <c r="G333" s="12"/>
    </row>
    <row r="334" spans="1:7" x14ac:dyDescent="0.25">
      <c r="A334" s="12"/>
      <c r="B334" s="188" t="s">
        <v>141</v>
      </c>
      <c r="C334" s="189"/>
      <c r="D334" s="195" t="s">
        <v>139</v>
      </c>
      <c r="E334" s="196"/>
      <c r="F334" s="197"/>
      <c r="G334" s="12"/>
    </row>
    <row r="335" spans="1:7" x14ac:dyDescent="0.25">
      <c r="A335" s="12"/>
      <c r="B335" s="187" t="s">
        <v>213</v>
      </c>
      <c r="C335" s="156"/>
      <c r="D335" s="198"/>
      <c r="E335" s="199"/>
      <c r="F335" s="200"/>
      <c r="G335" s="12"/>
    </row>
    <row r="336" spans="1:7" x14ac:dyDescent="0.25">
      <c r="A336" s="12"/>
      <c r="B336" s="52"/>
      <c r="C336" s="53"/>
      <c r="D336" s="198"/>
      <c r="E336" s="199"/>
      <c r="F336" s="200"/>
      <c r="G336" s="12"/>
    </row>
    <row r="337" spans="1:7" ht="108" customHeight="1" thickBot="1" x14ac:dyDescent="0.3">
      <c r="A337" s="12"/>
      <c r="B337" s="54"/>
      <c r="C337" s="55"/>
      <c r="D337" s="201"/>
      <c r="E337" s="202"/>
      <c r="F337" s="203"/>
      <c r="G337" s="12"/>
    </row>
    <row r="338" spans="1:7" ht="15.75" customHeight="1" thickBot="1" x14ac:dyDescent="0.3"/>
    <row r="339" spans="1:7" x14ac:dyDescent="0.25">
      <c r="B339" s="178" t="s">
        <v>214</v>
      </c>
      <c r="C339" s="179"/>
      <c r="D339" s="179"/>
      <c r="E339" s="179"/>
      <c r="F339" s="180"/>
    </row>
    <row r="340" spans="1:7" x14ac:dyDescent="0.25">
      <c r="B340" s="181"/>
      <c r="C340" s="182"/>
      <c r="D340" s="182"/>
      <c r="E340" s="182"/>
      <c r="F340" s="183"/>
    </row>
    <row r="341" spans="1:7" x14ac:dyDescent="0.25">
      <c r="B341" s="181"/>
      <c r="C341" s="182"/>
      <c r="D341" s="182"/>
      <c r="E341" s="182"/>
      <c r="F341" s="183"/>
    </row>
    <row r="342" spans="1:7" x14ac:dyDescent="0.25">
      <c r="B342" s="181"/>
      <c r="C342" s="182"/>
      <c r="D342" s="182"/>
      <c r="E342" s="182"/>
      <c r="F342" s="183"/>
    </row>
    <row r="343" spans="1:7" x14ac:dyDescent="0.25">
      <c r="B343" s="181"/>
      <c r="C343" s="182"/>
      <c r="D343" s="182"/>
      <c r="E343" s="182"/>
      <c r="F343" s="183"/>
    </row>
    <row r="344" spans="1:7" ht="15" customHeight="1" thickBot="1" x14ac:dyDescent="0.3">
      <c r="B344" s="184"/>
      <c r="C344" s="185"/>
      <c r="D344" s="185"/>
      <c r="E344" s="185"/>
      <c r="F344" s="186"/>
    </row>
  </sheetData>
  <sheetProtection algorithmName="SHA-512" hashValue="Kxf49DqjjEAfnIROc69kzet0f4A1EbiWZuS0o1yAhKqerKRsIBWx9T6SYzhGTDCaOvPC5Bm/W7HT9C6rQ3a4lA==" saltValue="3SH2ajdVx2sIDD0R3n9ZjA==" spinCount="100000" sheet="1" selectLockedCells="1"/>
  <mergeCells count="107">
    <mergeCell ref="A98:A100"/>
    <mergeCell ref="B259:B261"/>
    <mergeCell ref="C259:C261"/>
    <mergeCell ref="G98:G100"/>
    <mergeCell ref="D99:D100"/>
    <mergeCell ref="E99:E100"/>
    <mergeCell ref="F99:F100"/>
    <mergeCell ref="A153:A155"/>
    <mergeCell ref="B153:B155"/>
    <mergeCell ref="C153:C155"/>
    <mergeCell ref="G259:G261"/>
    <mergeCell ref="D260:D261"/>
    <mergeCell ref="E260:E261"/>
    <mergeCell ref="F260:F261"/>
    <mergeCell ref="D128:D129"/>
    <mergeCell ref="B127:B129"/>
    <mergeCell ref="G153:G155"/>
    <mergeCell ref="D154:D155"/>
    <mergeCell ref="E154:E155"/>
    <mergeCell ref="F154:F155"/>
    <mergeCell ref="A13:A15"/>
    <mergeCell ref="B13:B15"/>
    <mergeCell ref="C13:C15"/>
    <mergeCell ref="G13:G15"/>
    <mergeCell ref="D14:D15"/>
    <mergeCell ref="E14:E15"/>
    <mergeCell ref="F14:F15"/>
    <mergeCell ref="A70:A72"/>
    <mergeCell ref="B70:B72"/>
    <mergeCell ref="C70:C72"/>
    <mergeCell ref="G70:G72"/>
    <mergeCell ref="D71:D72"/>
    <mergeCell ref="A42:A44"/>
    <mergeCell ref="B42:B44"/>
    <mergeCell ref="F71:F72"/>
    <mergeCell ref="B339:F344"/>
    <mergeCell ref="D176:D177"/>
    <mergeCell ref="B335:C335"/>
    <mergeCell ref="B334:C334"/>
    <mergeCell ref="B331:F331"/>
    <mergeCell ref="B332:F332"/>
    <mergeCell ref="D334:F337"/>
    <mergeCell ref="B330:F330"/>
    <mergeCell ref="B175:B177"/>
    <mergeCell ref="E176:E177"/>
    <mergeCell ref="A301:B301"/>
    <mergeCell ref="A234:A236"/>
    <mergeCell ref="B234:B236"/>
    <mergeCell ref="C234:C236"/>
    <mergeCell ref="A175:A177"/>
    <mergeCell ref="E195:E196"/>
    <mergeCell ref="D214:D215"/>
    <mergeCell ref="B194:B196"/>
    <mergeCell ref="F304:F305"/>
    <mergeCell ref="A295:B295"/>
    <mergeCell ref="A284:A286"/>
    <mergeCell ref="B284:B286"/>
    <mergeCell ref="C284:C286"/>
    <mergeCell ref="A259:A261"/>
    <mergeCell ref="B327:F327"/>
    <mergeCell ref="F195:F196"/>
    <mergeCell ref="B9:G9"/>
    <mergeCell ref="G127:G129"/>
    <mergeCell ref="G194:G196"/>
    <mergeCell ref="G213:G215"/>
    <mergeCell ref="G175:G177"/>
    <mergeCell ref="F214:F215"/>
    <mergeCell ref="G234:G236"/>
    <mergeCell ref="D235:D236"/>
    <mergeCell ref="E235:E236"/>
    <mergeCell ref="F235:F236"/>
    <mergeCell ref="G284:G286"/>
    <mergeCell ref="D285:D286"/>
    <mergeCell ref="E285:E286"/>
    <mergeCell ref="F285:F286"/>
    <mergeCell ref="A314:B314"/>
    <mergeCell ref="A303:A305"/>
    <mergeCell ref="B303:B305"/>
    <mergeCell ref="C303:C305"/>
    <mergeCell ref="G303:G305"/>
    <mergeCell ref="D304:D305"/>
    <mergeCell ref="E304:E305"/>
    <mergeCell ref="B98:B100"/>
    <mergeCell ref="C3:G3"/>
    <mergeCell ref="A194:A196"/>
    <mergeCell ref="E214:E215"/>
    <mergeCell ref="C194:C196"/>
    <mergeCell ref="B213:B215"/>
    <mergeCell ref="F128:F129"/>
    <mergeCell ref="E128:E129"/>
    <mergeCell ref="A213:A215"/>
    <mergeCell ref="A127:A129"/>
    <mergeCell ref="C213:C215"/>
    <mergeCell ref="C175:C177"/>
    <mergeCell ref="D195:D196"/>
    <mergeCell ref="C5:G5"/>
    <mergeCell ref="F176:F177"/>
    <mergeCell ref="C6:G6"/>
    <mergeCell ref="C7:G7"/>
    <mergeCell ref="C127:C129"/>
    <mergeCell ref="C98:C100"/>
    <mergeCell ref="C42:C44"/>
    <mergeCell ref="G42:G44"/>
    <mergeCell ref="D43:D44"/>
    <mergeCell ref="E43:E44"/>
    <mergeCell ref="F43:F44"/>
    <mergeCell ref="E71:E72"/>
  </mergeCells>
  <phoneticPr fontId="21" type="noConversion"/>
  <dataValidations count="2">
    <dataValidation type="list" allowBlank="1" showInputMessage="1" showErrorMessage="1" sqref="C8" xr:uid="{4E832414-B0B5-4B3F-98AC-117B2FD02828}">
      <formula1>$I$8:$K$8</formula1>
    </dataValidation>
    <dataValidation type="custom" operator="greaterThan" allowBlank="1" showInputMessage="1" showErrorMessage="1" errorTitle="Zle zadaná cena" error="Cena nebola zadanná na dve desatinné miesta" promptTitle="Cena za kus bez DPH" prompt="Cenu je potrebné zadať na dve desatinné miesta" sqref="C147 C187 C207 C228 C36 C253 C278 C92 C120 C297 C316 C169 C64" xr:uid="{30661948-361E-4C04-AA84-9C4D0FEA3B52}">
      <formula1>MOD(C36*100,1)=0</formula1>
    </dataValidation>
  </dataValidation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šimková</dc:creator>
  <cp:keywords/>
  <dc:description/>
  <cp:lastModifiedBy>Zuzana Šimková</cp:lastModifiedBy>
  <cp:revision/>
  <dcterms:created xsi:type="dcterms:W3CDTF">2023-07-19T08:32:18Z</dcterms:created>
  <dcterms:modified xsi:type="dcterms:W3CDTF">2026-10-26T13:41:38Z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