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5300\40000\PREVADZKOVY-USEK-OD-2025\40600-ODBOR-BECEP-A-OPRAV\Nákup a dodanie klasických a reaktívnych studených asfaltových zmesí\DMS 02\"/>
    </mc:Choice>
  </mc:AlternateContent>
  <xr:revisionPtr revIDLastSave="0" documentId="13_ncr:1_{426A1D23-BBC5-4F85-9B2B-77F38480D48C}" xr6:coauthVersionLast="47" xr6:coauthVersionMax="47" xr10:uidLastSave="{00000000-0000-0000-0000-000000000000}"/>
  <bookViews>
    <workbookView xWindow="-30828" yWindow="-108" windowWidth="30936" windowHeight="16896" tabRatio="776" firstSheet="1" activeTab="2" xr2:uid="{00000000-000D-0000-FFFF-FFFF00000000}"/>
  </bookViews>
  <sheets>
    <sheet name="údržby spolu" sheetId="21" state="hidden" r:id="rId1"/>
    <sheet name="Príl. č. 1 k A.2-Návrh na plnen" sheetId="35" r:id="rId2"/>
    <sheet name="Príl.č. 1 k B.2 - Špec.ceny" sheetId="31" r:id="rId3"/>
  </sheets>
  <definedNames>
    <definedName name="_xlnm.Print_Area" localSheetId="1">'Príl. č. 1 k A.2-Návrh na plnen'!$A$1:$D$32</definedName>
    <definedName name="_xlnm.Print_Area" localSheetId="2">'Príl.č. 1 k B.2 - Špec.ceny'!$A$1:$N$34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31" l="1"/>
  <c r="M9" i="31"/>
  <c r="M11" i="31" l="1"/>
  <c r="M12" i="31" s="1"/>
  <c r="C19" i="35" s="1"/>
  <c r="M13" i="31" l="1"/>
  <c r="D19" i="35" s="1"/>
  <c r="B19" i="35"/>
  <c r="B15" i="21"/>
</calcChain>
</file>

<file path=xl/sharedStrings.xml><?xml version="1.0" encoding="utf-8"?>
<sst xmlns="http://schemas.openxmlformats.org/spreadsheetml/2006/main" count="74" uniqueCount="68">
  <si>
    <t>Kvalifikovaný odhad ceny v € bez DPH</t>
  </si>
  <si>
    <t>2019: 103,6</t>
  </si>
  <si>
    <t>2020: 103,2</t>
  </si>
  <si>
    <t>2021: 102,8</t>
  </si>
  <si>
    <t>2022: 106,8</t>
  </si>
  <si>
    <t>Indexy za predošlé roky</t>
  </si>
  <si>
    <t>Súhrnný index: 1,1738</t>
  </si>
  <si>
    <t>Kvalifikovaný odhad ceny vychádza zo súčtu kvalifikovaných odhadov jednotlivých úsekov týkajúcich sa súvislej údržby vozoviek v správe NDS, a.s. (SSÚD 8+9; SSÚR 4; SSÚD 3+SSÚR 1; SSÚD 4+SSÚD 5; SSÚR 2+3; SSÚD 6+SSÚR 6)</t>
  </si>
  <si>
    <t>jednotkové ceny noli do súťaže predložené v roku 2018, teda tieto ceny boli prenásobené indexami nárastu cien v stavebníctve od roku 2018</t>
  </si>
  <si>
    <t>2023: 118,0</t>
  </si>
  <si>
    <t>P.č.</t>
  </si>
  <si>
    <t>SPOLU</t>
  </si>
  <si>
    <t>Popis</t>
  </si>
  <si>
    <t>MJ</t>
  </si>
  <si>
    <t>Celková cena v € bez DPH</t>
  </si>
  <si>
    <t>1.</t>
  </si>
  <si>
    <t>tona</t>
  </si>
  <si>
    <t>Poznámka:</t>
  </si>
  <si>
    <t xml:space="preserve">...........................................................
Podpis oprávnenej osoby uchádzača
</t>
  </si>
  <si>
    <t>Množstvo región 2</t>
  </si>
  <si>
    <t>Jednotková cena v € bez DPH              región 2</t>
  </si>
  <si>
    <t>Jednotková cena v € bez DPH              región 3</t>
  </si>
  <si>
    <t>Materiál:</t>
  </si>
  <si>
    <t>Miesto dodania (región):</t>
  </si>
  <si>
    <r>
      <rPr>
        <b/>
        <u/>
        <sz val="11"/>
        <rFont val="Calibri"/>
        <family val="2"/>
        <charset val="238"/>
        <scheme val="minor"/>
      </rPr>
      <t>Miestom dodania pre región 2</t>
    </r>
    <r>
      <rPr>
        <b/>
        <sz val="11"/>
        <rFont val="Calibri"/>
        <family val="2"/>
        <charset val="238"/>
        <scheme val="minor"/>
      </rPr>
      <t xml:space="preserve"> sú nasledovné strediská správy a údržby diaľnic a rýchlostných ciest:</t>
    </r>
  </si>
  <si>
    <t>NÁVRH NA PLNENIE KRITÉRIA</t>
  </si>
  <si>
    <t>Kritérium</t>
  </si>
  <si>
    <t>Celková cena v € bez DPH</t>
  </si>
  <si>
    <t>Celková cena v € s DPH</t>
  </si>
  <si>
    <t>Uchádzačom navrhovaná celková cena za celý predmet zákazky zahŕňajúca všetky náklady súvisiace s predmetom zákazky vyjadrená v eurách (€).</t>
  </si>
  <si>
    <t>V ................................, dňa ........................</t>
  </si>
  <si>
    <t>SSÚD 8 Liptovský Mikuláš, SSÚD 9 Mengusovce, SSÚD 10 Beharovce, SSÚD 11 Prešov, SSÚR 4 Košice</t>
  </si>
  <si>
    <t>V cenách materiálu je zahrnutá výroba, nakládka, doprava tovaru na príslušné stredisko SSÚD/SSÚR. Minimálne objednané množstvo tovaru bude predstavovať celkom 0,5 tony.</t>
  </si>
  <si>
    <t>Množstvo región 1</t>
  </si>
  <si>
    <r>
      <rPr>
        <b/>
        <u/>
        <sz val="11"/>
        <rFont val="Calibri"/>
        <family val="2"/>
        <charset val="238"/>
        <scheme val="minor"/>
      </rPr>
      <t>Miestom dodania pre región 1</t>
    </r>
    <r>
      <rPr>
        <b/>
        <sz val="11"/>
        <rFont val="Calibri"/>
        <family val="2"/>
        <charset val="238"/>
        <scheme val="minor"/>
      </rPr>
      <t xml:space="preserve"> sú nasledovné strediská správy a údržby diaľnic a rýchlostných ciest:</t>
    </r>
  </si>
  <si>
    <t>Množstvo región 3</t>
  </si>
  <si>
    <t>Jednotková cena v € bez DPH              región 1</t>
  </si>
  <si>
    <t>DPH 23 %</t>
  </si>
  <si>
    <t>SSÚD 1 Malacky, SSÚD 2 Bratislava, SSÚD 3 Trnava, SSÚD 4 Trenčín, SSÚR 1 Galanta</t>
  </si>
  <si>
    <r>
      <rPr>
        <b/>
        <u/>
        <sz val="11"/>
        <rFont val="Calibri"/>
        <family val="2"/>
        <charset val="238"/>
        <scheme val="minor"/>
      </rPr>
      <t>Miestom dodania pre región 3</t>
    </r>
    <r>
      <rPr>
        <b/>
        <sz val="11"/>
        <rFont val="Calibri"/>
        <family val="2"/>
        <charset val="238"/>
        <scheme val="minor"/>
      </rPr>
      <t xml:space="preserve"> sú nasledovné strediská správy a údržby diaľnic a rýchlostných ciest:</t>
    </r>
  </si>
  <si>
    <t>23% DPH v €</t>
  </si>
  <si>
    <t>SSÚD 5 Považská Bystrica, SSÚD 6 Martin, SSÚR 2 Nová Baňa, SSÚR 3 Zvolen, SSÚR 6 Čadca, SSÚR 7 Lučenec</t>
  </si>
  <si>
    <t>Špecifikácia ceny</t>
  </si>
  <si>
    <t xml:space="preserve">   V ......................................, dňa ................................</t>
  </si>
  <si>
    <t>Uchádzač uvedie skutočnosť či je / nie je platcom DPH: som / nie* som platcom DPH.</t>
  </si>
  <si>
    <t>* uchádzač označí či je alebo nie je platiteľom DPH</t>
  </si>
  <si>
    <t>2. Identifikácia uchádzača:</t>
  </si>
  <si>
    <t>Obchodné meno:</t>
  </si>
  <si>
    <t>Sídlo/miesto podnikania:</t>
  </si>
  <si>
    <t>IČO:</t>
  </si>
  <si>
    <t>Kontaktná osoba:</t>
  </si>
  <si>
    <t>Tel. č.:</t>
  </si>
  <si>
    <t>E-mail:</t>
  </si>
  <si>
    <t>3. Návrh na plnenie kritérií:</t>
  </si>
  <si>
    <t>1. Názov predmetu zákazky:</t>
  </si>
  <si>
    <t>Nákup a dodanie klasických a reaktívnych studených asfaltových zmesí</t>
  </si>
  <si>
    <t>Celková cena za RD 4 roky (bez DPH)</t>
  </si>
  <si>
    <t>Celková cena za RD 4 roky (s DPH)</t>
  </si>
  <si>
    <t>Reaktívna studená asfaltová zmes frakcie 0-8mm + doprava na miesto dodania - realizácia dodávky za 4 roky</t>
  </si>
  <si>
    <t>Klasická studená asfaltová zmes frakcie 0-8mm + doprava na miesto dodania - realizácia dodávky za 4 roky</t>
  </si>
  <si>
    <t>Množstvo za 4 roky RD</t>
  </si>
  <si>
    <t>Príloha č. 1 k časti A.2 SP</t>
  </si>
  <si>
    <t>Príloha č. 1 k časti B.2 SP (zároveň Príloha č. 2 k Dohode)</t>
  </si>
  <si>
    <t>Technická špecifikácia ako aj ďalšie informácie o jednotlivých položkách sú definované v Opise predmetu zákazky.</t>
  </si>
  <si>
    <t>2.</t>
  </si>
  <si>
    <t>Uvedené množstvá dodaného materiálu sú stanovené ako predpokladané za 4 roky realizácie dodávky. Rozsah predmetu dodania bude špecifikovaný samostatnými objednávkami Objednávateľa .</t>
  </si>
  <si>
    <t>Uchádzač vypĺňa iba žltou farbou označené bunky, zaokrúhlené na dve desatinné miesta.</t>
  </si>
  <si>
    <t>Podpis oprávnenej osoby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</si>
</sst>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Trebuchet MS"/>
      <family val="2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</cellStyleXfs>
  <cellXfs count="109">
    <xf numFmtId="0" fontId="0" fillId="0" borderId="0" xfId="0"/>
    <xf numFmtId="44" fontId="0" fillId="0" borderId="0" xfId="2" applyFont="1"/>
    <xf numFmtId="46" fontId="0" fillId="0" borderId="0" xfId="0" applyNumberFormat="1"/>
    <xf numFmtId="0" fontId="3" fillId="0" borderId="0" xfId="0" applyFont="1"/>
    <xf numFmtId="0" fontId="0" fillId="0" borderId="0" xfId="0" applyProtection="1"/>
    <xf numFmtId="10" fontId="0" fillId="0" borderId="0" xfId="3" applyNumberFormat="1" applyFont="1"/>
    <xf numFmtId="46" fontId="0" fillId="2" borderId="0" xfId="0" applyNumberFormat="1" applyFill="1"/>
    <xf numFmtId="10" fontId="0" fillId="2" borderId="0" xfId="0" applyNumberFormat="1" applyFill="1"/>
    <xf numFmtId="0" fontId="3" fillId="3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3" fillId="0" borderId="9" xfId="0" applyFont="1" applyFill="1" applyBorder="1" applyProtection="1"/>
    <xf numFmtId="0" fontId="0" fillId="0" borderId="10" xfId="0" applyFont="1" applyFill="1" applyBorder="1" applyProtection="1"/>
    <xf numFmtId="4" fontId="3" fillId="0" borderId="9" xfId="0" applyNumberFormat="1" applyFont="1" applyFill="1" applyBorder="1" applyAlignment="1" applyProtection="1"/>
    <xf numFmtId="4" fontId="3" fillId="0" borderId="11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/>
    <xf numFmtId="0" fontId="3" fillId="0" borderId="3" xfId="0" applyFont="1" applyFill="1" applyBorder="1" applyProtection="1"/>
    <xf numFmtId="0" fontId="0" fillId="0" borderId="5" xfId="0" applyFont="1" applyFill="1" applyBorder="1" applyProtection="1"/>
    <xf numFmtId="4" fontId="3" fillId="0" borderId="3" xfId="0" applyNumberFormat="1" applyFont="1" applyFill="1" applyBorder="1" applyAlignment="1" applyProtection="1"/>
    <xf numFmtId="4" fontId="3" fillId="0" borderId="4" xfId="0" applyNumberFormat="1" applyFont="1" applyFill="1" applyBorder="1" applyAlignment="1" applyProtection="1"/>
    <xf numFmtId="0" fontId="0" fillId="0" borderId="11" xfId="0" applyFont="1" applyFill="1" applyBorder="1" applyProtection="1"/>
    <xf numFmtId="0" fontId="0" fillId="0" borderId="4" xfId="0" applyFont="1" applyFill="1" applyBorder="1" applyProtection="1"/>
    <xf numFmtId="0" fontId="3" fillId="3" borderId="3" xfId="0" applyFont="1" applyFill="1" applyBorder="1" applyAlignment="1" applyProtection="1">
      <alignment horizontal="center" vertical="center" wrapText="1"/>
    </xf>
    <xf numFmtId="0" fontId="10" fillId="5" borderId="0" xfId="0" applyFont="1" applyFill="1" applyAlignment="1" applyProtection="1">
      <alignment horizontal="right"/>
    </xf>
    <xf numFmtId="0" fontId="3" fillId="0" borderId="0" xfId="0" applyFont="1" applyProtection="1"/>
    <xf numFmtId="0" fontId="11" fillId="0" borderId="0" xfId="0" applyFont="1" applyProtection="1"/>
    <xf numFmtId="0" fontId="12" fillId="0" borderId="0" xfId="0" applyFont="1" applyAlignment="1" applyProtection="1">
      <alignment horizontal="right"/>
    </xf>
    <xf numFmtId="0" fontId="14" fillId="0" borderId="0" xfId="0" applyFont="1" applyProtection="1"/>
    <xf numFmtId="0" fontId="12" fillId="0" borderId="0" xfId="0" applyFont="1" applyFill="1" applyBorder="1" applyAlignment="1" applyProtection="1">
      <alignment horizontal="right" vertical="top"/>
    </xf>
    <xf numFmtId="0" fontId="11" fillId="0" borderId="0" xfId="0" applyFont="1" applyFill="1" applyBorder="1" applyAlignment="1" applyProtection="1">
      <alignment vertical="top"/>
    </xf>
    <xf numFmtId="0" fontId="11" fillId="0" borderId="0" xfId="0" applyFont="1" applyFill="1" applyBorder="1" applyAlignment="1" applyProtection="1">
      <alignment vertical="top" wrapText="1"/>
    </xf>
    <xf numFmtId="0" fontId="11" fillId="0" borderId="0" xfId="0" applyFont="1" applyFill="1" applyProtection="1"/>
    <xf numFmtId="4" fontId="3" fillId="4" borderId="13" xfId="0" applyNumberFormat="1" applyFont="1" applyFill="1" applyBorder="1" applyAlignment="1" applyProtection="1"/>
    <xf numFmtId="16" fontId="3" fillId="0" borderId="14" xfId="0" applyNumberFormat="1" applyFont="1" applyFill="1" applyBorder="1" applyAlignment="1" applyProtection="1">
      <alignment horizontal="center" vertical="center"/>
    </xf>
    <xf numFmtId="0" fontId="8" fillId="0" borderId="15" xfId="4" applyFont="1" applyBorder="1" applyAlignment="1" applyProtection="1">
      <alignment horizontal="center" vertical="center" wrapText="1"/>
    </xf>
    <xf numFmtId="3" fontId="8" fillId="0" borderId="15" xfId="4" applyNumberFormat="1" applyFont="1" applyBorder="1" applyAlignment="1" applyProtection="1">
      <alignment horizontal="center" vertical="center"/>
    </xf>
    <xf numFmtId="4" fontId="8" fillId="0" borderId="16" xfId="4" applyNumberFormat="1" applyFont="1" applyBorder="1" applyAlignment="1" applyProtection="1">
      <alignment vertical="center"/>
    </xf>
    <xf numFmtId="16" fontId="3" fillId="0" borderId="17" xfId="0" applyNumberFormat="1" applyFont="1" applyFill="1" applyBorder="1" applyAlignment="1" applyProtection="1">
      <alignment horizontal="center" vertical="center"/>
    </xf>
    <xf numFmtId="0" fontId="8" fillId="0" borderId="18" xfId="4" applyFont="1" applyBorder="1" applyAlignment="1" applyProtection="1">
      <alignment horizontal="center" vertical="center" wrapText="1"/>
    </xf>
    <xf numFmtId="3" fontId="8" fillId="0" borderId="18" xfId="4" applyNumberFormat="1" applyFont="1" applyBorder="1" applyAlignment="1" applyProtection="1">
      <alignment horizontal="center" vertical="center"/>
    </xf>
    <xf numFmtId="4" fontId="8" fillId="0" borderId="19" xfId="4" applyNumberFormat="1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164" fontId="8" fillId="2" borderId="15" xfId="2" applyNumberFormat="1" applyFont="1" applyFill="1" applyBorder="1" applyAlignment="1" applyProtection="1">
      <alignment horizontal="center" vertical="center"/>
      <protection locked="0"/>
    </xf>
    <xf numFmtId="164" fontId="8" fillId="2" borderId="15" xfId="2" applyNumberFormat="1" applyFont="1" applyFill="1" applyBorder="1" applyAlignment="1" applyProtection="1">
      <alignment vertical="center"/>
      <protection locked="0"/>
    </xf>
    <xf numFmtId="164" fontId="8" fillId="2" borderId="18" xfId="2" applyNumberFormat="1" applyFont="1" applyFill="1" applyBorder="1" applyAlignment="1" applyProtection="1">
      <alignment horizontal="center" vertical="center"/>
      <protection locked="0"/>
    </xf>
    <xf numFmtId="164" fontId="8" fillId="2" borderId="18" xfId="2" applyNumberFormat="1" applyFont="1" applyFill="1" applyBorder="1" applyAlignment="1" applyProtection="1">
      <alignment vertical="center"/>
      <protection locked="0"/>
    </xf>
    <xf numFmtId="3" fontId="0" fillId="0" borderId="0" xfId="0" applyNumberFormat="1" applyProtection="1"/>
    <xf numFmtId="0" fontId="4" fillId="0" borderId="0" xfId="0" applyFont="1" applyProtection="1"/>
    <xf numFmtId="0" fontId="9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9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  <xf numFmtId="49" fontId="17" fillId="0" borderId="0" xfId="0" applyNumberFormat="1" applyFont="1" applyBorder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</xf>
    <xf numFmtId="0" fontId="9" fillId="0" borderId="0" xfId="0" applyFont="1" applyProtection="1"/>
    <xf numFmtId="0" fontId="9" fillId="0" borderId="2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top"/>
    </xf>
    <xf numFmtId="0" fontId="11" fillId="0" borderId="0" xfId="0" applyFont="1" applyAlignment="1" applyProtection="1">
      <alignment vertical="top" wrapText="1"/>
    </xf>
    <xf numFmtId="0" fontId="9" fillId="0" borderId="0" xfId="0" applyFont="1" applyProtection="1">
      <protection locked="0"/>
    </xf>
    <xf numFmtId="0" fontId="1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0" fontId="0" fillId="0" borderId="0" xfId="0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vertical="top" wrapText="1"/>
      <protection locked="0"/>
    </xf>
    <xf numFmtId="0" fontId="0" fillId="0" borderId="0" xfId="0" applyAlignment="1">
      <alignment horizontal="left" wrapText="1"/>
    </xf>
    <xf numFmtId="0" fontId="11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wrapText="1"/>
    </xf>
    <xf numFmtId="49" fontId="1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9" fillId="0" borderId="12" xfId="0" applyFont="1" applyBorder="1" applyAlignment="1" applyProtection="1">
      <alignment vertical="center" wrapText="1"/>
    </xf>
    <xf numFmtId="0" fontId="9" fillId="0" borderId="13" xfId="0" applyFont="1" applyBorder="1" applyAlignment="1" applyProtection="1">
      <alignment vertical="center" wrapText="1"/>
    </xf>
    <xf numFmtId="164" fontId="19" fillId="0" borderId="12" xfId="0" applyNumberFormat="1" applyFont="1" applyFill="1" applyBorder="1" applyAlignment="1" applyProtection="1">
      <alignment horizontal="right" vertical="center" wrapText="1"/>
    </xf>
    <xf numFmtId="164" fontId="19" fillId="0" borderId="13" xfId="0" applyNumberFormat="1" applyFont="1" applyFill="1" applyBorder="1" applyAlignment="1" applyProtection="1">
      <alignment horizontal="right" vertical="center" wrapText="1"/>
    </xf>
    <xf numFmtId="164" fontId="19" fillId="0" borderId="12" xfId="0" applyNumberFormat="1" applyFont="1" applyBorder="1" applyAlignment="1" applyProtection="1">
      <alignment horizontal="right" vertical="center" wrapText="1"/>
    </xf>
    <xf numFmtId="164" fontId="19" fillId="0" borderId="13" xfId="0" applyNumberFormat="1" applyFont="1" applyBorder="1" applyAlignment="1" applyProtection="1">
      <alignment horizontal="right" vertical="center" wrapText="1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left" vertical="top" wrapText="1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8" fillId="0" borderId="15" xfId="4" applyFont="1" applyBorder="1" applyAlignment="1" applyProtection="1">
      <alignment horizontal="left" vertical="center" wrapText="1"/>
    </xf>
    <xf numFmtId="0" fontId="8" fillId="0" borderId="15" xfId="4" applyFont="1" applyBorder="1" applyAlignment="1" applyProtection="1">
      <alignment vertical="center" wrapText="1"/>
    </xf>
    <xf numFmtId="0" fontId="14" fillId="0" borderId="0" xfId="0" applyFont="1" applyFill="1" applyBorder="1" applyAlignment="1" applyProtection="1">
      <alignment horizontal="left" wrapText="1"/>
    </xf>
    <xf numFmtId="0" fontId="8" fillId="0" borderId="18" xfId="4" applyFont="1" applyBorder="1" applyAlignment="1" applyProtection="1">
      <alignment horizontal="left" vertical="center" wrapText="1"/>
    </xf>
    <xf numFmtId="0" fontId="8" fillId="0" borderId="18" xfId="4" applyFont="1" applyBorder="1" applyAlignment="1" applyProtection="1">
      <alignment vertical="center" wrapText="1"/>
    </xf>
    <xf numFmtId="0" fontId="17" fillId="0" borderId="20" xfId="0" applyFont="1" applyFill="1" applyBorder="1" applyAlignment="1" applyProtection="1">
      <alignment horizontal="center" vertical="center" wrapText="1"/>
    </xf>
  </cellXfs>
  <cellStyles count="5">
    <cellStyle name="Mena" xfId="2" builtinId="4"/>
    <cellStyle name="Normálna" xfId="0" builtinId="0"/>
    <cellStyle name="Normálna 2" xfId="4" xr:uid="{00000000-0005-0000-0000-000002000000}"/>
    <cellStyle name="normálne 2" xfId="1" xr:uid="{00000000-0005-0000-0000-000003000000}"/>
    <cellStyle name="Percentá" xfId="3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activeCell="F20" sqref="F20"/>
    </sheetView>
  </sheetViews>
  <sheetFormatPr defaultRowHeight="15" x14ac:dyDescent="0.25"/>
  <cols>
    <col min="1" max="1" width="32.5703125" customWidth="1"/>
    <col min="2" max="2" width="13.140625" customWidth="1"/>
  </cols>
  <sheetData>
    <row r="1" spans="1:6" x14ac:dyDescent="0.25">
      <c r="A1" t="s">
        <v>0</v>
      </c>
    </row>
    <row r="2" spans="1:6" x14ac:dyDescent="0.25">
      <c r="A2" s="1">
        <v>8250000</v>
      </c>
    </row>
    <row r="4" spans="1:6" ht="48" customHeight="1" x14ac:dyDescent="0.25">
      <c r="A4" s="77" t="s">
        <v>7</v>
      </c>
      <c r="B4" s="77"/>
      <c r="C4" s="77"/>
      <c r="D4" s="77"/>
      <c r="E4" s="77"/>
      <c r="F4" s="77"/>
    </row>
    <row r="5" spans="1:6" x14ac:dyDescent="0.25">
      <c r="A5" s="77" t="s">
        <v>8</v>
      </c>
      <c r="B5" s="77"/>
      <c r="C5" s="77"/>
      <c r="D5" s="77"/>
      <c r="E5" s="77"/>
      <c r="F5" s="77"/>
    </row>
    <row r="6" spans="1:6" x14ac:dyDescent="0.25">
      <c r="A6" s="77"/>
      <c r="B6" s="77"/>
      <c r="C6" s="77"/>
      <c r="D6" s="77"/>
      <c r="E6" s="77"/>
      <c r="F6" s="77"/>
    </row>
    <row r="7" spans="1:6" x14ac:dyDescent="0.25">
      <c r="A7" s="3" t="s">
        <v>6</v>
      </c>
    </row>
    <row r="9" spans="1:6" x14ac:dyDescent="0.25">
      <c r="A9" t="s">
        <v>5</v>
      </c>
    </row>
    <row r="10" spans="1:6" x14ac:dyDescent="0.25">
      <c r="A10" t="s">
        <v>1</v>
      </c>
      <c r="B10" s="5">
        <v>1.036</v>
      </c>
    </row>
    <row r="11" spans="1:6" x14ac:dyDescent="0.25">
      <c r="A11" s="2" t="s">
        <v>2</v>
      </c>
      <c r="B11" s="5">
        <v>1.032</v>
      </c>
    </row>
    <row r="12" spans="1:6" x14ac:dyDescent="0.25">
      <c r="A12" s="2" t="s">
        <v>3</v>
      </c>
      <c r="B12" s="5">
        <v>1.028</v>
      </c>
    </row>
    <row r="13" spans="1:6" x14ac:dyDescent="0.25">
      <c r="A13" s="2" t="s">
        <v>4</v>
      </c>
      <c r="B13" s="5">
        <v>1.0680000000000001</v>
      </c>
    </row>
    <row r="14" spans="1:6" x14ac:dyDescent="0.25">
      <c r="A14" s="2" t="s">
        <v>9</v>
      </c>
      <c r="B14" s="5">
        <v>1.18</v>
      </c>
    </row>
    <row r="15" spans="1:6" x14ac:dyDescent="0.25">
      <c r="A15" s="6" t="s">
        <v>11</v>
      </c>
      <c r="B15" s="7">
        <f>B10*B11*B12*B13*B14</f>
        <v>1.3851</v>
      </c>
    </row>
  </sheetData>
  <mergeCells count="2">
    <mergeCell ref="A5:F6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0"/>
  <sheetViews>
    <sheetView zoomScaleNormal="100" workbookViewId="0">
      <selection activeCell="E23" sqref="E23"/>
    </sheetView>
  </sheetViews>
  <sheetFormatPr defaultColWidth="8.7109375" defaultRowHeight="15" x14ac:dyDescent="0.25"/>
  <cols>
    <col min="1" max="1" width="31.42578125" style="4" customWidth="1"/>
    <col min="2" max="2" width="25.42578125" style="4" customWidth="1"/>
    <col min="3" max="4" width="25.5703125" style="4" customWidth="1"/>
    <col min="5" max="16384" width="8.7109375" style="4"/>
  </cols>
  <sheetData>
    <row r="1" spans="1:4" x14ac:dyDescent="0.25">
      <c r="D1" s="51" t="s">
        <v>61</v>
      </c>
    </row>
    <row r="2" spans="1:4" x14ac:dyDescent="0.25">
      <c r="A2" s="55"/>
      <c r="D2" s="51"/>
    </row>
    <row r="3" spans="1:4" ht="18.75" x14ac:dyDescent="0.25">
      <c r="A3" s="79" t="s">
        <v>25</v>
      </c>
      <c r="B3" s="79"/>
      <c r="C3" s="79"/>
      <c r="D3" s="79"/>
    </row>
    <row r="4" spans="1:4" ht="15.75" x14ac:dyDescent="0.25">
      <c r="A4" s="56"/>
      <c r="B4" s="56"/>
      <c r="C4" s="56"/>
      <c r="D4" s="56"/>
    </row>
    <row r="5" spans="1:4" x14ac:dyDescent="0.25">
      <c r="A5" s="83" t="s">
        <v>54</v>
      </c>
      <c r="B5" s="83"/>
      <c r="C5" s="83"/>
      <c r="D5" s="83"/>
    </row>
    <row r="6" spans="1:4" ht="15" customHeight="1" x14ac:dyDescent="0.25">
      <c r="A6" s="82" t="s">
        <v>55</v>
      </c>
      <c r="B6" s="82"/>
      <c r="C6" s="82"/>
      <c r="D6" s="82"/>
    </row>
    <row r="7" spans="1:4" ht="18.75" customHeight="1" x14ac:dyDescent="0.25">
      <c r="A7" s="57"/>
      <c r="B7" s="57"/>
      <c r="C7" s="57"/>
      <c r="D7" s="57"/>
    </row>
    <row r="8" spans="1:4" x14ac:dyDescent="0.25">
      <c r="A8" s="83" t="s">
        <v>46</v>
      </c>
      <c r="B8" s="83"/>
      <c r="C8" s="83"/>
      <c r="D8" s="83"/>
    </row>
    <row r="9" spans="1:4" ht="18.75" customHeight="1" x14ac:dyDescent="0.25">
      <c r="A9" s="58" t="s">
        <v>47</v>
      </c>
      <c r="B9" s="81"/>
      <c r="C9" s="81"/>
      <c r="D9" s="81"/>
    </row>
    <row r="10" spans="1:4" ht="18.75" customHeight="1" x14ac:dyDescent="0.25">
      <c r="A10" s="58" t="s">
        <v>48</v>
      </c>
      <c r="B10" s="81"/>
      <c r="C10" s="81"/>
      <c r="D10" s="81"/>
    </row>
    <row r="11" spans="1:4" ht="18.75" customHeight="1" x14ac:dyDescent="0.25">
      <c r="A11" s="58" t="s">
        <v>49</v>
      </c>
      <c r="B11" s="81"/>
      <c r="C11" s="81"/>
      <c r="D11" s="81"/>
    </row>
    <row r="12" spans="1:4" ht="18.75" customHeight="1" x14ac:dyDescent="0.25">
      <c r="A12" s="58" t="s">
        <v>50</v>
      </c>
      <c r="B12" s="81"/>
      <c r="C12" s="81"/>
      <c r="D12" s="81"/>
    </row>
    <row r="13" spans="1:4" ht="18.75" customHeight="1" x14ac:dyDescent="0.25">
      <c r="A13" s="58" t="s">
        <v>51</v>
      </c>
      <c r="B13" s="81"/>
      <c r="C13" s="81"/>
      <c r="D13" s="81"/>
    </row>
    <row r="14" spans="1:4" ht="18.75" customHeight="1" x14ac:dyDescent="0.25">
      <c r="A14" s="58" t="s">
        <v>52</v>
      </c>
      <c r="B14" s="81"/>
      <c r="C14" s="81"/>
      <c r="D14" s="81"/>
    </row>
    <row r="15" spans="1:4" x14ac:dyDescent="0.25">
      <c r="A15" s="59"/>
      <c r="B15" s="60"/>
      <c r="C15" s="60"/>
      <c r="D15" s="60"/>
    </row>
    <row r="16" spans="1:4" ht="18.75" x14ac:dyDescent="0.25">
      <c r="A16" s="72"/>
      <c r="B16" s="57"/>
      <c r="C16" s="57"/>
      <c r="D16" s="57"/>
    </row>
    <row r="17" spans="1:10" ht="15.75" thickBot="1" x14ac:dyDescent="0.3">
      <c r="A17" s="61" t="s">
        <v>53</v>
      </c>
      <c r="B17" s="62"/>
      <c r="C17" s="62"/>
      <c r="D17" s="62"/>
    </row>
    <row r="18" spans="1:10" ht="15.75" thickBot="1" x14ac:dyDescent="0.3">
      <c r="A18" s="63" t="s">
        <v>26</v>
      </c>
      <c r="B18" s="64" t="s">
        <v>27</v>
      </c>
      <c r="C18" s="64" t="s">
        <v>40</v>
      </c>
      <c r="D18" s="64" t="s">
        <v>28</v>
      </c>
    </row>
    <row r="19" spans="1:10" ht="27" customHeight="1" x14ac:dyDescent="0.25">
      <c r="A19" s="84" t="s">
        <v>29</v>
      </c>
      <c r="B19" s="86">
        <f>'Príl.č. 1 k B.2 - Špec.ceny'!M11</f>
        <v>0</v>
      </c>
      <c r="C19" s="88">
        <f>'Príl.č. 1 k B.2 - Špec.ceny'!M12</f>
        <v>0</v>
      </c>
      <c r="D19" s="88">
        <f>'Príl.č. 1 k B.2 - Špec.ceny'!M13</f>
        <v>0</v>
      </c>
    </row>
    <row r="20" spans="1:10" ht="49.7" customHeight="1" thickBot="1" x14ac:dyDescent="0.3">
      <c r="A20" s="85"/>
      <c r="B20" s="87"/>
      <c r="C20" s="89"/>
      <c r="D20" s="89"/>
    </row>
    <row r="21" spans="1:10" x14ac:dyDescent="0.25">
      <c r="A21" s="65"/>
      <c r="B21" s="62"/>
      <c r="C21" s="62"/>
      <c r="D21" s="62"/>
    </row>
    <row r="22" spans="1:10" x14ac:dyDescent="0.25">
      <c r="A22" s="69" t="s">
        <v>17</v>
      </c>
      <c r="B22" s="68"/>
      <c r="C22" s="68"/>
      <c r="D22" s="68"/>
      <c r="E22" s="53"/>
    </row>
    <row r="23" spans="1:10" ht="15" customHeight="1" x14ac:dyDescent="0.25">
      <c r="A23" s="90" t="s">
        <v>44</v>
      </c>
      <c r="B23" s="90"/>
      <c r="C23" s="90"/>
      <c r="D23" s="90"/>
      <c r="E23" s="76"/>
      <c r="F23" s="31"/>
      <c r="G23" s="31"/>
      <c r="H23" s="31"/>
      <c r="I23" s="31"/>
      <c r="J23" s="31"/>
    </row>
    <row r="24" spans="1:10" x14ac:dyDescent="0.25">
      <c r="A24" s="53"/>
      <c r="B24" s="68"/>
      <c r="C24" s="68"/>
      <c r="D24" s="68"/>
      <c r="E24" s="76"/>
      <c r="F24" s="31"/>
      <c r="G24" s="31"/>
      <c r="H24" s="31"/>
      <c r="I24" s="31"/>
      <c r="J24" s="31"/>
    </row>
    <row r="25" spans="1:10" x14ac:dyDescent="0.25">
      <c r="A25" s="73"/>
      <c r="B25" s="68"/>
      <c r="C25" s="68"/>
      <c r="D25" s="68"/>
      <c r="E25" s="53"/>
    </row>
    <row r="26" spans="1:10" x14ac:dyDescent="0.25">
      <c r="A26" s="69"/>
      <c r="B26" s="70"/>
      <c r="C26" s="68"/>
      <c r="D26" s="68"/>
      <c r="E26" s="76"/>
      <c r="F26" s="31"/>
      <c r="G26" s="31"/>
      <c r="H26" s="31"/>
      <c r="I26" s="31"/>
      <c r="J26" s="31"/>
    </row>
    <row r="27" spans="1:10" ht="15" customHeight="1" x14ac:dyDescent="0.25">
      <c r="A27" s="70" t="s">
        <v>30</v>
      </c>
      <c r="B27" s="70"/>
      <c r="C27" s="97" t="s">
        <v>18</v>
      </c>
      <c r="D27" s="97"/>
      <c r="E27" s="76"/>
      <c r="F27" s="31"/>
      <c r="G27" s="31"/>
      <c r="H27" s="31"/>
      <c r="I27" s="31"/>
      <c r="J27" s="31"/>
    </row>
    <row r="28" spans="1:10" ht="15" customHeight="1" x14ac:dyDescent="0.25">
      <c r="A28" s="69"/>
      <c r="C28" s="97" t="s">
        <v>67</v>
      </c>
      <c r="D28" s="97"/>
      <c r="E28" s="54"/>
      <c r="F28" s="54"/>
    </row>
    <row r="29" spans="1:10" x14ac:dyDescent="0.25">
      <c r="A29" s="69"/>
      <c r="B29" s="54"/>
      <c r="C29" s="54"/>
      <c r="D29" s="54"/>
      <c r="E29" s="54"/>
      <c r="F29" s="54"/>
    </row>
    <row r="30" spans="1:10" x14ac:dyDescent="0.25">
      <c r="A30" s="71"/>
      <c r="B30" s="54"/>
      <c r="C30" s="54"/>
      <c r="D30" s="54"/>
      <c r="E30" s="54"/>
      <c r="F30" s="54"/>
    </row>
    <row r="31" spans="1:10" x14ac:dyDescent="0.25">
      <c r="A31" s="91" t="s">
        <v>45</v>
      </c>
      <c r="B31" s="91"/>
      <c r="C31" s="91"/>
      <c r="D31" s="91"/>
      <c r="E31" s="53"/>
    </row>
    <row r="32" spans="1:10" x14ac:dyDescent="0.25">
      <c r="A32" s="11"/>
      <c r="B32" s="11"/>
      <c r="C32" s="11"/>
      <c r="D32" s="11"/>
    </row>
    <row r="33" spans="1:10" ht="15.75" x14ac:dyDescent="0.25">
      <c r="A33" s="24"/>
      <c r="B33" s="11"/>
      <c r="C33" s="11"/>
      <c r="D33" s="11"/>
    </row>
    <row r="34" spans="1:10" ht="48.75" customHeight="1" x14ac:dyDescent="0.25">
      <c r="A34" s="66"/>
      <c r="B34" s="80"/>
      <c r="C34" s="80"/>
      <c r="D34" s="80"/>
    </row>
    <row r="35" spans="1:10" ht="45.75" customHeight="1" x14ac:dyDescent="0.25">
      <c r="B35" s="78"/>
      <c r="C35" s="78"/>
      <c r="D35" s="78"/>
    </row>
    <row r="36" spans="1:10" ht="47.25" customHeight="1" x14ac:dyDescent="0.25">
      <c r="A36" s="66"/>
      <c r="B36" s="78"/>
      <c r="C36" s="78"/>
      <c r="D36" s="78"/>
    </row>
    <row r="37" spans="1:10" ht="15" customHeight="1" x14ac:dyDescent="0.25">
      <c r="A37" s="66"/>
      <c r="B37" s="78"/>
      <c r="C37" s="78"/>
      <c r="D37" s="78"/>
      <c r="E37" s="67"/>
      <c r="F37" s="67"/>
      <c r="G37" s="67"/>
      <c r="H37" s="67"/>
      <c r="I37" s="67"/>
      <c r="J37" s="67"/>
    </row>
    <row r="38" spans="1:10" x14ac:dyDescent="0.25">
      <c r="B38" s="78"/>
      <c r="C38" s="78"/>
      <c r="D38" s="78"/>
      <c r="E38" s="67"/>
      <c r="F38" s="67"/>
      <c r="G38" s="67"/>
      <c r="H38" s="67"/>
      <c r="I38" s="67"/>
      <c r="J38" s="67"/>
    </row>
    <row r="39" spans="1:10" x14ac:dyDescent="0.25">
      <c r="B39" s="78"/>
      <c r="C39" s="78"/>
      <c r="D39" s="78"/>
    </row>
    <row r="40" spans="1:10" x14ac:dyDescent="0.25">
      <c r="A40" s="11"/>
      <c r="B40" s="11"/>
      <c r="C40" s="11"/>
      <c r="D40" s="11"/>
    </row>
    <row r="41" spans="1:10" x14ac:dyDescent="0.25">
      <c r="A41" s="11"/>
      <c r="B41" s="11"/>
      <c r="C41" s="11"/>
      <c r="D41" s="11"/>
    </row>
    <row r="42" spans="1:10" x14ac:dyDescent="0.25">
      <c r="A42" s="11"/>
      <c r="B42" s="11"/>
      <c r="C42" s="11"/>
      <c r="D42" s="11"/>
    </row>
    <row r="43" spans="1:10" x14ac:dyDescent="0.25">
      <c r="A43" s="11"/>
      <c r="B43" s="11"/>
      <c r="C43" s="11"/>
      <c r="D43" s="11"/>
    </row>
    <row r="44" spans="1:10" x14ac:dyDescent="0.25">
      <c r="A44" s="11"/>
      <c r="B44" s="11"/>
      <c r="C44" s="11"/>
      <c r="D44" s="11"/>
    </row>
    <row r="45" spans="1:10" x14ac:dyDescent="0.25">
      <c r="A45" s="11"/>
      <c r="B45" s="11"/>
      <c r="C45" s="11"/>
      <c r="D45" s="11"/>
    </row>
    <row r="46" spans="1:10" x14ac:dyDescent="0.25">
      <c r="A46" s="11"/>
      <c r="B46" s="11"/>
      <c r="C46" s="11"/>
      <c r="D46" s="11"/>
    </row>
    <row r="47" spans="1:10" x14ac:dyDescent="0.25">
      <c r="A47" s="11"/>
      <c r="B47" s="11"/>
      <c r="C47" s="11"/>
      <c r="D47" s="11"/>
    </row>
    <row r="48" spans="1:10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11"/>
      <c r="B59" s="11"/>
      <c r="C59" s="11"/>
      <c r="D59" s="11"/>
    </row>
    <row r="60" spans="1:4" x14ac:dyDescent="0.25">
      <c r="A60" s="11"/>
    </row>
  </sheetData>
  <sheetProtection algorithmName="SHA-512" hashValue="lqu/cXBUkJwLjkJa8jbBENqpAdK30Myi0U/AJmYWgMZzDRpUROAB/p1rCV50xmO8GXOkriG+eVFy9z1Rw9ZNbA==" saltValue="+oyGAYEW0F9P1N5NYb7/SQ==" spinCount="100000" sheet="1" objects="1" scenarios="1"/>
  <mergeCells count="22">
    <mergeCell ref="C19:C20"/>
    <mergeCell ref="D19:D20"/>
    <mergeCell ref="A23:D23"/>
    <mergeCell ref="A31:D31"/>
    <mergeCell ref="C27:D27"/>
    <mergeCell ref="C28:D28"/>
    <mergeCell ref="B36:D36"/>
    <mergeCell ref="B37:D39"/>
    <mergeCell ref="A3:D3"/>
    <mergeCell ref="B34:D34"/>
    <mergeCell ref="B35:D35"/>
    <mergeCell ref="B13:D13"/>
    <mergeCell ref="B14:D14"/>
    <mergeCell ref="B10:D10"/>
    <mergeCell ref="B11:D11"/>
    <mergeCell ref="A6:D6"/>
    <mergeCell ref="A8:D8"/>
    <mergeCell ref="B12:D12"/>
    <mergeCell ref="A5:D5"/>
    <mergeCell ref="B9:D9"/>
    <mergeCell ref="A19:A20"/>
    <mergeCell ref="B19:B20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4"/>
  <sheetViews>
    <sheetView tabSelected="1" topLeftCell="A4" zoomScaleNormal="100" workbookViewId="0">
      <selection activeCell="Q13" sqref="Q13"/>
    </sheetView>
  </sheetViews>
  <sheetFormatPr defaultColWidth="8.5703125" defaultRowHeight="15" x14ac:dyDescent="0.25"/>
  <cols>
    <col min="1" max="1" width="3.85546875" style="4" customWidth="1"/>
    <col min="2" max="2" width="26" style="4" customWidth="1"/>
    <col min="3" max="4" width="8.5703125" style="4"/>
    <col min="5" max="5" width="20.42578125" style="4" customWidth="1"/>
    <col min="6" max="6" width="11.85546875" style="4" customWidth="1"/>
    <col min="7" max="9" width="10.5703125" style="4" customWidth="1"/>
    <col min="10" max="12" width="14" style="4" customWidth="1"/>
    <col min="13" max="13" width="15.140625" style="4" customWidth="1"/>
    <col min="14" max="17" width="8.5703125" style="4"/>
    <col min="18" max="18" width="12" style="4" bestFit="1" customWidth="1"/>
    <col min="19" max="16384" width="8.5703125" style="4"/>
  </cols>
  <sheetData>
    <row r="1" spans="1:14" x14ac:dyDescent="0.25">
      <c r="A1" s="50"/>
      <c r="M1" s="51" t="s">
        <v>62</v>
      </c>
    </row>
    <row r="2" spans="1:14" x14ac:dyDescent="0.25">
      <c r="A2" s="50"/>
      <c r="G2" s="25" t="s">
        <v>42</v>
      </c>
      <c r="M2" s="52"/>
    </row>
    <row r="3" spans="1:14" x14ac:dyDescent="0.25">
      <c r="B3" s="25"/>
    </row>
    <row r="4" spans="1:14" ht="18.75" x14ac:dyDescent="0.3">
      <c r="A4" s="92" t="s">
        <v>55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4" ht="18.75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4" ht="16.5" thickBot="1" x14ac:dyDescent="0.3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</row>
    <row r="7" spans="1:14" ht="60.75" thickBot="1" x14ac:dyDescent="0.3">
      <c r="A7" s="8" t="s">
        <v>10</v>
      </c>
      <c r="B7" s="100" t="s">
        <v>12</v>
      </c>
      <c r="C7" s="101"/>
      <c r="D7" s="101"/>
      <c r="E7" s="102"/>
      <c r="F7" s="8" t="s">
        <v>13</v>
      </c>
      <c r="G7" s="23" t="s">
        <v>33</v>
      </c>
      <c r="H7" s="23" t="s">
        <v>19</v>
      </c>
      <c r="I7" s="9" t="s">
        <v>35</v>
      </c>
      <c r="J7" s="9" t="s">
        <v>36</v>
      </c>
      <c r="K7" s="9" t="s">
        <v>20</v>
      </c>
      <c r="L7" s="9" t="s">
        <v>21</v>
      </c>
      <c r="M7" s="10" t="s">
        <v>14</v>
      </c>
    </row>
    <row r="8" spans="1:14" ht="24.95" customHeight="1" thickBot="1" x14ac:dyDescent="0.3">
      <c r="A8" s="42"/>
      <c r="B8" s="43"/>
      <c r="C8" s="43"/>
      <c r="D8" s="43"/>
      <c r="E8" s="43"/>
      <c r="F8" s="43"/>
      <c r="G8" s="108" t="s">
        <v>60</v>
      </c>
      <c r="H8" s="108" t="s">
        <v>60</v>
      </c>
      <c r="I8" s="108" t="s">
        <v>60</v>
      </c>
      <c r="J8" s="43"/>
      <c r="K8" s="43"/>
      <c r="L8" s="43"/>
      <c r="M8" s="44"/>
    </row>
    <row r="9" spans="1:14" ht="25.5" customHeight="1" x14ac:dyDescent="0.25">
      <c r="A9" s="34" t="s">
        <v>15</v>
      </c>
      <c r="B9" s="103" t="s">
        <v>58</v>
      </c>
      <c r="C9" s="104"/>
      <c r="D9" s="104"/>
      <c r="E9" s="104"/>
      <c r="F9" s="35" t="s">
        <v>16</v>
      </c>
      <c r="G9" s="35">
        <v>225</v>
      </c>
      <c r="H9" s="35">
        <v>225</v>
      </c>
      <c r="I9" s="36">
        <v>225</v>
      </c>
      <c r="J9" s="45"/>
      <c r="K9" s="45"/>
      <c r="L9" s="46"/>
      <c r="M9" s="37">
        <f>ROUND((G9*J9)+(H9*K9)+(I9*L9),2)</f>
        <v>0</v>
      </c>
      <c r="N9" s="49"/>
    </row>
    <row r="10" spans="1:14" ht="25.5" customHeight="1" thickBot="1" x14ac:dyDescent="0.3">
      <c r="A10" s="38" t="s">
        <v>64</v>
      </c>
      <c r="B10" s="106" t="s">
        <v>59</v>
      </c>
      <c r="C10" s="107"/>
      <c r="D10" s="107"/>
      <c r="E10" s="107"/>
      <c r="F10" s="39" t="s">
        <v>16</v>
      </c>
      <c r="G10" s="39">
        <v>150</v>
      </c>
      <c r="H10" s="39">
        <v>150</v>
      </c>
      <c r="I10" s="40">
        <v>150</v>
      </c>
      <c r="J10" s="47"/>
      <c r="K10" s="47"/>
      <c r="L10" s="48"/>
      <c r="M10" s="41">
        <f>ROUND((G10*J10)+(H10*K10)+(I10*L10),2)</f>
        <v>0</v>
      </c>
    </row>
    <row r="11" spans="1:14" ht="15.75" thickBot="1" x14ac:dyDescent="0.3">
      <c r="A11" s="11"/>
      <c r="B11" s="11"/>
      <c r="C11" s="11"/>
      <c r="D11" s="11"/>
      <c r="E11" s="12" t="s">
        <v>56</v>
      </c>
      <c r="F11" s="13"/>
      <c r="G11" s="21"/>
      <c r="H11" s="21"/>
      <c r="I11" s="14"/>
      <c r="J11" s="15"/>
      <c r="K11" s="15"/>
      <c r="L11" s="15"/>
      <c r="M11" s="33">
        <f>M9+M10</f>
        <v>0</v>
      </c>
    </row>
    <row r="12" spans="1:14" ht="15.75" thickBot="1" x14ac:dyDescent="0.3">
      <c r="A12" s="11"/>
      <c r="B12" s="11"/>
      <c r="C12" s="11"/>
      <c r="D12" s="11"/>
      <c r="E12" s="12" t="s">
        <v>37</v>
      </c>
      <c r="F12" s="13"/>
      <c r="G12" s="21"/>
      <c r="H12" s="21"/>
      <c r="I12" s="14"/>
      <c r="J12" s="15"/>
      <c r="K12" s="15"/>
      <c r="L12" s="15"/>
      <c r="M12" s="16">
        <f>M11*0.23</f>
        <v>0</v>
      </c>
    </row>
    <row r="13" spans="1:14" ht="15.75" thickBot="1" x14ac:dyDescent="0.3">
      <c r="A13" s="11"/>
      <c r="B13" s="11"/>
      <c r="C13" s="11"/>
      <c r="D13" s="11"/>
      <c r="E13" s="17" t="s">
        <v>57</v>
      </c>
      <c r="F13" s="18"/>
      <c r="G13" s="22"/>
      <c r="H13" s="22"/>
      <c r="I13" s="19"/>
      <c r="J13" s="20"/>
      <c r="K13" s="20"/>
      <c r="L13" s="20"/>
      <c r="M13" s="16">
        <f>M11*1.23</f>
        <v>0</v>
      </c>
    </row>
    <row r="15" spans="1:14" ht="15" customHeight="1" x14ac:dyDescent="0.25">
      <c r="A15" s="105" t="s">
        <v>63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</row>
    <row r="16" spans="1:14" ht="14.45" customHeight="1" x14ac:dyDescent="0.25">
      <c r="A16" s="105" t="s">
        <v>65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</row>
    <row r="17" spans="1:13" x14ac:dyDescent="0.25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</row>
    <row r="18" spans="1:13" x14ac:dyDescent="0.25">
      <c r="A18" s="94" t="s">
        <v>43</v>
      </c>
      <c r="B18" s="94"/>
      <c r="C18" s="94"/>
      <c r="D18" s="94"/>
      <c r="E18" s="54"/>
      <c r="F18" s="53"/>
      <c r="G18" s="53"/>
      <c r="H18" s="53"/>
      <c r="I18" s="53"/>
      <c r="J18" s="53"/>
      <c r="K18" s="53"/>
      <c r="L18" s="53"/>
      <c r="M18" s="53"/>
    </row>
    <row r="19" spans="1:13" x14ac:dyDescent="0.25">
      <c r="A19" s="94"/>
      <c r="B19" s="94"/>
      <c r="C19" s="94"/>
      <c r="D19" s="94"/>
      <c r="E19" s="54"/>
      <c r="F19" s="53"/>
      <c r="G19" s="53"/>
      <c r="H19" s="53"/>
      <c r="I19" s="95"/>
      <c r="J19" s="95"/>
      <c r="K19" s="95"/>
      <c r="L19" s="96"/>
      <c r="M19" s="53"/>
    </row>
    <row r="20" spans="1:13" x14ac:dyDescent="0.25">
      <c r="A20" s="53"/>
      <c r="B20" s="53"/>
      <c r="C20" s="53"/>
      <c r="D20" s="53"/>
      <c r="E20" s="53"/>
      <c r="F20" s="53"/>
      <c r="G20" s="53"/>
      <c r="H20" s="53"/>
      <c r="I20" s="97" t="s">
        <v>18</v>
      </c>
      <c r="J20" s="97"/>
      <c r="K20" s="97"/>
      <c r="L20" s="98"/>
      <c r="M20" s="98"/>
    </row>
    <row r="21" spans="1:13" x14ac:dyDescent="0.25">
      <c r="A21" s="53"/>
      <c r="B21" s="53"/>
      <c r="C21" s="53"/>
      <c r="D21" s="53"/>
      <c r="E21" s="53"/>
      <c r="F21" s="53"/>
      <c r="G21" s="53"/>
      <c r="H21" s="53"/>
      <c r="I21" s="98"/>
      <c r="J21" s="98"/>
      <c r="K21" s="98"/>
      <c r="L21" s="98"/>
      <c r="M21" s="98"/>
    </row>
    <row r="22" spans="1:13" x14ac:dyDescent="0.25">
      <c r="A22" s="53"/>
      <c r="B22" s="53"/>
      <c r="C22" s="53"/>
      <c r="D22" s="53"/>
      <c r="E22" s="75"/>
      <c r="F22" s="53"/>
      <c r="G22" s="53"/>
      <c r="H22" s="53"/>
      <c r="I22" s="98"/>
      <c r="J22" s="98"/>
      <c r="K22" s="98"/>
      <c r="L22" s="98"/>
      <c r="M22" s="98"/>
    </row>
    <row r="23" spans="1:13" x14ac:dyDescent="0.25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</row>
    <row r="24" spans="1:13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</row>
    <row r="25" spans="1:13" ht="15.75" x14ac:dyDescent="0.25">
      <c r="B25" s="24" t="s">
        <v>17</v>
      </c>
      <c r="C25" s="25" t="s">
        <v>66</v>
      </c>
      <c r="D25" s="26"/>
      <c r="E25" s="26"/>
      <c r="F25" s="26"/>
      <c r="G25" s="26"/>
    </row>
    <row r="26" spans="1:13" x14ac:dyDescent="0.25">
      <c r="B26" s="27" t="s">
        <v>23</v>
      </c>
      <c r="C26" s="26" t="s">
        <v>34</v>
      </c>
      <c r="D26" s="28"/>
      <c r="E26" s="28"/>
      <c r="F26" s="28"/>
      <c r="G26" s="28"/>
    </row>
    <row r="27" spans="1:13" x14ac:dyDescent="0.25">
      <c r="C27" s="26" t="s">
        <v>38</v>
      </c>
      <c r="D27" s="28"/>
      <c r="E27" s="28"/>
      <c r="F27" s="28"/>
      <c r="G27" s="28"/>
    </row>
    <row r="28" spans="1:13" x14ac:dyDescent="0.25">
      <c r="B28" s="28"/>
      <c r="C28" s="26" t="s">
        <v>24</v>
      </c>
      <c r="D28" s="28"/>
      <c r="E28" s="28"/>
      <c r="F28" s="28"/>
      <c r="G28" s="28"/>
    </row>
    <row r="29" spans="1:13" x14ac:dyDescent="0.25">
      <c r="B29" s="28"/>
      <c r="C29" s="32" t="s">
        <v>41</v>
      </c>
      <c r="D29" s="28"/>
      <c r="E29" s="28"/>
      <c r="F29" s="28"/>
      <c r="G29" s="28"/>
    </row>
    <row r="30" spans="1:13" ht="15" customHeight="1" x14ac:dyDescent="0.25">
      <c r="B30" s="29"/>
      <c r="C30" s="26" t="s">
        <v>39</v>
      </c>
      <c r="D30" s="30"/>
      <c r="E30" s="30"/>
      <c r="F30" s="30"/>
      <c r="G30" s="30"/>
      <c r="H30" s="30"/>
      <c r="I30" s="30"/>
      <c r="J30" s="30"/>
      <c r="K30" s="30"/>
    </row>
    <row r="31" spans="1:13" x14ac:dyDescent="0.25">
      <c r="B31" s="28"/>
      <c r="C31" s="26" t="s">
        <v>31</v>
      </c>
      <c r="D31" s="30"/>
      <c r="E31" s="30"/>
      <c r="F31" s="30"/>
      <c r="G31" s="30"/>
      <c r="H31" s="30"/>
      <c r="I31" s="30"/>
      <c r="J31" s="30"/>
      <c r="K31" s="30"/>
    </row>
    <row r="32" spans="1:13" x14ac:dyDescent="0.25">
      <c r="B32" s="29" t="s">
        <v>22</v>
      </c>
      <c r="C32" s="99" t="s">
        <v>32</v>
      </c>
      <c r="D32" s="99"/>
      <c r="E32" s="99"/>
      <c r="F32" s="99"/>
      <c r="G32" s="99"/>
      <c r="H32" s="99"/>
      <c r="I32" s="99"/>
      <c r="J32" s="99"/>
      <c r="K32" s="99"/>
    </row>
    <row r="33" spans="3:11" x14ac:dyDescent="0.25">
      <c r="C33" s="99"/>
      <c r="D33" s="99"/>
      <c r="E33" s="99"/>
      <c r="F33" s="99"/>
      <c r="G33" s="99"/>
      <c r="H33" s="99"/>
      <c r="I33" s="99"/>
      <c r="J33" s="99"/>
      <c r="K33" s="99"/>
    </row>
    <row r="34" spans="3:11" x14ac:dyDescent="0.25">
      <c r="C34" s="31"/>
      <c r="D34" s="31"/>
      <c r="E34" s="31"/>
    </row>
  </sheetData>
  <sheetProtection algorithmName="SHA-512" hashValue="0HL2y8/RZnwgN4fAdkZoU7Lkmb2IXiVDUhheDUNcFCmthDlkTqr/x9Cty2m/yWZXJ7F+tKwe9J1oljTAB026Eg==" saltValue="gNyP5lJ9HNSrqPlsfHzDlw==" spinCount="100000" sheet="1" objects="1" scenarios="1"/>
  <mergeCells count="11">
    <mergeCell ref="C32:K33"/>
    <mergeCell ref="B7:E7"/>
    <mergeCell ref="B9:E9"/>
    <mergeCell ref="A15:N15"/>
    <mergeCell ref="B10:E10"/>
    <mergeCell ref="A16:N16"/>
    <mergeCell ref="A4:M4"/>
    <mergeCell ref="A6:M6"/>
    <mergeCell ref="A18:D19"/>
    <mergeCell ref="I19:L19"/>
    <mergeCell ref="I20:M22"/>
  </mergeCells>
  <phoneticPr fontId="18" type="noConversion"/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údržby spolu</vt:lpstr>
      <vt:lpstr>Príl. č. 1 k A.2-Návrh na plnen</vt:lpstr>
      <vt:lpstr>Príl.č. 1 k B.2 - Špec.ceny</vt:lpstr>
      <vt:lpstr>'Príl. č. 1 k A.2-Návrh na plnen'!Oblasť_tlače</vt:lpstr>
      <vt:lpstr>'Príl.č. 1 k B.2 - Špec.ceny'!Oblasť_tlače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 Ivana</dc:creator>
  <cp:lastModifiedBy>Ághová Barbora</cp:lastModifiedBy>
  <cp:lastPrinted>2026-08-20T10:11:10Z</cp:lastPrinted>
  <dcterms:created xsi:type="dcterms:W3CDTF">2021-09-22T10:40:21Z</dcterms:created>
  <dcterms:modified xsi:type="dcterms:W3CDTF">2026-08-20T10:11:57Z</dcterms:modified>
</cp:coreProperties>
</file>