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/>
  <mc:AlternateContent xmlns:mc="http://schemas.openxmlformats.org/markup-compatibility/2006">
    <mc:Choice Requires="x15">
      <x15ac:absPath xmlns:x15ac="http://schemas.microsoft.com/office/spreadsheetml/2010/11/ac" url="https://istrocolslovakiasro-my.sharepoint.com/personal/info_istrotender_sk/Documents/ISTROTENDER/19. ŽSR/43. OOP kategórie – Ochrana tvare/0.0 PODKLADY/"/>
    </mc:Choice>
  </mc:AlternateContent>
  <xr:revisionPtr revIDLastSave="138" documentId="13_ncr:1_{CE047E59-AF0D-49A8-9EBC-C1B8E9348E9F}" xr6:coauthVersionLast="47" xr6:coauthVersionMax="47" xr10:uidLastSave="{390374B6-1E03-374C-BEDA-9DDED44EAE22}"/>
  <bookViews>
    <workbookView xWindow="0" yWindow="500" windowWidth="28140" windowHeight="2246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1" l="1"/>
  <c r="H26" i="1" s="1"/>
  <c r="G41" i="1"/>
  <c r="G53" i="1"/>
  <c r="G49" i="1"/>
  <c r="H49" i="1" s="1"/>
  <c r="G6" i="1"/>
  <c r="H6" i="1" s="1"/>
  <c r="G7" i="1"/>
  <c r="H7" i="1" s="1"/>
  <c r="G5" i="1"/>
  <c r="G14" i="1"/>
  <c r="H14" i="1" s="1"/>
  <c r="G15" i="1"/>
  <c r="H15" i="1" s="1"/>
  <c r="G16" i="1"/>
  <c r="G17" i="1"/>
  <c r="H17" i="1" s="1"/>
  <c r="G13" i="1"/>
  <c r="H13" i="1" s="1"/>
  <c r="G24" i="1"/>
  <c r="H24" i="1" s="1"/>
  <c r="G25" i="1"/>
  <c r="H25" i="1" s="1"/>
  <c r="G27" i="1"/>
  <c r="H27" i="1" s="1"/>
  <c r="G28" i="1"/>
  <c r="H28" i="1" s="1"/>
  <c r="G29" i="1"/>
  <c r="H29" i="1" s="1"/>
  <c r="G30" i="1"/>
  <c r="H30" i="1" s="1"/>
  <c r="G23" i="1"/>
  <c r="G37" i="1"/>
  <c r="H37" i="1" s="1"/>
  <c r="H41" i="1" s="1"/>
  <c r="G38" i="1"/>
  <c r="H38" i="1" s="1"/>
  <c r="G39" i="1"/>
  <c r="H39" i="1" s="1"/>
  <c r="G40" i="1"/>
  <c r="H40" i="1" s="1"/>
  <c r="G36" i="1"/>
  <c r="H36" i="1" s="1"/>
  <c r="G47" i="1"/>
  <c r="H47" i="1" s="1"/>
  <c r="G48" i="1"/>
  <c r="H48" i="1" s="1"/>
  <c r="G50" i="1"/>
  <c r="H50" i="1" s="1"/>
  <c r="G51" i="1"/>
  <c r="H51" i="1" s="1"/>
  <c r="G52" i="1"/>
  <c r="G46" i="1"/>
  <c r="H46" i="1" s="1"/>
  <c r="G59" i="1"/>
  <c r="G60" i="1"/>
  <c r="H60" i="1" s="1"/>
  <c r="G61" i="1"/>
  <c r="H61" i="1" s="1"/>
  <c r="G62" i="1"/>
  <c r="H62" i="1" s="1"/>
  <c r="G63" i="1"/>
  <c r="H63" i="1" s="1"/>
  <c r="G64" i="1"/>
  <c r="H64" i="1" s="1"/>
  <c r="H65" i="1" s="1"/>
  <c r="G58" i="1"/>
  <c r="H58" i="1" s="1"/>
  <c r="H59" i="1" l="1"/>
  <c r="G65" i="1"/>
  <c r="H16" i="1"/>
  <c r="H18" i="1" s="1"/>
  <c r="G18" i="1"/>
  <c r="H5" i="1"/>
  <c r="H8" i="1" s="1"/>
  <c r="G8" i="1"/>
  <c r="G31" i="1"/>
  <c r="H23" i="1"/>
  <c r="H31" i="1" s="1"/>
  <c r="H52" i="1"/>
  <c r="H53" i="1" s="1"/>
</calcChain>
</file>

<file path=xl/sharedStrings.xml><?xml version="1.0" encoding="utf-8"?>
<sst xmlns="http://schemas.openxmlformats.org/spreadsheetml/2006/main" count="179" uniqueCount="69">
  <si>
    <t>P. Č.</t>
  </si>
  <si>
    <t>NÁZOV POLOŽKY</t>
  </si>
  <si>
    <t>MJ</t>
  </si>
  <si>
    <t>(POČET MJ)</t>
  </si>
  <si>
    <t>1.</t>
  </si>
  <si>
    <t>2.</t>
  </si>
  <si>
    <t>3.</t>
  </si>
  <si>
    <t>4.</t>
  </si>
  <si>
    <t>5.</t>
  </si>
  <si>
    <t>6.</t>
  </si>
  <si>
    <t>7.</t>
  </si>
  <si>
    <t>Celková cena v EUR bez DPH</t>
  </si>
  <si>
    <t>Celková cena spolu za predpokladané množstvo predmetu zákazky</t>
  </si>
  <si>
    <t>PREDPOKL. MNOŽSTVO ČERPANIA</t>
  </si>
  <si>
    <t>Cena za  1 MJ v EUR bez DPH</t>
  </si>
  <si>
    <t>Cena za 1 MJ  v EUR bez DPH</t>
  </si>
  <si>
    <t>OOP kategórie chrániče sluchu, ochranné rúška a respirátory, ochranné masky, ochranné okuliare, ochranné štíty a kukly, bezpečnostné prilby</t>
  </si>
  <si>
    <t>OOP kategórie chrániče sluchu, ochranné rúška a respirátory, ochranné masky, ochranné okuliare, ochranné štíty a kukly, bezpečnostné prilby - Časť 1 - Chrániče sluchu:</t>
  </si>
  <si>
    <t>Chrániče sluchu zátkové pre opakované použitie</t>
  </si>
  <si>
    <t>ks</t>
  </si>
  <si>
    <t>Chrániče sluchu mušľové</t>
  </si>
  <si>
    <t>Chrániče sluchu mušľové s dorozumievacím zariadením</t>
  </si>
  <si>
    <t>OOP kategórie chrániče sluchu, ochranné rúška a respirátory, ochranné masky, ochranné okuliare, ochranné štíty a kukly, bezpečnostné prilby - Časť 2 - Ochranné rúška a respirátory:</t>
  </si>
  <si>
    <t>Rúško ochranné</t>
  </si>
  <si>
    <t>Respirátor FFP1 s výdychovým ventilom</t>
  </si>
  <si>
    <t>Respirátor FFP2 s výdychovým ventilom</t>
  </si>
  <si>
    <t>Respirátor FFP2 s výdychovým ventilom s vrstvou aktívneho uhlia</t>
  </si>
  <si>
    <t>Respirátor FFP3 s výdychovým ventilom</t>
  </si>
  <si>
    <t>OOP kategórie chrániče sluchu, ochranné rúška a respirátory, ochranné masky, ochranné okuliare, ochranné štíty a kukly, bezpečnostné prilby - Časť 3 - Ochranné masky:</t>
  </si>
  <si>
    <t>8.</t>
  </si>
  <si>
    <t>Maska ochranná celotvárová</t>
  </si>
  <si>
    <t>Kryt výmenný ochranný priezoru k maske ochrannej celotvárovej (kompatibilný s položkou č. 1)</t>
  </si>
  <si>
    <t>Filter A2 6055 na organické plyny a výpary k maske ochrannej celotvárovej a k polomaske ochrannej
(kompatibilný s položkou č. 1, 4)</t>
  </si>
  <si>
    <t>Polomaska ochranná</t>
  </si>
  <si>
    <t>Filter A2</t>
  </si>
  <si>
    <t>Filter A2B2E2K2</t>
  </si>
  <si>
    <t>Držiak prachového predfiltra k Filtru A2 a k Filtru A2B2E2K2</t>
  </si>
  <si>
    <t>OOP kategórie chrániče sluchu, ochranné rúška a respirátory, ochranné masky, ochranné okuliare, ochranné štíty a kukly, bezpečnostné prilby - Časť 4 - Ochranné okuliare:</t>
  </si>
  <si>
    <t>Okuliare proti mechanickému poškodeniu zraku</t>
  </si>
  <si>
    <t>Okuliare proti oslneniu</t>
  </si>
  <si>
    <t xml:space="preserve">Okuliare proti vode </t>
  </si>
  <si>
    <t>Okuliare proti laserovým lúčom</t>
  </si>
  <si>
    <t>Okuliare zváracie</t>
  </si>
  <si>
    <t>OOP kategórie chrániče sluchu, ochranné rúška a respirátory, ochranné masky, ochranné okuliare, ochranné štíty a kukly, bezpečnostné prilby - Časť 5 - Ochranné štíty a kukly:</t>
  </si>
  <si>
    <t>Štít na tvár s okuliarmi a s mušľovými chráničmi sluchu</t>
  </si>
  <si>
    <t>Štít na tvár na brúsenie</t>
  </si>
  <si>
    <t>Štít na tvár kyselinovzdorný</t>
  </si>
  <si>
    <t>Štít ochranný s rýchloupínacím adaptérom na prilbu</t>
  </si>
  <si>
    <t>Kukla zváracia pre elektrozváračov</t>
  </si>
  <si>
    <t>Kukla pre zváračov samo zatemňovacia s filtroventilačným zariadením</t>
  </si>
  <si>
    <t>Prilba pre vrhača piesku s hadicovým systémom</t>
  </si>
  <si>
    <t>OOP kategórie chrániče sluchu, ochranné rúška a respirátory, ochranné masky, ochranné okuliare, ochranné štíty a kukly, bezpečnostné prilby - Časť 6 - Bezpečnostné prilby:</t>
  </si>
  <si>
    <t>Prilba oranžovej farby</t>
  </si>
  <si>
    <t>Prilba pre tunelárov</t>
  </si>
  <si>
    <t xml:space="preserve">Prilba pre elektrikárov </t>
  </si>
  <si>
    <t>Prilba pre pilčíka – komplet</t>
  </si>
  <si>
    <t>Prilba na motocykel</t>
  </si>
  <si>
    <t>Prilba na bicykel</t>
  </si>
  <si>
    <t>Lampa čelová k prilbe 
(kompatibilná s položkou č. 2, 3)</t>
  </si>
  <si>
    <t>sada 1)</t>
  </si>
  <si>
    <t>sada 2)</t>
  </si>
  <si>
    <t>sada 3)</t>
  </si>
  <si>
    <t>sada 4)</t>
  </si>
  <si>
    <t>Predfilter prachový k Filtru A2 a k Filtru A2B2E2K2</t>
  </si>
  <si>
    <t>sada 5)</t>
  </si>
  <si>
    <t>1)	Mernou jednotkou pre nákup položky č. 3 Filter A2 6055 na organické plyna a výpary k maske ochrannej celotvárovej a k polomaske ochrannej je sada a teda uchádzač dodá v rámci položky č. 3 Filter A2 6055 na organické plyna a výpary k maske ochrannej celotvárovej a k polomaske ochrannejtaký počet kusov filtrov A2 6055, aký je potrebný pre riadne užívanie položky č. 1 Maska ochranná celotvárová a položky č. 4 Polomaska ochranná.
2)	Mernou jednotkou pre nákup položky č. 5 Filter A2 je sada a teda uchádzač dodá v rámci položky č. 5 Filter A2 taký počet kusov filtrov A2, aký je potrebný pre riadne užívanie položky č. 1 Maska ochranná celotvárová a položky č. 4 Polomaska ochranná.
3)	Mernou jednotkou pre nákup položky č. 6 Filter A2B2E2K2 je sada a teda uchádzač dodá v rámci položky č. 6 Filter A2B2E2K2 taký počet kusov filtrov A2B2E2K2, aký je potrebný pre riadne užívanie položky č. 1 Maska ochranná celotvárová a položky č. 4 Polomaska ochranná.
4) 	Mernou jednotkou pre nákup položky č. 7Pred-filter prachový k Filtru A2 a k Filtru A2B2E2K2 je sada a teda uchádzač dodá v rámci položky č. 7 Pred-filter prachový k Filtru A2 a k Filtru A2B2E2K2 taký počet kusov prachových pred-filtrov, aký je potrebný pre riadne užívanie položky č. 1 Maska ochranná celotvárová a položky č. 4 Polomaska ochranná.
5)	Mernou jednotkou pre nákup položky č. 8 Držiak prachového pred-filtra k Filtru A2 a k Filtru A2B2E2K2 je sada a teda uchádzač dodá v rámci položky č. 8 Držiak prachového pred-filtra k Filtru A2 a k Filtru A2B2E2K2 taký počet kusov držiakov prachového pred-filtra, aký je potrebný pre riadne užívanie položky č. 1 Maska ochranná celotvárová a položky č. 4 Polomaska ochranná. V prípade, ak nie je na kombináciu  pred-filtra prachového určeného na kombináciu s filtrom A2 a filtrom A2B2E2K2 potrebný samostatný držiak, uchádzač je oprávnený oceniť položku č. 6 Držiak prachového pred-filtra k Filtru A2 a k filtru A2B2E2K2 sumou 0,00 EUR bez DPH. </t>
  </si>
  <si>
    <t>Obchodný názov výrobku 
(typ výrobku)</t>
  </si>
  <si>
    <t>(doplní uchádzač)</t>
  </si>
  <si>
    <t>Celková cena v EUR s DPH (aktuálna sadzba DPH 23%)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</si>
</sst>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3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justify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"/>
  <sheetViews>
    <sheetView tabSelected="1" topLeftCell="A46" workbookViewId="0">
      <selection activeCell="F64" sqref="F64"/>
    </sheetView>
  </sheetViews>
  <sheetFormatPr baseColWidth="10" defaultColWidth="8.83203125" defaultRowHeight="15" x14ac:dyDescent="0.2"/>
  <cols>
    <col min="2" max="2" width="27.1640625" customWidth="1"/>
    <col min="3" max="4" width="24.5" customWidth="1"/>
    <col min="5" max="5" width="20.1640625" style="1" customWidth="1"/>
    <col min="6" max="6" width="20.5" customWidth="1"/>
    <col min="7" max="7" width="9.83203125" customWidth="1"/>
    <col min="8" max="8" width="10.6640625" customWidth="1"/>
  </cols>
  <sheetData>
    <row r="1" spans="1:8" ht="32.25" customHeight="1" x14ac:dyDescent="0.2">
      <c r="A1" s="16" t="s">
        <v>16</v>
      </c>
      <c r="B1" s="16"/>
      <c r="C1" s="16"/>
      <c r="D1" s="16"/>
      <c r="E1" s="16"/>
      <c r="F1" s="16"/>
      <c r="G1" s="16"/>
      <c r="H1" s="16"/>
    </row>
    <row r="2" spans="1:8" ht="39" customHeight="1" x14ac:dyDescent="0.2">
      <c r="A2" s="11" t="s">
        <v>17</v>
      </c>
      <c r="B2" s="11"/>
      <c r="C2" s="11"/>
      <c r="D2" s="11"/>
      <c r="E2" s="11"/>
      <c r="F2" s="11"/>
      <c r="G2" s="11"/>
      <c r="H2" s="11"/>
    </row>
    <row r="3" spans="1:8" ht="60.75" customHeight="1" x14ac:dyDescent="0.2">
      <c r="A3" s="12" t="s">
        <v>0</v>
      </c>
      <c r="B3" s="14" t="s">
        <v>1</v>
      </c>
      <c r="C3" s="14" t="s">
        <v>2</v>
      </c>
      <c r="D3" s="7" t="s">
        <v>66</v>
      </c>
      <c r="E3" s="3" t="s">
        <v>13</v>
      </c>
      <c r="F3" s="14" t="s">
        <v>14</v>
      </c>
      <c r="G3" s="14" t="s">
        <v>11</v>
      </c>
      <c r="H3" s="14" t="s">
        <v>68</v>
      </c>
    </row>
    <row r="4" spans="1:8" x14ac:dyDescent="0.2">
      <c r="A4" s="13"/>
      <c r="B4" s="14"/>
      <c r="C4" s="14"/>
      <c r="D4" s="7" t="s">
        <v>67</v>
      </c>
      <c r="E4" s="3" t="s">
        <v>3</v>
      </c>
      <c r="F4" s="14"/>
      <c r="G4" s="14"/>
      <c r="H4" s="14"/>
    </row>
    <row r="5" spans="1:8" ht="26" x14ac:dyDescent="0.2">
      <c r="A5" s="2" t="s">
        <v>4</v>
      </c>
      <c r="B5" s="5" t="s">
        <v>18</v>
      </c>
      <c r="C5" s="2" t="s">
        <v>19</v>
      </c>
      <c r="D5" s="2"/>
      <c r="E5" s="6">
        <v>1400</v>
      </c>
      <c r="F5" s="4"/>
      <c r="G5" s="4">
        <f>E5*F5</f>
        <v>0</v>
      </c>
      <c r="H5" s="4">
        <f>G5*1.23</f>
        <v>0</v>
      </c>
    </row>
    <row r="6" spans="1:8" x14ac:dyDescent="0.2">
      <c r="A6" s="2" t="s">
        <v>5</v>
      </c>
      <c r="B6" s="5" t="s">
        <v>20</v>
      </c>
      <c r="C6" s="2" t="s">
        <v>19</v>
      </c>
      <c r="D6" s="2"/>
      <c r="E6" s="6">
        <v>3000</v>
      </c>
      <c r="F6" s="4"/>
      <c r="G6" s="4">
        <f t="shared" ref="G6:G7" si="0">E6*F6</f>
        <v>0</v>
      </c>
      <c r="H6" s="4">
        <f t="shared" ref="H6:H7" si="1">G6*1.23</f>
        <v>0</v>
      </c>
    </row>
    <row r="7" spans="1:8" ht="26" x14ac:dyDescent="0.2">
      <c r="A7" s="2" t="s">
        <v>6</v>
      </c>
      <c r="B7" s="5" t="s">
        <v>21</v>
      </c>
      <c r="C7" s="2" t="s">
        <v>19</v>
      </c>
      <c r="D7" s="2"/>
      <c r="E7" s="6">
        <v>120</v>
      </c>
      <c r="F7" s="4"/>
      <c r="G7" s="4">
        <f t="shared" si="0"/>
        <v>0</v>
      </c>
      <c r="H7" s="4">
        <f t="shared" si="1"/>
        <v>0</v>
      </c>
    </row>
    <row r="8" spans="1:8" x14ac:dyDescent="0.2">
      <c r="A8" s="8" t="s">
        <v>12</v>
      </c>
      <c r="B8" s="9"/>
      <c r="C8" s="9"/>
      <c r="D8" s="9"/>
      <c r="E8" s="9"/>
      <c r="F8" s="10"/>
      <c r="G8" s="4">
        <f>SUM(G5,G6,G7)</f>
        <v>0</v>
      </c>
      <c r="H8" s="4">
        <f>SUM(H5,H6,H7)</f>
        <v>0</v>
      </c>
    </row>
    <row r="10" spans="1:8" ht="32.25" customHeight="1" x14ac:dyDescent="0.2">
      <c r="A10" s="15" t="s">
        <v>22</v>
      </c>
      <c r="B10" s="15"/>
      <c r="C10" s="15"/>
      <c r="D10" s="15"/>
      <c r="E10" s="15"/>
      <c r="F10" s="15"/>
      <c r="G10" s="15"/>
      <c r="H10" s="15"/>
    </row>
    <row r="11" spans="1:8" ht="26" x14ac:dyDescent="0.2">
      <c r="A11" s="14" t="s">
        <v>0</v>
      </c>
      <c r="B11" s="14" t="s">
        <v>1</v>
      </c>
      <c r="C11" s="14" t="s">
        <v>2</v>
      </c>
      <c r="D11" s="7" t="s">
        <v>66</v>
      </c>
      <c r="E11" s="3" t="s">
        <v>13</v>
      </c>
      <c r="F11" s="14" t="s">
        <v>15</v>
      </c>
      <c r="G11" s="14" t="s">
        <v>11</v>
      </c>
      <c r="H11" s="14" t="s">
        <v>68</v>
      </c>
    </row>
    <row r="12" spans="1:8" ht="35" customHeight="1" x14ac:dyDescent="0.2">
      <c r="A12" s="14"/>
      <c r="B12" s="14"/>
      <c r="C12" s="14"/>
      <c r="D12" s="7" t="s">
        <v>67</v>
      </c>
      <c r="E12" s="3" t="s">
        <v>3</v>
      </c>
      <c r="F12" s="14"/>
      <c r="G12" s="14"/>
      <c r="H12" s="14"/>
    </row>
    <row r="13" spans="1:8" x14ac:dyDescent="0.2">
      <c r="A13" s="2" t="s">
        <v>4</v>
      </c>
      <c r="B13" s="5" t="s">
        <v>23</v>
      </c>
      <c r="C13" s="2" t="s">
        <v>19</v>
      </c>
      <c r="D13" s="2"/>
      <c r="E13" s="6">
        <v>2900</v>
      </c>
      <c r="F13" s="4"/>
      <c r="G13" s="4">
        <f>E13*F13</f>
        <v>0</v>
      </c>
      <c r="H13" s="4">
        <f>G13*1.23</f>
        <v>0</v>
      </c>
    </row>
    <row r="14" spans="1:8" ht="26" x14ac:dyDescent="0.2">
      <c r="A14" s="2" t="s">
        <v>5</v>
      </c>
      <c r="B14" s="5" t="s">
        <v>24</v>
      </c>
      <c r="C14" s="2" t="s">
        <v>19</v>
      </c>
      <c r="D14" s="2"/>
      <c r="E14" s="6">
        <v>360</v>
      </c>
      <c r="F14" s="4"/>
      <c r="G14" s="4">
        <f t="shared" ref="G14:G17" si="2">E14*F14</f>
        <v>0</v>
      </c>
      <c r="H14" s="4">
        <f t="shared" ref="H14:H17" si="3">G14*1.23</f>
        <v>0</v>
      </c>
    </row>
    <row r="15" spans="1:8" ht="26" x14ac:dyDescent="0.2">
      <c r="A15" s="2" t="s">
        <v>6</v>
      </c>
      <c r="B15" s="5" t="s">
        <v>25</v>
      </c>
      <c r="C15" s="2" t="s">
        <v>19</v>
      </c>
      <c r="D15" s="2"/>
      <c r="E15" s="6">
        <v>1500</v>
      </c>
      <c r="F15" s="4"/>
      <c r="G15" s="4">
        <f t="shared" si="2"/>
        <v>0</v>
      </c>
      <c r="H15" s="4">
        <f t="shared" si="3"/>
        <v>0</v>
      </c>
    </row>
    <row r="16" spans="1:8" ht="26" x14ac:dyDescent="0.2">
      <c r="A16" s="2" t="s">
        <v>7</v>
      </c>
      <c r="B16" s="5" t="s">
        <v>26</v>
      </c>
      <c r="C16" s="2" t="s">
        <v>19</v>
      </c>
      <c r="D16" s="2"/>
      <c r="E16" s="6">
        <v>2000</v>
      </c>
      <c r="F16" s="4"/>
      <c r="G16" s="4">
        <f t="shared" si="2"/>
        <v>0</v>
      </c>
      <c r="H16" s="4">
        <f t="shared" si="3"/>
        <v>0</v>
      </c>
    </row>
    <row r="17" spans="1:8" ht="26" x14ac:dyDescent="0.2">
      <c r="A17" s="2" t="s">
        <v>8</v>
      </c>
      <c r="B17" s="5" t="s">
        <v>27</v>
      </c>
      <c r="C17" s="2" t="s">
        <v>19</v>
      </c>
      <c r="D17" s="2"/>
      <c r="E17" s="6">
        <v>500</v>
      </c>
      <c r="F17" s="4"/>
      <c r="G17" s="4">
        <f t="shared" si="2"/>
        <v>0</v>
      </c>
      <c r="H17" s="4">
        <f t="shared" si="3"/>
        <v>0</v>
      </c>
    </row>
    <row r="18" spans="1:8" x14ac:dyDescent="0.2">
      <c r="A18" s="8" t="s">
        <v>12</v>
      </c>
      <c r="B18" s="9"/>
      <c r="C18" s="9"/>
      <c r="D18" s="9"/>
      <c r="E18" s="9"/>
      <c r="F18" s="10"/>
      <c r="G18" s="4">
        <f>SUM(G13,G14,G15,G16,G17)</f>
        <v>0</v>
      </c>
      <c r="H18" s="4">
        <f>SUM(H13,H14,H15,H16,H17)</f>
        <v>0</v>
      </c>
    </row>
    <row r="20" spans="1:8" ht="29.25" customHeight="1" x14ac:dyDescent="0.2">
      <c r="A20" s="11" t="s">
        <v>28</v>
      </c>
      <c r="B20" s="11"/>
      <c r="C20" s="11"/>
      <c r="D20" s="11"/>
      <c r="E20" s="11"/>
      <c r="F20" s="11"/>
      <c r="G20" s="11"/>
      <c r="H20" s="11"/>
    </row>
    <row r="21" spans="1:8" ht="26" x14ac:dyDescent="0.2">
      <c r="A21" s="12" t="s">
        <v>0</v>
      </c>
      <c r="B21" s="14" t="s">
        <v>1</v>
      </c>
      <c r="C21" s="14" t="s">
        <v>2</v>
      </c>
      <c r="D21" s="7" t="s">
        <v>66</v>
      </c>
      <c r="E21" s="3" t="s">
        <v>13</v>
      </c>
      <c r="F21" s="14" t="s">
        <v>14</v>
      </c>
      <c r="G21" s="14" t="s">
        <v>11</v>
      </c>
      <c r="H21" s="14" t="s">
        <v>68</v>
      </c>
    </row>
    <row r="22" spans="1:8" ht="42.5" customHeight="1" x14ac:dyDescent="0.2">
      <c r="A22" s="13"/>
      <c r="B22" s="14"/>
      <c r="C22" s="14"/>
      <c r="D22" s="7" t="s">
        <v>67</v>
      </c>
      <c r="E22" s="3" t="s">
        <v>3</v>
      </c>
      <c r="F22" s="14"/>
      <c r="G22" s="14"/>
      <c r="H22" s="14"/>
    </row>
    <row r="23" spans="1:8" x14ac:dyDescent="0.2">
      <c r="A23" s="2" t="s">
        <v>4</v>
      </c>
      <c r="B23" s="5" t="s">
        <v>30</v>
      </c>
      <c r="C23" s="2" t="s">
        <v>19</v>
      </c>
      <c r="D23" s="2"/>
      <c r="E23" s="6">
        <v>550</v>
      </c>
      <c r="F23" s="4"/>
      <c r="G23" s="4">
        <f>E23*F23</f>
        <v>0</v>
      </c>
      <c r="H23" s="4">
        <f>G23*1.23</f>
        <v>0</v>
      </c>
    </row>
    <row r="24" spans="1:8" ht="39" x14ac:dyDescent="0.2">
      <c r="A24" s="2" t="s">
        <v>5</v>
      </c>
      <c r="B24" s="5" t="s">
        <v>31</v>
      </c>
      <c r="C24" s="2" t="s">
        <v>19</v>
      </c>
      <c r="D24" s="2"/>
      <c r="E24" s="6">
        <v>550</v>
      </c>
      <c r="F24" s="4"/>
      <c r="G24" s="4">
        <f t="shared" ref="G24:G30" si="4">E24*F24</f>
        <v>0</v>
      </c>
      <c r="H24" s="4">
        <f t="shared" ref="H24:H30" si="5">G24*1.23</f>
        <v>0</v>
      </c>
    </row>
    <row r="25" spans="1:8" ht="52" x14ac:dyDescent="0.2">
      <c r="A25" s="2" t="s">
        <v>6</v>
      </c>
      <c r="B25" s="5" t="s">
        <v>32</v>
      </c>
      <c r="C25" s="2" t="s">
        <v>59</v>
      </c>
      <c r="D25" s="2"/>
      <c r="E25" s="6">
        <v>1000</v>
      </c>
      <c r="G25" s="4">
        <f>E25*F26</f>
        <v>0</v>
      </c>
      <c r="H25" s="4">
        <f t="shared" si="5"/>
        <v>0</v>
      </c>
    </row>
    <row r="26" spans="1:8" x14ac:dyDescent="0.2">
      <c r="A26" s="2" t="s">
        <v>7</v>
      </c>
      <c r="B26" s="5" t="s">
        <v>33</v>
      </c>
      <c r="C26" s="2" t="s">
        <v>19</v>
      </c>
      <c r="D26" s="2"/>
      <c r="E26" s="6">
        <v>1000</v>
      </c>
      <c r="F26" s="4"/>
      <c r="G26" s="4">
        <f>E26*F26</f>
        <v>0</v>
      </c>
      <c r="H26" s="4">
        <f t="shared" si="5"/>
        <v>0</v>
      </c>
    </row>
    <row r="27" spans="1:8" x14ac:dyDescent="0.2">
      <c r="A27" s="2" t="s">
        <v>8</v>
      </c>
      <c r="B27" s="5" t="s">
        <v>34</v>
      </c>
      <c r="C27" s="2" t="s">
        <v>60</v>
      </c>
      <c r="D27" s="2"/>
      <c r="E27" s="6">
        <v>1000</v>
      </c>
      <c r="F27" s="4"/>
      <c r="G27" s="4">
        <f t="shared" si="4"/>
        <v>0</v>
      </c>
      <c r="H27" s="4">
        <f t="shared" si="5"/>
        <v>0</v>
      </c>
    </row>
    <row r="28" spans="1:8" x14ac:dyDescent="0.2">
      <c r="A28" s="2" t="s">
        <v>9</v>
      </c>
      <c r="B28" s="5" t="s">
        <v>35</v>
      </c>
      <c r="C28" s="2" t="s">
        <v>61</v>
      </c>
      <c r="D28" s="2"/>
      <c r="E28" s="6">
        <v>100</v>
      </c>
      <c r="F28" s="4"/>
      <c r="G28" s="4">
        <f t="shared" si="4"/>
        <v>0</v>
      </c>
      <c r="H28" s="4">
        <f t="shared" si="5"/>
        <v>0</v>
      </c>
    </row>
    <row r="29" spans="1:8" ht="26" x14ac:dyDescent="0.2">
      <c r="A29" s="2" t="s">
        <v>10</v>
      </c>
      <c r="B29" s="5" t="s">
        <v>63</v>
      </c>
      <c r="C29" s="2" t="s">
        <v>62</v>
      </c>
      <c r="D29" s="2"/>
      <c r="E29" s="6">
        <v>50</v>
      </c>
      <c r="F29" s="4"/>
      <c r="G29" s="4">
        <f t="shared" si="4"/>
        <v>0</v>
      </c>
      <c r="H29" s="4">
        <f t="shared" si="5"/>
        <v>0</v>
      </c>
    </row>
    <row r="30" spans="1:8" ht="26" x14ac:dyDescent="0.2">
      <c r="A30" s="2" t="s">
        <v>29</v>
      </c>
      <c r="B30" s="5" t="s">
        <v>36</v>
      </c>
      <c r="C30" s="2" t="s">
        <v>64</v>
      </c>
      <c r="D30" s="2"/>
      <c r="E30" s="6">
        <v>550</v>
      </c>
      <c r="F30" s="4"/>
      <c r="G30" s="4">
        <f t="shared" si="4"/>
        <v>0</v>
      </c>
      <c r="H30" s="4">
        <f t="shared" si="5"/>
        <v>0</v>
      </c>
    </row>
    <row r="31" spans="1:8" x14ac:dyDescent="0.2">
      <c r="A31" s="8" t="s">
        <v>12</v>
      </c>
      <c r="B31" s="9"/>
      <c r="C31" s="9"/>
      <c r="D31" s="9"/>
      <c r="E31" s="9"/>
      <c r="F31" s="10"/>
      <c r="G31" s="4">
        <f>SUM(G23,G30,G24,G25,G26,G27,G28,G29)</f>
        <v>0</v>
      </c>
      <c r="H31" s="4">
        <f>SUM(H23,H30,H24,H25,H26,H27,H28,H29)</f>
        <v>0</v>
      </c>
    </row>
    <row r="32" spans="1:8" ht="249" customHeight="1" x14ac:dyDescent="0.2">
      <c r="A32" s="17" t="s">
        <v>65</v>
      </c>
      <c r="B32" s="18"/>
      <c r="C32" s="18"/>
      <c r="D32" s="18"/>
      <c r="E32" s="18"/>
      <c r="F32" s="18"/>
      <c r="G32" s="18"/>
      <c r="H32" s="18"/>
    </row>
    <row r="33" spans="1:8" ht="37.5" customHeight="1" x14ac:dyDescent="0.2">
      <c r="A33" s="15" t="s">
        <v>37</v>
      </c>
      <c r="B33" s="15"/>
      <c r="C33" s="15"/>
      <c r="D33" s="15"/>
      <c r="E33" s="15"/>
      <c r="F33" s="15"/>
      <c r="G33" s="15"/>
      <c r="H33" s="15"/>
    </row>
    <row r="34" spans="1:8" ht="26" x14ac:dyDescent="0.2">
      <c r="A34" s="14" t="s">
        <v>0</v>
      </c>
      <c r="B34" s="14" t="s">
        <v>1</v>
      </c>
      <c r="C34" s="14" t="s">
        <v>2</v>
      </c>
      <c r="D34" s="7" t="s">
        <v>66</v>
      </c>
      <c r="E34" s="3" t="s">
        <v>13</v>
      </c>
      <c r="F34" s="14" t="s">
        <v>15</v>
      </c>
      <c r="G34" s="14" t="s">
        <v>11</v>
      </c>
      <c r="H34" s="14" t="s">
        <v>68</v>
      </c>
    </row>
    <row r="35" spans="1:8" ht="20" customHeight="1" x14ac:dyDescent="0.2">
      <c r="A35" s="14"/>
      <c r="B35" s="14"/>
      <c r="C35" s="14"/>
      <c r="D35" s="7" t="s">
        <v>67</v>
      </c>
      <c r="E35" s="3" t="s">
        <v>3</v>
      </c>
      <c r="F35" s="14"/>
      <c r="G35" s="14"/>
      <c r="H35" s="14"/>
    </row>
    <row r="36" spans="1:8" ht="26" x14ac:dyDescent="0.2">
      <c r="A36" s="2" t="s">
        <v>4</v>
      </c>
      <c r="B36" s="5" t="s">
        <v>38</v>
      </c>
      <c r="C36" s="2" t="s">
        <v>19</v>
      </c>
      <c r="D36" s="2"/>
      <c r="E36" s="6">
        <v>12000</v>
      </c>
      <c r="F36" s="4"/>
      <c r="G36" s="4">
        <f>E36*F36</f>
        <v>0</v>
      </c>
      <c r="H36" s="4">
        <f>G36*1.23</f>
        <v>0</v>
      </c>
    </row>
    <row r="37" spans="1:8" x14ac:dyDescent="0.2">
      <c r="A37" s="2" t="s">
        <v>5</v>
      </c>
      <c r="B37" s="5" t="s">
        <v>39</v>
      </c>
      <c r="C37" s="2" t="s">
        <v>19</v>
      </c>
      <c r="D37" s="2"/>
      <c r="E37" s="6">
        <v>9000</v>
      </c>
      <c r="F37" s="4"/>
      <c r="G37" s="4">
        <f t="shared" ref="G37:G40" si="6">E37*F37</f>
        <v>0</v>
      </c>
      <c r="H37" s="4">
        <f t="shared" ref="H37:H40" si="7">G37*1.23</f>
        <v>0</v>
      </c>
    </row>
    <row r="38" spans="1:8" x14ac:dyDescent="0.2">
      <c r="A38" s="2" t="s">
        <v>6</v>
      </c>
      <c r="B38" s="5" t="s">
        <v>40</v>
      </c>
      <c r="C38" s="2" t="s">
        <v>19</v>
      </c>
      <c r="D38" s="2"/>
      <c r="E38" s="6">
        <v>120</v>
      </c>
      <c r="F38" s="4"/>
      <c r="G38" s="4">
        <f t="shared" si="6"/>
        <v>0</v>
      </c>
      <c r="H38" s="4">
        <f t="shared" si="7"/>
        <v>0</v>
      </c>
    </row>
    <row r="39" spans="1:8" x14ac:dyDescent="0.2">
      <c r="A39" s="2" t="s">
        <v>7</v>
      </c>
      <c r="B39" s="5" t="s">
        <v>41</v>
      </c>
      <c r="C39" s="2" t="s">
        <v>19</v>
      </c>
      <c r="D39" s="2"/>
      <c r="E39" s="6">
        <v>80</v>
      </c>
      <c r="F39" s="4"/>
      <c r="G39" s="4">
        <f t="shared" si="6"/>
        <v>0</v>
      </c>
      <c r="H39" s="4">
        <f t="shared" si="7"/>
        <v>0</v>
      </c>
    </row>
    <row r="40" spans="1:8" x14ac:dyDescent="0.2">
      <c r="A40" s="2" t="s">
        <v>8</v>
      </c>
      <c r="B40" s="5" t="s">
        <v>42</v>
      </c>
      <c r="C40" s="2" t="s">
        <v>19</v>
      </c>
      <c r="D40" s="2"/>
      <c r="E40" s="6">
        <v>2000</v>
      </c>
      <c r="F40" s="4"/>
      <c r="G40" s="4">
        <f t="shared" si="6"/>
        <v>0</v>
      </c>
      <c r="H40" s="4">
        <f t="shared" si="7"/>
        <v>0</v>
      </c>
    </row>
    <row r="41" spans="1:8" x14ac:dyDescent="0.2">
      <c r="A41" s="8" t="s">
        <v>12</v>
      </c>
      <c r="B41" s="9"/>
      <c r="C41" s="9"/>
      <c r="D41" s="9"/>
      <c r="E41" s="9"/>
      <c r="F41" s="10"/>
      <c r="G41" s="4">
        <f>SUM(G36:G37,G38,G39,G40)</f>
        <v>0</v>
      </c>
      <c r="H41" s="4">
        <f>SUM(H36:H37,H38,H39,H40)</f>
        <v>0</v>
      </c>
    </row>
    <row r="43" spans="1:8" ht="40.5" customHeight="1" x14ac:dyDescent="0.2">
      <c r="A43" s="11" t="s">
        <v>43</v>
      </c>
      <c r="B43" s="11"/>
      <c r="C43" s="11"/>
      <c r="D43" s="11"/>
      <c r="E43" s="11"/>
      <c r="F43" s="11"/>
      <c r="G43" s="11"/>
      <c r="H43" s="11"/>
    </row>
    <row r="44" spans="1:8" ht="26" x14ac:dyDescent="0.2">
      <c r="A44" s="12" t="s">
        <v>0</v>
      </c>
      <c r="B44" s="14" t="s">
        <v>1</v>
      </c>
      <c r="C44" s="14" t="s">
        <v>2</v>
      </c>
      <c r="D44" s="7" t="s">
        <v>66</v>
      </c>
      <c r="E44" s="3" t="s">
        <v>13</v>
      </c>
      <c r="F44" s="14" t="s">
        <v>14</v>
      </c>
      <c r="G44" s="14" t="s">
        <v>11</v>
      </c>
      <c r="H44" s="14" t="s">
        <v>68</v>
      </c>
    </row>
    <row r="45" spans="1:8" ht="32" customHeight="1" x14ac:dyDescent="0.2">
      <c r="A45" s="13"/>
      <c r="B45" s="14"/>
      <c r="C45" s="14"/>
      <c r="D45" s="7" t="s">
        <v>67</v>
      </c>
      <c r="E45" s="3" t="s">
        <v>3</v>
      </c>
      <c r="F45" s="14"/>
      <c r="G45" s="14"/>
      <c r="H45" s="14"/>
    </row>
    <row r="46" spans="1:8" ht="26" x14ac:dyDescent="0.2">
      <c r="A46" s="2" t="s">
        <v>4</v>
      </c>
      <c r="B46" s="5" t="s">
        <v>44</v>
      </c>
      <c r="C46" s="2" t="s">
        <v>19</v>
      </c>
      <c r="D46" s="2"/>
      <c r="E46" s="6">
        <v>3000</v>
      </c>
      <c r="F46" s="4"/>
      <c r="G46" s="4">
        <f>E46*F46</f>
        <v>0</v>
      </c>
      <c r="H46" s="4">
        <f>G46*1.23</f>
        <v>0</v>
      </c>
    </row>
    <row r="47" spans="1:8" x14ac:dyDescent="0.2">
      <c r="A47" s="2" t="s">
        <v>5</v>
      </c>
      <c r="B47" s="5" t="s">
        <v>45</v>
      </c>
      <c r="C47" s="2" t="s">
        <v>19</v>
      </c>
      <c r="D47" s="2"/>
      <c r="E47" s="6">
        <v>1750</v>
      </c>
      <c r="F47" s="4"/>
      <c r="G47" s="4">
        <f t="shared" ref="G47:G52" si="8">E47*F47</f>
        <v>0</v>
      </c>
      <c r="H47" s="4">
        <f t="shared" ref="H47:H52" si="9">G47*1.23</f>
        <v>0</v>
      </c>
    </row>
    <row r="48" spans="1:8" x14ac:dyDescent="0.2">
      <c r="A48" s="2" t="s">
        <v>6</v>
      </c>
      <c r="B48" s="5" t="s">
        <v>46</v>
      </c>
      <c r="C48" s="2" t="s">
        <v>19</v>
      </c>
      <c r="D48" s="2"/>
      <c r="E48" s="6">
        <v>2100</v>
      </c>
      <c r="F48" s="4"/>
      <c r="G48" s="4">
        <f t="shared" si="8"/>
        <v>0</v>
      </c>
      <c r="H48" s="4">
        <f t="shared" si="9"/>
        <v>0</v>
      </c>
    </row>
    <row r="49" spans="1:8" ht="26" x14ac:dyDescent="0.2">
      <c r="A49" s="2" t="s">
        <v>7</v>
      </c>
      <c r="B49" s="5" t="s">
        <v>47</v>
      </c>
      <c r="C49" s="2" t="s">
        <v>19</v>
      </c>
      <c r="D49" s="2"/>
      <c r="E49" s="6">
        <v>10</v>
      </c>
      <c r="F49" s="4"/>
      <c r="G49" s="4">
        <f>E49*F49</f>
        <v>0</v>
      </c>
      <c r="H49" s="4">
        <f t="shared" si="9"/>
        <v>0</v>
      </c>
    </row>
    <row r="50" spans="1:8" x14ac:dyDescent="0.2">
      <c r="A50" s="2" t="s">
        <v>8</v>
      </c>
      <c r="B50" s="5" t="s">
        <v>48</v>
      </c>
      <c r="C50" s="2" t="s">
        <v>19</v>
      </c>
      <c r="D50" s="2"/>
      <c r="E50" s="6">
        <v>1900</v>
      </c>
      <c r="F50" s="4"/>
      <c r="G50" s="4">
        <f t="shared" si="8"/>
        <v>0</v>
      </c>
      <c r="H50" s="4">
        <f t="shared" si="9"/>
        <v>0</v>
      </c>
    </row>
    <row r="51" spans="1:8" ht="26" x14ac:dyDescent="0.2">
      <c r="A51" s="2" t="s">
        <v>9</v>
      </c>
      <c r="B51" s="5" t="s">
        <v>49</v>
      </c>
      <c r="C51" s="2" t="s">
        <v>19</v>
      </c>
      <c r="D51" s="2"/>
      <c r="E51" s="6">
        <v>270</v>
      </c>
      <c r="F51" s="4"/>
      <c r="G51" s="4">
        <f t="shared" si="8"/>
        <v>0</v>
      </c>
      <c r="H51" s="4">
        <f t="shared" si="9"/>
        <v>0</v>
      </c>
    </row>
    <row r="52" spans="1:8" ht="26" x14ac:dyDescent="0.2">
      <c r="A52" s="2" t="s">
        <v>10</v>
      </c>
      <c r="B52" s="5" t="s">
        <v>50</v>
      </c>
      <c r="C52" s="2" t="s">
        <v>19</v>
      </c>
      <c r="D52" s="2"/>
      <c r="E52" s="6">
        <v>70</v>
      </c>
      <c r="F52" s="4"/>
      <c r="G52" s="4">
        <f t="shared" si="8"/>
        <v>0</v>
      </c>
      <c r="H52" s="4">
        <f t="shared" si="9"/>
        <v>0</v>
      </c>
    </row>
    <row r="53" spans="1:8" x14ac:dyDescent="0.2">
      <c r="A53" s="8" t="s">
        <v>12</v>
      </c>
      <c r="B53" s="9"/>
      <c r="C53" s="9"/>
      <c r="D53" s="9"/>
      <c r="E53" s="9"/>
      <c r="F53" s="10"/>
      <c r="G53" s="4">
        <f>SUM(G46,G47,G48,G49,G50,G51,G52)</f>
        <v>0</v>
      </c>
      <c r="H53" s="4">
        <f>SUM(H46,H47,H48,H49,H50,H51,H52)</f>
        <v>0</v>
      </c>
    </row>
    <row r="55" spans="1:8" ht="39.75" customHeight="1" x14ac:dyDescent="0.2">
      <c r="A55" s="11" t="s">
        <v>51</v>
      </c>
      <c r="B55" s="11"/>
      <c r="C55" s="11"/>
      <c r="D55" s="11"/>
      <c r="E55" s="11"/>
      <c r="F55" s="11"/>
      <c r="G55" s="11"/>
      <c r="H55" s="11"/>
    </row>
    <row r="56" spans="1:8" ht="26" x14ac:dyDescent="0.2">
      <c r="A56" s="12" t="s">
        <v>0</v>
      </c>
      <c r="B56" s="14" t="s">
        <v>1</v>
      </c>
      <c r="C56" s="14" t="s">
        <v>2</v>
      </c>
      <c r="D56" s="7" t="s">
        <v>66</v>
      </c>
      <c r="E56" s="3" t="s">
        <v>13</v>
      </c>
      <c r="F56" s="14" t="s">
        <v>14</v>
      </c>
      <c r="G56" s="14" t="s">
        <v>11</v>
      </c>
      <c r="H56" s="14" t="s">
        <v>68</v>
      </c>
    </row>
    <row r="57" spans="1:8" ht="32" customHeight="1" x14ac:dyDescent="0.2">
      <c r="A57" s="13"/>
      <c r="B57" s="14"/>
      <c r="C57" s="14"/>
      <c r="D57" s="7" t="s">
        <v>67</v>
      </c>
      <c r="E57" s="3" t="s">
        <v>3</v>
      </c>
      <c r="F57" s="14"/>
      <c r="G57" s="14"/>
      <c r="H57" s="14"/>
    </row>
    <row r="58" spans="1:8" x14ac:dyDescent="0.2">
      <c r="A58" s="2" t="s">
        <v>4</v>
      </c>
      <c r="B58" s="5" t="s">
        <v>52</v>
      </c>
      <c r="C58" s="2" t="s">
        <v>19</v>
      </c>
      <c r="D58" s="2"/>
      <c r="E58" s="6">
        <v>2800</v>
      </c>
      <c r="F58" s="4"/>
      <c r="G58" s="4">
        <f>E58*F58</f>
        <v>0</v>
      </c>
      <c r="H58" s="4">
        <f>G58*1.23</f>
        <v>0</v>
      </c>
    </row>
    <row r="59" spans="1:8" x14ac:dyDescent="0.2">
      <c r="A59" s="2" t="s">
        <v>5</v>
      </c>
      <c r="B59" s="5" t="s">
        <v>53</v>
      </c>
      <c r="C59" s="2" t="s">
        <v>19</v>
      </c>
      <c r="D59" s="2"/>
      <c r="E59" s="6">
        <v>400</v>
      </c>
      <c r="F59" s="4"/>
      <c r="G59" s="4">
        <f t="shared" ref="G59:G64" si="10">E59*F59</f>
        <v>0</v>
      </c>
      <c r="H59" s="4">
        <f t="shared" ref="H59:H64" si="11">G59*1.23</f>
        <v>0</v>
      </c>
    </row>
    <row r="60" spans="1:8" x14ac:dyDescent="0.2">
      <c r="A60" s="2" t="s">
        <v>6</v>
      </c>
      <c r="B60" s="5" t="s">
        <v>54</v>
      </c>
      <c r="C60" s="2" t="s">
        <v>19</v>
      </c>
      <c r="D60" s="2"/>
      <c r="E60" s="6">
        <v>1600</v>
      </c>
      <c r="F60" s="4"/>
      <c r="G60" s="4">
        <f t="shared" si="10"/>
        <v>0</v>
      </c>
      <c r="H60" s="4">
        <f t="shared" si="11"/>
        <v>0</v>
      </c>
    </row>
    <row r="61" spans="1:8" x14ac:dyDescent="0.2">
      <c r="A61" s="2" t="s">
        <v>7</v>
      </c>
      <c r="B61" s="5" t="s">
        <v>55</v>
      </c>
      <c r="C61" s="2" t="s">
        <v>19</v>
      </c>
      <c r="D61" s="2"/>
      <c r="E61" s="6">
        <v>900</v>
      </c>
      <c r="F61" s="4"/>
      <c r="G61" s="4">
        <f t="shared" si="10"/>
        <v>0</v>
      </c>
      <c r="H61" s="4">
        <f t="shared" si="11"/>
        <v>0</v>
      </c>
    </row>
    <row r="62" spans="1:8" x14ac:dyDescent="0.2">
      <c r="A62" s="2" t="s">
        <v>8</v>
      </c>
      <c r="B62" s="5" t="s">
        <v>56</v>
      </c>
      <c r="C62" s="2" t="s">
        <v>19</v>
      </c>
      <c r="D62" s="2"/>
      <c r="E62" s="6">
        <v>70</v>
      </c>
      <c r="F62" s="4"/>
      <c r="G62" s="4">
        <f t="shared" si="10"/>
        <v>0</v>
      </c>
      <c r="H62" s="4">
        <f t="shared" si="11"/>
        <v>0</v>
      </c>
    </row>
    <row r="63" spans="1:8" x14ac:dyDescent="0.2">
      <c r="A63" s="2" t="s">
        <v>9</v>
      </c>
      <c r="B63" s="5" t="s">
        <v>57</v>
      </c>
      <c r="C63" s="2" t="s">
        <v>19</v>
      </c>
      <c r="D63" s="2"/>
      <c r="E63" s="6">
        <v>300</v>
      </c>
      <c r="F63" s="4"/>
      <c r="G63" s="4">
        <f t="shared" si="10"/>
        <v>0</v>
      </c>
      <c r="H63" s="4">
        <f t="shared" si="11"/>
        <v>0</v>
      </c>
    </row>
    <row r="64" spans="1:8" ht="26" x14ac:dyDescent="0.2">
      <c r="A64" s="2" t="s">
        <v>10</v>
      </c>
      <c r="B64" s="5" t="s">
        <v>58</v>
      </c>
      <c r="C64" s="2" t="s">
        <v>19</v>
      </c>
      <c r="D64" s="2"/>
      <c r="E64" s="6">
        <v>4000</v>
      </c>
      <c r="F64" s="4"/>
      <c r="G64" s="4">
        <f t="shared" si="10"/>
        <v>0</v>
      </c>
      <c r="H64" s="4">
        <f t="shared" si="11"/>
        <v>0</v>
      </c>
    </row>
    <row r="65" spans="1:8" x14ac:dyDescent="0.2">
      <c r="A65" s="8" t="s">
        <v>12</v>
      </c>
      <c r="B65" s="9"/>
      <c r="C65" s="9"/>
      <c r="D65" s="9"/>
      <c r="E65" s="9"/>
      <c r="F65" s="10"/>
      <c r="G65" s="4">
        <f>SUM(G58,G59,G60,G61,G62,G63,G64)</f>
        <v>0</v>
      </c>
      <c r="H65" s="4">
        <f>SUM(H58,H59,H60,H61,H62,H63,H64)</f>
        <v>0</v>
      </c>
    </row>
  </sheetData>
  <mergeCells count="50">
    <mergeCell ref="A32:H32"/>
    <mergeCell ref="F11:F12"/>
    <mergeCell ref="G11:G12"/>
    <mergeCell ref="H11:H12"/>
    <mergeCell ref="A21:A22"/>
    <mergeCell ref="B21:B22"/>
    <mergeCell ref="C21:C22"/>
    <mergeCell ref="F21:F22"/>
    <mergeCell ref="G21:G22"/>
    <mergeCell ref="H21:H22"/>
    <mergeCell ref="A31:F31"/>
    <mergeCell ref="G3:G4"/>
    <mergeCell ref="H3:H4"/>
    <mergeCell ref="A1:H1"/>
    <mergeCell ref="A2:H2"/>
    <mergeCell ref="A20:H20"/>
    <mergeCell ref="F3:F4"/>
    <mergeCell ref="A10:H10"/>
    <mergeCell ref="A8:F8"/>
    <mergeCell ref="A3:A4"/>
    <mergeCell ref="B3:B4"/>
    <mergeCell ref="C3:C4"/>
    <mergeCell ref="A18:F18"/>
    <mergeCell ref="A11:A12"/>
    <mergeCell ref="B11:B12"/>
    <mergeCell ref="C11:C12"/>
    <mergeCell ref="A33:H33"/>
    <mergeCell ref="A34:A35"/>
    <mergeCell ref="B34:B35"/>
    <mergeCell ref="C34:C35"/>
    <mergeCell ref="F34:F35"/>
    <mergeCell ref="G34:G35"/>
    <mergeCell ref="H34:H35"/>
    <mergeCell ref="A41:F41"/>
    <mergeCell ref="A43:H43"/>
    <mergeCell ref="A44:A45"/>
    <mergeCell ref="B44:B45"/>
    <mergeCell ref="C44:C45"/>
    <mergeCell ref="F44:F45"/>
    <mergeCell ref="G44:G45"/>
    <mergeCell ref="H44:H45"/>
    <mergeCell ref="A65:F65"/>
    <mergeCell ref="A53:F53"/>
    <mergeCell ref="A55:H55"/>
    <mergeCell ref="A56:A57"/>
    <mergeCell ref="B56:B57"/>
    <mergeCell ref="C56:C57"/>
    <mergeCell ref="F56:F57"/>
    <mergeCell ref="G56:G57"/>
    <mergeCell ref="H56:H57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ZSR-ZT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Slimakova.Maria</dc:creator>
  <cp:lastModifiedBy>ISTROTENDER, s.r.o.</cp:lastModifiedBy>
  <cp:lastPrinted>2025-05-06T09:49:03Z</cp:lastPrinted>
  <dcterms:created xsi:type="dcterms:W3CDTF">2025-05-02T09:10:29Z</dcterms:created>
  <dcterms:modified xsi:type="dcterms:W3CDTF">2026-08-21T12:04:59Z</dcterms:modified>
</cp:coreProperties>
</file>