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OK\VO\Zákazky\Strecha - BRAVO\Prílohy do JP\"/>
    </mc:Choice>
  </mc:AlternateContent>
  <bookViews>
    <workbookView xWindow="0" yWindow="0" windowWidth="23040" windowHeight="9192"/>
  </bookViews>
  <sheets>
    <sheet name="Prehlad" sheetId="5" r:id="rId1"/>
  </sheets>
  <definedNames>
    <definedName name="_xlnm._FilterDatabase" hidden="1">#REF!</definedName>
    <definedName name="fakt1R">#REF!</definedName>
    <definedName name="_xlnm.Print_Titles" localSheetId="0">Prehlad!$10:$12</definedName>
    <definedName name="_xlnm.Print_Area" localSheetId="0">Prehlad!$A:$O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72" i="5" l="1"/>
  <c r="N172" i="5"/>
  <c r="L172" i="5"/>
  <c r="W170" i="5"/>
  <c r="N170" i="5"/>
  <c r="L170" i="5"/>
  <c r="W168" i="5"/>
  <c r="N168" i="5"/>
  <c r="L168" i="5"/>
  <c r="I168" i="5"/>
  <c r="N167" i="5"/>
  <c r="L167" i="5"/>
  <c r="J167" i="5"/>
  <c r="H167" i="5"/>
  <c r="N166" i="5"/>
  <c r="L166" i="5"/>
  <c r="J166" i="5"/>
  <c r="H166" i="5"/>
  <c r="N163" i="5"/>
  <c r="L163" i="5"/>
  <c r="J163" i="5"/>
  <c r="J168" i="5" s="1"/>
  <c r="E168" i="5" s="1"/>
  <c r="H163" i="5"/>
  <c r="H168" i="5" s="1"/>
  <c r="W160" i="5"/>
  <c r="N160" i="5"/>
  <c r="L160" i="5"/>
  <c r="J160" i="5"/>
  <c r="E160" i="5" s="1"/>
  <c r="N159" i="5"/>
  <c r="L159" i="5"/>
  <c r="J159" i="5"/>
  <c r="H159" i="5"/>
  <c r="N157" i="5"/>
  <c r="L157" i="5"/>
  <c r="J157" i="5"/>
  <c r="I157" i="5"/>
  <c r="N156" i="5"/>
  <c r="L156" i="5"/>
  <c r="J156" i="5"/>
  <c r="H156" i="5"/>
  <c r="N154" i="5"/>
  <c r="L154" i="5"/>
  <c r="J154" i="5"/>
  <c r="I154" i="5"/>
  <c r="N153" i="5"/>
  <c r="L153" i="5"/>
  <c r="J153" i="5"/>
  <c r="H153" i="5"/>
  <c r="N151" i="5"/>
  <c r="L151" i="5"/>
  <c r="J151" i="5"/>
  <c r="H151" i="5"/>
  <c r="N149" i="5"/>
  <c r="L149" i="5"/>
  <c r="J149" i="5"/>
  <c r="I149" i="5"/>
  <c r="I160" i="5" s="1"/>
  <c r="N147" i="5"/>
  <c r="L147" i="5"/>
  <c r="J147" i="5"/>
  <c r="H147" i="5"/>
  <c r="N145" i="5"/>
  <c r="L145" i="5"/>
  <c r="J145" i="5"/>
  <c r="H145" i="5"/>
  <c r="H160" i="5" s="1"/>
  <c r="W142" i="5"/>
  <c r="N142" i="5"/>
  <c r="L142" i="5"/>
  <c r="I142" i="5"/>
  <c r="N141" i="5"/>
  <c r="L141" i="5"/>
  <c r="J141" i="5"/>
  <c r="H141" i="5"/>
  <c r="N140" i="5"/>
  <c r="L140" i="5"/>
  <c r="J140" i="5"/>
  <c r="I140" i="5"/>
  <c r="N139" i="5"/>
  <c r="L139" i="5"/>
  <c r="J139" i="5"/>
  <c r="I139" i="5"/>
  <c r="N138" i="5"/>
  <c r="L138" i="5"/>
  <c r="J138" i="5"/>
  <c r="I138" i="5"/>
  <c r="N137" i="5"/>
  <c r="L137" i="5"/>
  <c r="J137" i="5"/>
  <c r="H137" i="5"/>
  <c r="N134" i="5"/>
  <c r="L134" i="5"/>
  <c r="J134" i="5"/>
  <c r="J142" i="5" s="1"/>
  <c r="E142" i="5" s="1"/>
  <c r="H134" i="5"/>
  <c r="H142" i="5" s="1"/>
  <c r="W131" i="5"/>
  <c r="N131" i="5"/>
  <c r="L131" i="5"/>
  <c r="J131" i="5"/>
  <c r="E131" i="5" s="1"/>
  <c r="I131" i="5"/>
  <c r="N130" i="5"/>
  <c r="L130" i="5"/>
  <c r="J130" i="5"/>
  <c r="H130" i="5"/>
  <c r="N129" i="5"/>
  <c r="L129" i="5"/>
  <c r="J129" i="5"/>
  <c r="H129" i="5"/>
  <c r="H131" i="5" s="1"/>
  <c r="W126" i="5"/>
  <c r="N126" i="5"/>
  <c r="L126" i="5"/>
  <c r="I126" i="5"/>
  <c r="N125" i="5"/>
  <c r="L125" i="5"/>
  <c r="J125" i="5"/>
  <c r="H125" i="5"/>
  <c r="N122" i="5"/>
  <c r="L122" i="5"/>
  <c r="J122" i="5"/>
  <c r="H122" i="5"/>
  <c r="N119" i="5"/>
  <c r="L119" i="5"/>
  <c r="J119" i="5"/>
  <c r="H119" i="5"/>
  <c r="N116" i="5"/>
  <c r="L116" i="5"/>
  <c r="J116" i="5"/>
  <c r="H116" i="5"/>
  <c r="N113" i="5"/>
  <c r="L113" i="5"/>
  <c r="J113" i="5"/>
  <c r="H113" i="5"/>
  <c r="N110" i="5"/>
  <c r="L110" i="5"/>
  <c r="J110" i="5"/>
  <c r="H110" i="5"/>
  <c r="N107" i="5"/>
  <c r="L107" i="5"/>
  <c r="J107" i="5"/>
  <c r="H107" i="5"/>
  <c r="N104" i="5"/>
  <c r="L104" i="5"/>
  <c r="J104" i="5"/>
  <c r="H104" i="5"/>
  <c r="N101" i="5"/>
  <c r="L101" i="5"/>
  <c r="J101" i="5"/>
  <c r="H101" i="5"/>
  <c r="N90" i="5"/>
  <c r="L90" i="5"/>
  <c r="J90" i="5"/>
  <c r="I90" i="5"/>
  <c r="N87" i="5"/>
  <c r="L87" i="5"/>
  <c r="J87" i="5"/>
  <c r="H87" i="5"/>
  <c r="N83" i="5"/>
  <c r="L83" i="5"/>
  <c r="J83" i="5"/>
  <c r="H83" i="5"/>
  <c r="N82" i="5"/>
  <c r="L82" i="5"/>
  <c r="J82" i="5"/>
  <c r="H82" i="5"/>
  <c r="N81" i="5"/>
  <c r="L81" i="5"/>
  <c r="J81" i="5"/>
  <c r="H81" i="5"/>
  <c r="N78" i="5"/>
  <c r="L78" i="5"/>
  <c r="J78" i="5"/>
  <c r="H78" i="5"/>
  <c r="N75" i="5"/>
  <c r="L75" i="5"/>
  <c r="J75" i="5"/>
  <c r="H75" i="5"/>
  <c r="N73" i="5"/>
  <c r="L73" i="5"/>
  <c r="J73" i="5"/>
  <c r="I73" i="5"/>
  <c r="N70" i="5"/>
  <c r="L70" i="5"/>
  <c r="J70" i="5"/>
  <c r="J126" i="5" s="1"/>
  <c r="E126" i="5" s="1"/>
  <c r="H70" i="5"/>
  <c r="H126" i="5" s="1"/>
  <c r="W67" i="5"/>
  <c r="N67" i="5"/>
  <c r="L67" i="5"/>
  <c r="J67" i="5"/>
  <c r="E67" i="5" s="1"/>
  <c r="N66" i="5"/>
  <c r="L66" i="5"/>
  <c r="J66" i="5"/>
  <c r="H66" i="5"/>
  <c r="N64" i="5"/>
  <c r="L64" i="5"/>
  <c r="J64" i="5"/>
  <c r="I64" i="5"/>
  <c r="I67" i="5" s="1"/>
  <c r="N62" i="5"/>
  <c r="L62" i="5"/>
  <c r="J62" i="5"/>
  <c r="H62" i="5"/>
  <c r="N60" i="5"/>
  <c r="L60" i="5"/>
  <c r="J60" i="5"/>
  <c r="H60" i="5"/>
  <c r="H67" i="5" s="1"/>
  <c r="W57" i="5"/>
  <c r="N57" i="5"/>
  <c r="L57" i="5"/>
  <c r="I57" i="5"/>
  <c r="N56" i="5"/>
  <c r="L56" i="5"/>
  <c r="J56" i="5"/>
  <c r="H56" i="5"/>
  <c r="N54" i="5"/>
  <c r="L54" i="5"/>
  <c r="J54" i="5"/>
  <c r="I54" i="5"/>
  <c r="N53" i="5"/>
  <c r="L53" i="5"/>
  <c r="J53" i="5"/>
  <c r="J57" i="5" s="1"/>
  <c r="E57" i="5" s="1"/>
  <c r="H53" i="5"/>
  <c r="H57" i="5" s="1"/>
  <c r="W50" i="5"/>
  <c r="N50" i="5"/>
  <c r="L50" i="5"/>
  <c r="J50" i="5"/>
  <c r="E50" i="5" s="1"/>
  <c r="N47" i="5"/>
  <c r="L47" i="5"/>
  <c r="J47" i="5"/>
  <c r="H47" i="5"/>
  <c r="N45" i="5"/>
  <c r="L45" i="5"/>
  <c r="J45" i="5"/>
  <c r="I45" i="5"/>
  <c r="I50" i="5" s="1"/>
  <c r="N44" i="5"/>
  <c r="L44" i="5"/>
  <c r="J44" i="5"/>
  <c r="H44" i="5"/>
  <c r="H50" i="5" s="1"/>
  <c r="W40" i="5"/>
  <c r="N40" i="5"/>
  <c r="L40" i="5"/>
  <c r="I40" i="5"/>
  <c r="W38" i="5"/>
  <c r="N38" i="5"/>
  <c r="L38" i="5"/>
  <c r="J38" i="5"/>
  <c r="E38" i="5" s="1"/>
  <c r="I38" i="5"/>
  <c r="N37" i="5"/>
  <c r="L37" i="5"/>
  <c r="J37" i="5"/>
  <c r="H37" i="5"/>
  <c r="N36" i="5"/>
  <c r="L36" i="5"/>
  <c r="J36" i="5"/>
  <c r="H36" i="5"/>
  <c r="N35" i="5"/>
  <c r="L35" i="5"/>
  <c r="J35" i="5"/>
  <c r="H35" i="5"/>
  <c r="N34" i="5"/>
  <c r="L34" i="5"/>
  <c r="J34" i="5"/>
  <c r="H34" i="5"/>
  <c r="N32" i="5"/>
  <c r="L32" i="5"/>
  <c r="J32" i="5"/>
  <c r="H32" i="5"/>
  <c r="N31" i="5"/>
  <c r="L31" i="5"/>
  <c r="J31" i="5"/>
  <c r="H31" i="5"/>
  <c r="N29" i="5"/>
  <c r="L29" i="5"/>
  <c r="J29" i="5"/>
  <c r="H29" i="5"/>
  <c r="N28" i="5"/>
  <c r="L28" i="5"/>
  <c r="J28" i="5"/>
  <c r="H28" i="5"/>
  <c r="N26" i="5"/>
  <c r="L26" i="5"/>
  <c r="J26" i="5"/>
  <c r="H26" i="5"/>
  <c r="N25" i="5"/>
  <c r="L25" i="5"/>
  <c r="J25" i="5"/>
  <c r="H25" i="5"/>
  <c r="N23" i="5"/>
  <c r="L23" i="5"/>
  <c r="J23" i="5"/>
  <c r="H23" i="5"/>
  <c r="N22" i="5"/>
  <c r="L22" i="5"/>
  <c r="J22" i="5"/>
  <c r="H22" i="5"/>
  <c r="H38" i="5" s="1"/>
  <c r="W19" i="5"/>
  <c r="N19" i="5"/>
  <c r="L19" i="5"/>
  <c r="I19" i="5"/>
  <c r="N16" i="5"/>
  <c r="L16" i="5"/>
  <c r="J16" i="5"/>
  <c r="J19" i="5" s="1"/>
  <c r="H16" i="5"/>
  <c r="H19" i="5" s="1"/>
  <c r="H40" i="5" s="1"/>
  <c r="J40" i="5" l="1"/>
  <c r="E19" i="5"/>
  <c r="H170" i="5"/>
  <c r="H172" i="5" s="1"/>
  <c r="I170" i="5"/>
  <c r="I172" i="5" s="1"/>
  <c r="J170" i="5"/>
  <c r="E170" i="5" s="1"/>
  <c r="J172" i="5" l="1"/>
  <c r="E172" i="5" s="1"/>
  <c r="E40" i="5"/>
</calcChain>
</file>

<file path=xl/sharedStrings.xml><?xml version="1.0" encoding="utf-8"?>
<sst xmlns="http://schemas.openxmlformats.org/spreadsheetml/2006/main" count="922" uniqueCount="426">
  <si>
    <t>a</t>
  </si>
  <si>
    <t xml:space="preserve"> </t>
  </si>
  <si>
    <t>DPH</t>
  </si>
  <si>
    <t xml:space="preserve">Odberateľ: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</si>
  <si>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</si>
  <si>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</si>
  <si>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</si>
  <si>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</si>
  <si>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</si>
  <si>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</si>
  <si>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</si>
  <si>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</si>
  <si>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</si>
  <si>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</si>
  <si>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</si>
  <si>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</si>
  <si>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</si>
  <si>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</si>
  <si>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</si>
  <si>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</si>
  <si>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</si>
  <si>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</si>
  <si>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</si>
  <si>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</si>
  <si>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</si>
  <si>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</si>
  <si>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</si>
  <si>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</si>
  <si>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</si>
  <si>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</si>
  <si>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</si>
  <si>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</si>
  <si>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</si>
  <si>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</si>
  <si>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</si>
  <si>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</si>
  <si>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</si>
  <si>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</si>
  <si>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</si>
  <si>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</si>
  <si>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</si>
  <si>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</si>
  <si>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</si>
  <si>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</si>
  <si>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</si>
  <si>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</si>
  <si>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</si>
  <si>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</si>
  <si>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</si>
  <si>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</si>
  <si>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</si>
  <si>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</si>
  <si>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</si>
  <si>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</si>
  <si>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</si>
  <si>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</si>
  <si>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</si>
  <si>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</si>
  <si>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</si>
  <si>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</si>
  <si>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</si>
  <si>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</si>
  <si>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</si>
  <si>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</si>
  <si>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</si>
  <si>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</si>
  <si>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</si>
  <si>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</si>
  <si>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</si>
  <si>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JKSO : </t>
  </si>
  <si>
    <t>Dátum: 23.07.2020</t>
  </si>
  <si>
    <t>Stavba : Oprava budovy BRAVO</t>
  </si>
  <si>
    <t>Objekt : SO 02 - Časť A, časť C - Oprava striech a následkov po zatečení</t>
  </si>
  <si>
    <t>Zaradenie</t>
  </si>
  <si>
    <t>pre KL</t>
  </si>
  <si>
    <t>Lev0</t>
  </si>
  <si>
    <t>pozícia</t>
  </si>
  <si>
    <t>PRÁCE A DODÁVKY HSV</t>
  </si>
  <si>
    <t>6 - ÚPRAVY POVRCHOV, PODLAHY, VÝPLNE</t>
  </si>
  <si>
    <t>011</t>
  </si>
  <si>
    <t>610991111</t>
  </si>
  <si>
    <t>Zakrývanie vnút. okenných otvorov, predmetov a konštrukcií</t>
  </si>
  <si>
    <t>m2</t>
  </si>
  <si>
    <t xml:space="preserve">E/E6/0001           </t>
  </si>
  <si>
    <t>61099-1111</t>
  </si>
  <si>
    <t>45.41.10</t>
  </si>
  <si>
    <t>EK</t>
  </si>
  <si>
    <t>S</t>
  </si>
  <si>
    <t>916  "podlaha =   916,000</t>
  </si>
  <si>
    <t>28*1,34*1,4  " strešné okná =   52,528</t>
  </si>
  <si>
    <t xml:space="preserve">6 - ÚPRAVY POVRCHOV, PODLAHY, VÝPLNE  spolu: </t>
  </si>
  <si>
    <t>9 - OSTATNÉ KONŠTRUKCIE A PRÁCE</t>
  </si>
  <si>
    <t>003</t>
  </si>
  <si>
    <t>941941032</t>
  </si>
  <si>
    <t>Montáž lešenia ľahk. radového s podlahami š. do 1 m v. do 30 m</t>
  </si>
  <si>
    <t xml:space="preserve">E/E9/0002           </t>
  </si>
  <si>
    <t>94194-1032</t>
  </si>
  <si>
    <t>45.25.10</t>
  </si>
  <si>
    <t>941941192</t>
  </si>
  <si>
    <t>Príplatok za prvý a každý ďalší mesiac použitia lešenia k pol. -1032</t>
  </si>
  <si>
    <t xml:space="preserve">E/E9/0003           </t>
  </si>
  <si>
    <t>94194-1192</t>
  </si>
  <si>
    <t>1920*2 =   3840,000</t>
  </si>
  <si>
    <t>941941832</t>
  </si>
  <si>
    <t>Demontáž lešenia ľahk. radového s podlahami š. do 1 m v. do 30 m</t>
  </si>
  <si>
    <t xml:space="preserve">E/E9/0004           </t>
  </si>
  <si>
    <t>94194-1832</t>
  </si>
  <si>
    <t>941955202</t>
  </si>
  <si>
    <t>Lešenie ľahké prac. pomocné v šachte plocha do 6 m2 v. do 3,5 m</t>
  </si>
  <si>
    <t xml:space="preserve">E/E9/0005           </t>
  </si>
  <si>
    <t>94195-5202</t>
  </si>
  <si>
    <t>28*4  "pre opravu sadrokartónu okolo strešných okien =   112,000</t>
  </si>
  <si>
    <t>013</t>
  </si>
  <si>
    <t>979011111</t>
  </si>
  <si>
    <t>Zvislá doprava sute a vybúr. hmôt za prvé podlažie</t>
  </si>
  <si>
    <t>t</t>
  </si>
  <si>
    <t xml:space="preserve">E/E9/0006           </t>
  </si>
  <si>
    <t>97901-1111</t>
  </si>
  <si>
    <t>45.11.11</t>
  </si>
  <si>
    <t>979011121</t>
  </si>
  <si>
    <t>Zvislá doprava sute a vybúr. hmôt za každé ďalšie podlažie</t>
  </si>
  <si>
    <t xml:space="preserve">E/E9/0007           </t>
  </si>
  <si>
    <t>97901-1121</t>
  </si>
  <si>
    <t>12,323*2 =   24,646</t>
  </si>
  <si>
    <t>979081111</t>
  </si>
  <si>
    <t>Odvoz sute a vybúraných hmôt na skládku do 1 km</t>
  </si>
  <si>
    <t xml:space="preserve">E/E9/0008           </t>
  </si>
  <si>
    <t>97908-1111</t>
  </si>
  <si>
    <t>979081121</t>
  </si>
  <si>
    <t>Odvoz sute a vybúraných hmôt na skládku každý ďalší 1 km</t>
  </si>
  <si>
    <t xml:space="preserve">E/E9/0009           </t>
  </si>
  <si>
    <t>97908-1121</t>
  </si>
  <si>
    <t>12,323*15 =   184,845</t>
  </si>
  <si>
    <t>979082111</t>
  </si>
  <si>
    <t>Vnútrostavenisková doprava sute a vybúraných hmôt do 10 m</t>
  </si>
  <si>
    <t xml:space="preserve">E/E9/0010           </t>
  </si>
  <si>
    <t>97908-2111</t>
  </si>
  <si>
    <t>979082121</t>
  </si>
  <si>
    <t>Vnútrost. doprava sute a vybúraných hmôt každých ďalších 5 m</t>
  </si>
  <si>
    <t xml:space="preserve">E/E9/0011           </t>
  </si>
  <si>
    <t>97908-2121</t>
  </si>
  <si>
    <t>979131409</t>
  </si>
  <si>
    <t>Poplatok za ulož.a znešk.staveb.sute na vymedzených skládkach "O"-ostatný odpad</t>
  </si>
  <si>
    <t xml:space="preserve">E/E9/0012           </t>
  </si>
  <si>
    <t>97913-1409</t>
  </si>
  <si>
    <t>014</t>
  </si>
  <si>
    <t>998991111</t>
  </si>
  <si>
    <t>Presun hmôt pre opravy v objektoch výšky do 25 m</t>
  </si>
  <si>
    <t xml:space="preserve">E/E9/0013           </t>
  </si>
  <si>
    <t>99899-1111</t>
  </si>
  <si>
    <t xml:space="preserve">9 - OSTATNÉ KONŠTRUKCIE A PRÁCE  spolu: </t>
  </si>
  <si>
    <t xml:space="preserve">PRÁCE A DODÁVKY HSV  spolu: </t>
  </si>
  <si>
    <t>PRÁCE A DODÁVKY PSV</t>
  </si>
  <si>
    <t>712 - Povlakové krytiny</t>
  </si>
  <si>
    <t>712</t>
  </si>
  <si>
    <t>712333001</t>
  </si>
  <si>
    <t>Zhotovenie povl. krytiny striech do 10° fóliou</t>
  </si>
  <si>
    <t xml:space="preserve">I/I71/I712/0014     </t>
  </si>
  <si>
    <t>I</t>
  </si>
  <si>
    <t>71233-3001</t>
  </si>
  <si>
    <t>45.22.12</t>
  </si>
  <si>
    <t>IK</t>
  </si>
  <si>
    <t>MAT</t>
  </si>
  <si>
    <t>6282C0408</t>
  </si>
  <si>
    <t>Pás difúzne otvorený, v spoji samolepiaci podkladový pás pre falcované strechy</t>
  </si>
  <si>
    <t xml:space="preserve">I/I71/I712/0015     </t>
  </si>
  <si>
    <t>6282C0406</t>
  </si>
  <si>
    <t>26.82.12</t>
  </si>
  <si>
    <t xml:space="preserve">                    </t>
  </si>
  <si>
    <t>IZ</t>
  </si>
  <si>
    <t>916*1,15 =   1053,400</t>
  </si>
  <si>
    <t>712400831</t>
  </si>
  <si>
    <t>Odstránenie hydroizolačnej fólie striech nad 10° do 30° 1-vrstvovej</t>
  </si>
  <si>
    <t xml:space="preserve">I/I71/I712/0016     </t>
  </si>
  <si>
    <t>71240-0831</t>
  </si>
  <si>
    <t>458  "časť A =   458,000</t>
  </si>
  <si>
    <t>458  "časť C =   458,000</t>
  </si>
  <si>
    <t xml:space="preserve">712 - Povlakové krytiny  spolu: </t>
  </si>
  <si>
    <t>762 - Konštrukcie tesárske</t>
  </si>
  <si>
    <t>762</t>
  </si>
  <si>
    <t>762523104</t>
  </si>
  <si>
    <t>Položenie podláh z dosiek hobľovaných na zraz</t>
  </si>
  <si>
    <t xml:space="preserve">I/I76/I762/0017     </t>
  </si>
  <si>
    <t>76252-3104</t>
  </si>
  <si>
    <t>45.42.13</t>
  </si>
  <si>
    <t>611962025</t>
  </si>
  <si>
    <t>Doska hobľovaná hr.25mm</t>
  </si>
  <si>
    <t xml:space="preserve">I/I76/I762/0018     </t>
  </si>
  <si>
    <t>611962020</t>
  </si>
  <si>
    <t>20.30.13</t>
  </si>
  <si>
    <t>30*1,1 =   33,000</t>
  </si>
  <si>
    <t>998762103</t>
  </si>
  <si>
    <t>Presun hmôt pre tesárske konštr. v objektoch výšky do 24 m</t>
  </si>
  <si>
    <t xml:space="preserve">I/I76/I762/0019     </t>
  </si>
  <si>
    <t>99876-2103</t>
  </si>
  <si>
    <t xml:space="preserve">762 - Konštrukcie tesárske  spolu: </t>
  </si>
  <si>
    <t>763 - Konštrukcie  - drevostavby</t>
  </si>
  <si>
    <t>763</t>
  </si>
  <si>
    <t>763129151</t>
  </si>
  <si>
    <t>Demontáž dosiek sadrokartónového podhľadu, jednoduché opláštenie</t>
  </si>
  <si>
    <t xml:space="preserve">I/I76/I763/0020     </t>
  </si>
  <si>
    <t>76312-9151</t>
  </si>
  <si>
    <t xml:space="preserve">  .  .  </t>
  </si>
  <si>
    <t>28*2  " strešné okná =   56,000</t>
  </si>
  <si>
    <t>763169R01</t>
  </si>
  <si>
    <t>Oprava opláštenia strešného okna vrátane rohových profilov</t>
  </si>
  <si>
    <t>m</t>
  </si>
  <si>
    <t xml:space="preserve">I/I76/I763/0021     </t>
  </si>
  <si>
    <t>76316-9100</t>
  </si>
  <si>
    <t>28*10 =   280,000</t>
  </si>
  <si>
    <t>5959F0124</t>
  </si>
  <si>
    <t>Doska sadrokartónová protipožiarna RF(DF) 1200x3000mm hr.12,5mm</t>
  </si>
  <si>
    <t xml:space="preserve">I/I76/I763/0022     </t>
  </si>
  <si>
    <t>56*1,1 =   61,600</t>
  </si>
  <si>
    <t>998763101</t>
  </si>
  <si>
    <t>Presun hmôt pre drevostavby v objektoch výšky do 12 m</t>
  </si>
  <si>
    <t xml:space="preserve">I/I76/I763/0023     </t>
  </si>
  <si>
    <t>99876-3101</t>
  </si>
  <si>
    <t xml:space="preserve">763 - Konštrukcie  - drevostavby  spolu: </t>
  </si>
  <si>
    <t>764 - Konštrukcie klampiarske</t>
  </si>
  <si>
    <t>764</t>
  </si>
  <si>
    <t>764111303</t>
  </si>
  <si>
    <t>Montáž krytiny z pozinkovaného farbeného plechu, hladké strešné zo zvitkov šírky 670 mm, sklon do 30°</t>
  </si>
  <si>
    <t xml:space="preserve">I/I76/I764/0024     </t>
  </si>
  <si>
    <t>76411-1303</t>
  </si>
  <si>
    <t>5535218P1</t>
  </si>
  <si>
    <t>Plech hladký pozinkovaný farbený v RAL RR33, SR35-475D hr. 0,50 mm</t>
  </si>
  <si>
    <t xml:space="preserve">I/I76/I764/0025     </t>
  </si>
  <si>
    <t>553521830</t>
  </si>
  <si>
    <t>28.11.23</t>
  </si>
  <si>
    <t xml:space="preserve">281123              </t>
  </si>
  <si>
    <t>916*1,13 =   1035,080</t>
  </si>
  <si>
    <t>764111473</t>
  </si>
  <si>
    <t>Montáž lemovania z pozinkovaného farb. plechu, múrov na strechách s tvrdou krytinou, s krycím plechom r.š. 600 mm</t>
  </si>
  <si>
    <t xml:space="preserve">I/I76/I764/0026     </t>
  </si>
  <si>
    <t>76411-1473</t>
  </si>
  <si>
    <t>36 "časť A - K6 =   36,000</t>
  </si>
  <si>
    <t>36 "časť C - K6 =   36,000</t>
  </si>
  <si>
    <t>764111474</t>
  </si>
  <si>
    <t>Montáž lemovania z pozinkovaného farb. plechu, múrov na strechách s tvrdou krytinou, s krycím plechom r.š. 750 mm</t>
  </si>
  <si>
    <t xml:space="preserve">I/I76/I764/0027     </t>
  </si>
  <si>
    <t>76411-1474</t>
  </si>
  <si>
    <t>36  "časť A - K7 =   36,000</t>
  </si>
  <si>
    <t>36  "časť C - K7 =   36,000</t>
  </si>
  <si>
    <t>764112211</t>
  </si>
  <si>
    <t>Montáž lemovania z pozinkovaného farb. plechu tlmiacej komory DVJ oplechovaním</t>
  </si>
  <si>
    <t>kus</t>
  </si>
  <si>
    <t xml:space="preserve">I/I76/I764/0028     </t>
  </si>
  <si>
    <t>76411-2211</t>
  </si>
  <si>
    <t>764112312</t>
  </si>
  <si>
    <t>Montáž lemovania z pozinkovaného farb. plechu rúr na vlnitej hladkej drážkovanej krytine od 30° do 45° D 400 mm</t>
  </si>
  <si>
    <t xml:space="preserve">I/I76/I764/0029     </t>
  </si>
  <si>
    <t>76411-2312</t>
  </si>
  <si>
    <t>764112R01</t>
  </si>
  <si>
    <t>Demontáž, výroba a montáž lemovania strešného okna z farb. pz. plechu - štvordielové (dolná časť,dve bočné a horná časť)</t>
  </si>
  <si>
    <t xml:space="preserve">I/I76/I764/0030     </t>
  </si>
  <si>
    <t>76411-2348</t>
  </si>
  <si>
    <t>* vrátane demontáže a spätnej montáže krycích líšt strešného okna</t>
  </si>
  <si>
    <t>+14  "časť A =   14,000</t>
  </si>
  <si>
    <t>+14  "časť C =   14,000</t>
  </si>
  <si>
    <t>764112R02</t>
  </si>
  <si>
    <t>Demontáž, výroba a montáž lemovania svetlovodu z farb. pz. plechu - štvordielové (dolná časť,dve bočné a horná časť)</t>
  </si>
  <si>
    <t xml:space="preserve">I/I76/I764/0031     </t>
  </si>
  <si>
    <t>+13  "časť C =   13,000</t>
  </si>
  <si>
    <t>5535218P2</t>
  </si>
  <si>
    <t>Plech pozinkovaný farbený zvitkový v RAL, hr. 0,5mm</t>
  </si>
  <si>
    <t xml:space="preserve">I/I76/I764/0032     </t>
  </si>
  <si>
    <t>36*0,6*1,13 "časť A - K6 =   24,408</t>
  </si>
  <si>
    <t>36*0,6*1,13 "časť C - K6 =   24,408</t>
  </si>
  <si>
    <t>36*0,75*1,13  "časť A - K7 =   30,510</t>
  </si>
  <si>
    <t>36*0,75*1,13  "časť C - K7 =   30,510</t>
  </si>
  <si>
    <t>1*1,25*1,13 "časť A - K12 =   1,413</t>
  </si>
  <si>
    <t>1*1,25*1,13 "časť C - K12 =   1,413</t>
  </si>
  <si>
    <t>1*0,35*1,13 "časť A - K13 =   0,396</t>
  </si>
  <si>
    <t>1*0,35*1,13 "časť C - K13 =   0,396</t>
  </si>
  <si>
    <t>28*(1,34+1,4)*2*0,25*1,13  "lemovanie strešného okna =   43,347</t>
  </si>
  <si>
    <t>27*(0,5+0,5)*2*0,25*1,13  "lemovanie svetlovodu =   15,255</t>
  </si>
  <si>
    <t>764172083</t>
  </si>
  <si>
    <t>Hrebeň z hrebenáčov hladkých sklon do 30°</t>
  </si>
  <si>
    <t xml:space="preserve">I/I76/I764/0033     </t>
  </si>
  <si>
    <t>76417-2083</t>
  </si>
  <si>
    <t>25,5  "časť A - K5 =   25,500</t>
  </si>
  <si>
    <t>25,5  "časť C - K5 =   25,500</t>
  </si>
  <si>
    <t>764172090</t>
  </si>
  <si>
    <t>Koncovka hrebeňa sedlová sklon do 30°</t>
  </si>
  <si>
    <t xml:space="preserve">I/I76/I764/0034     </t>
  </si>
  <si>
    <t>76417-2090</t>
  </si>
  <si>
    <t>2  "časť A - K5 =   2,000</t>
  </si>
  <si>
    <t>2  "časť C - K5 =   2,000</t>
  </si>
  <si>
    <t>764172128</t>
  </si>
  <si>
    <t>Snehová zábrana tyčová sklon do 30° (dvojtyčová zábrana vrátane držiakov, tesnenia a spojovacieho materiálu)</t>
  </si>
  <si>
    <t xml:space="preserve">I/I76/I764/0035     </t>
  </si>
  <si>
    <t>76417-2128</t>
  </si>
  <si>
    <t>102 "časť A - K9 =   102,000</t>
  </si>
  <si>
    <t>102 "časť C - K9 =   102,000</t>
  </si>
  <si>
    <t>764312822</t>
  </si>
  <si>
    <t>Klamp. demont. plech. krytiny falcovanej, do 30° nad 25m2</t>
  </si>
  <si>
    <t xml:space="preserve">I/I76/I764/0036     </t>
  </si>
  <si>
    <t>76431-2822</t>
  </si>
  <si>
    <t>764332860</t>
  </si>
  <si>
    <t>Klamp. demont. lem. múrov tvr. kryt.+krycí pl. 600, do 30°</t>
  </si>
  <si>
    <t xml:space="preserve">I/I76/I764/0037     </t>
  </si>
  <si>
    <t>76433-2860</t>
  </si>
  <si>
    <t>45.22.13</t>
  </si>
  <si>
    <t>764332870</t>
  </si>
  <si>
    <t>Klamp. demont. lem. múrov tvr. kryt.+krycí pl. 750, do 30°</t>
  </si>
  <si>
    <t xml:space="preserve">I/I76/I764/0038     </t>
  </si>
  <si>
    <t>76433-2870</t>
  </si>
  <si>
    <t>764348R13</t>
  </si>
  <si>
    <t>Klamp. demont. sneh. chytače, do 30°</t>
  </si>
  <si>
    <t xml:space="preserve">I/I76/I764/0039     </t>
  </si>
  <si>
    <t>76434-8813</t>
  </si>
  <si>
    <t>764393830</t>
  </si>
  <si>
    <t>Klamp. demont. hrebeňa strechy rš 590, do 30°</t>
  </si>
  <si>
    <t xml:space="preserve">I/I76/I764/0040     </t>
  </si>
  <si>
    <t>76439-3830</t>
  </si>
  <si>
    <t>998764103</t>
  </si>
  <si>
    <t>Presun hmôt pre klampiarske konštr. v objektoch výšky do 24 m</t>
  </si>
  <si>
    <t xml:space="preserve">I/I76/I764/0041     </t>
  </si>
  <si>
    <t>99876-4103</t>
  </si>
  <si>
    <t xml:space="preserve">764 - Konštrukcie klampiarske  spolu: </t>
  </si>
  <si>
    <t>765 - Krytiny tvrdé</t>
  </si>
  <si>
    <t>765</t>
  </si>
  <si>
    <t>765901132</t>
  </si>
  <si>
    <t>Zakrytie šik. striech podstreš. hydroiz. fóliou</t>
  </si>
  <si>
    <t xml:space="preserve">I/I76/I765/0042     </t>
  </si>
  <si>
    <t>76590-1131</t>
  </si>
  <si>
    <t>998765103</t>
  </si>
  <si>
    <t>Presun hmôt pre krytiny tvrdé na objektoch výšky do 24 m</t>
  </si>
  <si>
    <t xml:space="preserve">I/I76/I765/0043     </t>
  </si>
  <si>
    <t>99876-5103</t>
  </si>
  <si>
    <t xml:space="preserve">765 - Krytiny tvrdé  spolu: </t>
  </si>
  <si>
    <t>767 - Konštrukcie doplnk. kovové stavebné</t>
  </si>
  <si>
    <t>767</t>
  </si>
  <si>
    <t>767330135</t>
  </si>
  <si>
    <t>Demontáž svetlovodu tubusového zabudovaného vo všetkých typoch striech priemeru 350 mm</t>
  </si>
  <si>
    <t>súbor</t>
  </si>
  <si>
    <t xml:space="preserve">I/I76/I767/0044     </t>
  </si>
  <si>
    <t>76733-0135</t>
  </si>
  <si>
    <t>767331112</t>
  </si>
  <si>
    <t>Montáž tubusového svetlovodu zabudovaného v šikmej streche, priemeru 350 mm vrátane zdvihnutia</t>
  </si>
  <si>
    <t xml:space="preserve">I/I76/I767/0045     </t>
  </si>
  <si>
    <t>76733-1112</t>
  </si>
  <si>
    <t>6115E0001</t>
  </si>
  <si>
    <t>Svetlovod DN 350, do šikmých striech pre plochú strešnú krytinu</t>
  </si>
  <si>
    <t xml:space="preserve">I/I76/I767/0046     </t>
  </si>
  <si>
    <t>6114E1202</t>
  </si>
  <si>
    <t>6115E0011</t>
  </si>
  <si>
    <t>Predĺžovací kus pre svetlovod  DN 350 dl. 62 mm</t>
  </si>
  <si>
    <t xml:space="preserve">I/I76/I767/0047     </t>
  </si>
  <si>
    <t>6115E0012</t>
  </si>
  <si>
    <t>Predĺžovací kus pre svetlovod  DN 350 dl. 124 mm</t>
  </si>
  <si>
    <t xml:space="preserve">I/I76/I767/0048     </t>
  </si>
  <si>
    <t>998767103</t>
  </si>
  <si>
    <t>Presun hmôt pre kovové stav. doplnk. konštr. v objektoch výšky do 24 m</t>
  </si>
  <si>
    <t xml:space="preserve">I/I76/I767/0049     </t>
  </si>
  <si>
    <t>99876-7103</t>
  </si>
  <si>
    <t>45.42.12</t>
  </si>
  <si>
    <t xml:space="preserve">767 - Konštrukcie doplnk. kovové stavebné  spolu: </t>
  </si>
  <si>
    <t>775 - Podlahy vlysové a parketové</t>
  </si>
  <si>
    <t>775</t>
  </si>
  <si>
    <t>775411820</t>
  </si>
  <si>
    <t>Demontáž soklíkov alebo líšt drevených priskrutkovaných</t>
  </si>
  <si>
    <t xml:space="preserve">I/I77/I775/0050     </t>
  </si>
  <si>
    <t>77541-1820</t>
  </si>
  <si>
    <t>45.43.22</t>
  </si>
  <si>
    <t>(12,659+15,281)*2-0,9 =   54,980</t>
  </si>
  <si>
    <t>775419112</t>
  </si>
  <si>
    <t>Montáž podlahovej lišty obvodovej masívnej na skrutky</t>
  </si>
  <si>
    <t xml:space="preserve">I/I77/I775/0053     </t>
  </si>
  <si>
    <t>77541-9112</t>
  </si>
  <si>
    <t>614161800</t>
  </si>
  <si>
    <t>Lišta soklová drevená</t>
  </si>
  <si>
    <t>20.10.21</t>
  </si>
  <si>
    <t>54,98*1,02 =   56,080</t>
  </si>
  <si>
    <t>775531800</t>
  </si>
  <si>
    <t>Demontáž parketových tabulí</t>
  </si>
  <si>
    <t xml:space="preserve">I/I77/I775/0051     </t>
  </si>
  <si>
    <t>77553-1800</t>
  </si>
  <si>
    <t>12,659*15,281 =   193,442</t>
  </si>
  <si>
    <t>775919325</t>
  </si>
  <si>
    <t>Montáž komplet parket podl veľkoploš drev š.do 200mm pláv s lep sp v drážk(clic)</t>
  </si>
  <si>
    <t xml:space="preserve">I/I77/I775/0054     </t>
  </si>
  <si>
    <t>77591-9325</t>
  </si>
  <si>
    <t>611935830</t>
  </si>
  <si>
    <t>Parkety drev veľkoplošné W-Loc Lak 2400x200x15mm 3-vrstvové hr: 15 mm</t>
  </si>
  <si>
    <t xml:space="preserve">I/I77/I775/0055     </t>
  </si>
  <si>
    <t>20.30.12</t>
  </si>
  <si>
    <t>193,442*1,05 =   203,114</t>
  </si>
  <si>
    <t>775979311</t>
  </si>
  <si>
    <t>Montáž podložiek</t>
  </si>
  <si>
    <t xml:space="preserve">I/I77/I775/0056     </t>
  </si>
  <si>
    <t>77597-9311</t>
  </si>
  <si>
    <t>611955192</t>
  </si>
  <si>
    <t>Tlmiaca podložka hr: 5 mm</t>
  </si>
  <si>
    <t xml:space="preserve">I/I77/I775/0057     </t>
  </si>
  <si>
    <t>611955190</t>
  </si>
  <si>
    <t>25.21.30</t>
  </si>
  <si>
    <t xml:space="preserve">0 252130            </t>
  </si>
  <si>
    <t>998775103</t>
  </si>
  <si>
    <t>Presun hmôt pre podlahy vlysové v objektoch výšky do 24 m</t>
  </si>
  <si>
    <t xml:space="preserve">I/I77/I775/0058     </t>
  </si>
  <si>
    <t>99877-5103</t>
  </si>
  <si>
    <t xml:space="preserve">775 - Podlahy vlysové a parketové  spolu: </t>
  </si>
  <si>
    <t>784 - Maľby</t>
  </si>
  <si>
    <t>784</t>
  </si>
  <si>
    <t>784401803</t>
  </si>
  <si>
    <t>Odstránenie malieb v miestnostiach výšky do 8 m obrúsením</t>
  </si>
  <si>
    <t xml:space="preserve">I/I78/I784/0059     </t>
  </si>
  <si>
    <t>78440-1803</t>
  </si>
  <si>
    <t>+181,83+83,53  "časť A - m.č. 4.08 a 4.09 =   265,360</t>
  </si>
  <si>
    <t>+74,68+197,38  "časť C - m.č. 4.35 a 4.36 =   272,060</t>
  </si>
  <si>
    <t>784452570</t>
  </si>
  <si>
    <t>Hĺbková penetrácia pod maľby do 5,0 m</t>
  </si>
  <si>
    <t xml:space="preserve">I/I78/I784/0060     </t>
  </si>
  <si>
    <t>78445-2571</t>
  </si>
  <si>
    <t>45.44.21</t>
  </si>
  <si>
    <t>784452571</t>
  </si>
  <si>
    <t>Maľba zo zmesí tekutých 1far. dvojnás. v miest. do 5,0 m</t>
  </si>
  <si>
    <t xml:space="preserve">I/I78/I784/0061     </t>
  </si>
  <si>
    <t xml:space="preserve">784 - Maľby  spolu: </t>
  </si>
  <si>
    <t xml:space="preserve">PRÁCE A DODÁVKY PSV  spolu: </t>
  </si>
  <si>
    <t>Za rozpočet celkom</t>
  </si>
  <si>
    <t>ZADANIE</t>
  </si>
  <si>
    <t xml:space="preserve">Spracoval:  Ing. Eva Levická       </t>
  </si>
  <si>
    <t>Príloha c. 2 - Výkaz výmer neocenený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</si>
</sst>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.00000"/>
    <numFmt numFmtId="170" formatCode="0.000"/>
  </numFmts>
  <fonts count="19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indexed="9"/>
      <name val="Arial Narrow"/>
      <charset val="238"/>
    </font>
    <font>
      <b/>
      <sz val="8"/>
      <color indexed="9"/>
      <name val="Arial Narrow"/>
      <charset val="238"/>
    </font>
    <font>
      <sz val="8"/>
      <color indexed="12"/>
      <name val="Arial Narrow"/>
      <charset val="238"/>
    </font>
    <font>
      <sz val="7.5"/>
      <color rgb="FFFFFFFF"/>
      <name val="Arial Narrow"/>
      <charset val="238"/>
    </font>
    <font>
      <sz val="11"/>
      <color indexed="8"/>
      <name val="Calibri"/>
      <charset val="238"/>
    </font>
    <font>
      <b/>
      <sz val="11"/>
      <color indexed="8"/>
      <name val="Calibri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11"/>
      <color indexed="9"/>
      <name val="Calibri"/>
      <charset val="238"/>
    </font>
    <font>
      <sz val="11"/>
      <color indexed="10"/>
      <name val="Calibri"/>
      <charset val="238"/>
    </font>
    <font>
      <b/>
      <sz val="18"/>
      <color indexed="62"/>
      <name val="Cambria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0" fillId="0" borderId="0"/>
    <xf numFmtId="0" fontId="11" fillId="0" borderId="10" applyFont="0" applyFill="0" applyBorder="0">
      <alignment vertical="center"/>
    </xf>
    <xf numFmtId="0" fontId="8" fillId="3" borderId="0" applyNumberFormat="0" applyBorder="0" applyAlignment="0" applyProtection="0"/>
    <xf numFmtId="166" fontId="10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8" fontId="11" fillId="0" borderId="10"/>
    <xf numFmtId="0" fontId="8" fillId="6" borderId="0" applyNumberFormat="0" applyBorder="0" applyAlignment="0" applyProtection="0"/>
    <xf numFmtId="0" fontId="8" fillId="2" borderId="0" applyNumberFormat="0" applyBorder="0" applyAlignment="0" applyProtection="0"/>
    <xf numFmtId="0" fontId="11" fillId="0" borderId="10" applyFont="0" applyFill="0"/>
    <xf numFmtId="0" fontId="11" fillId="0" borderId="10">
      <alignment vertical="center"/>
    </xf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9" fillId="0" borderId="9" applyNumberFormat="0" applyFill="0" applyAlignment="0" applyProtection="0"/>
    <xf numFmtId="0" fontId="10" fillId="0" borderId="0"/>
    <xf numFmtId="0" fontId="14" fillId="0" borderId="0" applyNumberFormat="0" applyFill="0" applyBorder="0" applyAlignment="0" applyProtection="0"/>
    <xf numFmtId="0" fontId="10" fillId="0" borderId="0"/>
    <xf numFmtId="0" fontId="11" fillId="0" borderId="1" applyBorder="0">
      <alignment vertical="center"/>
    </xf>
    <xf numFmtId="0" fontId="13" fillId="0" borderId="0" applyNumberFormat="0" applyFill="0" applyBorder="0" applyAlignment="0" applyProtection="0"/>
    <xf numFmtId="0" fontId="11" fillId="0" borderId="1">
      <alignment vertical="center"/>
    </xf>
  </cellStyleXfs>
  <cellXfs count="78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69" fontId="1" fillId="0" borderId="0" xfId="0" applyNumberFormat="1" applyFont="1" applyProtection="1"/>
    <xf numFmtId="167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67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70" fontId="1" fillId="0" borderId="0" xfId="0" applyNumberFormat="1" applyFont="1" applyAlignment="1" applyProtection="1">
      <alignment vertical="top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/>
    </xf>
    <xf numFmtId="0" fontId="1" fillId="0" borderId="8" xfId="0" applyFont="1" applyBorder="1" applyAlignment="1" applyProtection="1">
      <alignment horizontal="centerContinuous"/>
    </xf>
    <xf numFmtId="0" fontId="1" fillId="0" borderId="4" xfId="0" applyNumberFormat="1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2" xfId="0" applyNumberFormat="1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NumberFormat="1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67" fontId="1" fillId="0" borderId="3" xfId="0" applyNumberFormat="1" applyFont="1" applyBorder="1" applyProtection="1"/>
    <xf numFmtId="0" fontId="1" fillId="0" borderId="3" xfId="0" applyFont="1" applyBorder="1" applyProtection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right"/>
    </xf>
    <xf numFmtId="49" fontId="1" fillId="0" borderId="3" xfId="0" applyNumberFormat="1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right"/>
    </xf>
    <xf numFmtId="49" fontId="4" fillId="0" borderId="0" xfId="1" applyNumberFormat="1" applyFont="1"/>
    <xf numFmtId="0" fontId="1" fillId="0" borderId="11" xfId="0" applyFont="1" applyBorder="1" applyAlignment="1" applyProtection="1">
      <alignment horizontal="right" vertical="top"/>
    </xf>
    <xf numFmtId="49" fontId="15" fillId="0" borderId="11" xfId="0" applyNumberFormat="1" applyFont="1" applyBorder="1" applyAlignment="1" applyProtection="1">
      <alignment vertical="top"/>
    </xf>
    <xf numFmtId="49" fontId="1" fillId="0" borderId="11" xfId="0" applyNumberFormat="1" applyFont="1" applyBorder="1" applyAlignment="1" applyProtection="1">
      <alignment vertical="top"/>
    </xf>
    <xf numFmtId="49" fontId="1" fillId="0" borderId="11" xfId="0" applyNumberFormat="1" applyFont="1" applyBorder="1" applyAlignment="1" applyProtection="1">
      <alignment horizontal="left" vertical="top" wrapText="1"/>
    </xf>
    <xf numFmtId="167" fontId="1" fillId="0" borderId="11" xfId="0" applyNumberFormat="1" applyFont="1" applyBorder="1" applyAlignment="1" applyProtection="1">
      <alignment vertical="top"/>
    </xf>
    <xf numFmtId="0" fontId="1" fillId="0" borderId="11" xfId="0" applyFont="1" applyBorder="1" applyAlignment="1" applyProtection="1">
      <alignment vertical="top"/>
    </xf>
    <xf numFmtId="4" fontId="1" fillId="0" borderId="11" xfId="0" applyNumberFormat="1" applyFont="1" applyBorder="1" applyAlignment="1" applyProtection="1">
      <alignment vertical="top"/>
    </xf>
    <xf numFmtId="169" fontId="1" fillId="0" borderId="11" xfId="0" applyNumberFormat="1" applyFont="1" applyBorder="1" applyAlignment="1" applyProtection="1">
      <alignment vertical="top"/>
    </xf>
    <xf numFmtId="0" fontId="1" fillId="0" borderId="11" xfId="0" applyFont="1" applyBorder="1" applyAlignment="1" applyProtection="1">
      <alignment horizontal="center" vertical="top"/>
    </xf>
    <xf numFmtId="170" fontId="1" fillId="0" borderId="11" xfId="0" applyNumberFormat="1" applyFont="1" applyBorder="1" applyAlignment="1" applyProtection="1">
      <alignment vertical="top"/>
    </xf>
    <xf numFmtId="49" fontId="1" fillId="0" borderId="11" xfId="0" applyNumberFormat="1" applyFont="1" applyBorder="1" applyAlignment="1" applyProtection="1">
      <alignment horizontal="center" vertical="top"/>
    </xf>
    <xf numFmtId="49" fontId="16" fillId="0" borderId="11" xfId="0" applyNumberFormat="1" applyFont="1" applyBorder="1" applyAlignment="1" applyProtection="1">
      <alignment horizontal="left" vertical="top" wrapText="1"/>
    </xf>
    <xf numFmtId="167" fontId="16" fillId="0" borderId="11" xfId="0" applyNumberFormat="1" applyFont="1" applyBorder="1" applyAlignment="1" applyProtection="1">
      <alignment vertical="top"/>
    </xf>
    <xf numFmtId="0" fontId="16" fillId="0" borderId="11" xfId="0" applyFont="1" applyBorder="1" applyAlignment="1" applyProtection="1">
      <alignment vertical="top"/>
    </xf>
    <xf numFmtId="4" fontId="16" fillId="0" borderId="11" xfId="0" applyNumberFormat="1" applyFont="1" applyBorder="1" applyAlignment="1" applyProtection="1">
      <alignment vertical="top"/>
    </xf>
    <xf numFmtId="169" fontId="16" fillId="0" borderId="11" xfId="0" applyNumberFormat="1" applyFont="1" applyBorder="1" applyAlignment="1" applyProtection="1">
      <alignment vertical="top"/>
    </xf>
    <xf numFmtId="0" fontId="16" fillId="0" borderId="11" xfId="0" applyFont="1" applyBorder="1" applyAlignment="1" applyProtection="1">
      <alignment horizontal="center" vertical="top"/>
    </xf>
    <xf numFmtId="170" fontId="16" fillId="0" borderId="11" xfId="0" applyNumberFormat="1" applyFont="1" applyBorder="1" applyAlignment="1" applyProtection="1">
      <alignment vertical="top"/>
    </xf>
    <xf numFmtId="49" fontId="1" fillId="0" borderId="11" xfId="0" applyNumberFormat="1" applyFont="1" applyBorder="1" applyAlignment="1" applyProtection="1">
      <alignment horizontal="right" vertical="top" wrapText="1"/>
    </xf>
    <xf numFmtId="4" fontId="15" fillId="0" borderId="11" xfId="0" applyNumberFormat="1" applyFont="1" applyBorder="1" applyAlignment="1" applyProtection="1">
      <alignment vertical="top"/>
    </xf>
    <xf numFmtId="169" fontId="15" fillId="0" borderId="11" xfId="0" applyNumberFormat="1" applyFont="1" applyBorder="1" applyAlignment="1" applyProtection="1">
      <alignment vertical="top"/>
    </xf>
    <xf numFmtId="167" fontId="15" fillId="0" borderId="11" xfId="0" applyNumberFormat="1" applyFont="1" applyBorder="1" applyAlignment="1" applyProtection="1">
      <alignment vertical="top"/>
    </xf>
    <xf numFmtId="49" fontId="15" fillId="0" borderId="11" xfId="0" applyNumberFormat="1" applyFont="1" applyBorder="1" applyAlignment="1" applyProtection="1">
      <alignment horizontal="left" vertical="top" wrapText="1"/>
    </xf>
    <xf numFmtId="0" fontId="17" fillId="0" borderId="0" xfId="0" applyFont="1" applyProtection="1"/>
    <xf numFmtId="0" fontId="18" fillId="0" borderId="0" xfId="0" applyFont="1" applyAlignment="1" applyProtection="1">
      <alignment horizontal="right" vertical="top"/>
    </xf>
  </cellXfs>
  <cellStyles count="32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a" xfId="0" builtinId="0"/>
    <cellStyle name="normálne_fakturuj99" xfId="28"/>
    <cellStyle name="normálne_KLs" xfId="1"/>
    <cellStyle name="TEXT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2"/>
  <sheetViews>
    <sheetView showGridLines="0" tabSelected="1" workbookViewId="0">
      <pane xSplit="4" ySplit="12" topLeftCell="E13" activePane="bottomRight" state="frozen"/>
      <selection pane="topRight"/>
      <selection pane="bottomLeft"/>
      <selection pane="bottomRight" activeCell="AM17" sqref="AM17"/>
    </sheetView>
  </sheetViews>
  <sheetFormatPr defaultColWidth="9.109375" defaultRowHeight="10.199999999999999"/>
  <cols>
    <col min="1" max="1" width="4.109375" style="12" customWidth="1"/>
    <col min="2" max="2" width="3.6640625" style="13" customWidth="1"/>
    <col min="3" max="3" width="8.44140625" style="14" bestFit="1" customWidth="1"/>
    <col min="4" max="4" width="35.6640625" style="15" customWidth="1"/>
    <col min="5" max="5" width="10.6640625" style="16" customWidth="1"/>
    <col min="6" max="6" width="5.33203125" style="17" customWidth="1"/>
    <col min="7" max="7" width="8.6640625" style="18" customWidth="1"/>
    <col min="8" max="9" width="9.6640625" style="18" hidden="1" customWidth="1"/>
    <col min="10" max="10" width="9.6640625" style="18" customWidth="1"/>
    <col min="11" max="11" width="7.44140625" style="19" hidden="1" customWidth="1"/>
    <col min="12" max="12" width="8.33203125" style="19" hidden="1" customWidth="1"/>
    <col min="13" max="13" width="9.109375" style="16" hidden="1" customWidth="1"/>
    <col min="14" max="14" width="7" style="16" hidden="1" customWidth="1"/>
    <col min="15" max="15" width="3.5546875" style="17" customWidth="1"/>
    <col min="16" max="16" width="12.6640625" style="17" hidden="1" customWidth="1"/>
    <col min="17" max="19" width="13.33203125" style="16" hidden="1" customWidth="1"/>
    <col min="20" max="20" width="10.5546875" style="20" hidden="1" customWidth="1"/>
    <col min="21" max="21" width="10.33203125" style="20" hidden="1" customWidth="1"/>
    <col min="22" max="22" width="5.6640625" style="20" hidden="1" customWidth="1"/>
    <col min="23" max="23" width="9.109375" style="21" hidden="1" customWidth="1"/>
    <col min="24" max="25" width="5.6640625" style="17" hidden="1" customWidth="1"/>
    <col min="26" max="26" width="7.5546875" style="17" hidden="1" customWidth="1"/>
    <col min="27" max="27" width="24.88671875" style="17" hidden="1" customWidth="1"/>
    <col min="28" max="28" width="4.33203125" style="17" hidden="1" customWidth="1"/>
    <col min="29" max="29" width="8.33203125" style="17" hidden="1" customWidth="1"/>
    <col min="30" max="30" width="8.6640625" style="17" hidden="1" customWidth="1"/>
    <col min="31" max="34" width="9.109375" style="17" hidden="1" customWidth="1"/>
    <col min="35" max="35" width="9.109375" style="4"/>
    <col min="36" max="37" width="0" style="4" hidden="1" customWidth="1"/>
    <col min="38" max="16384" width="9.109375" style="4"/>
  </cols>
  <sheetData>
    <row r="1" spans="1:37" ht="31.2" customHeight="1">
      <c r="D1" s="77" t="s">
        <v>425</v>
      </c>
    </row>
    <row r="3" spans="1:37">
      <c r="A3" s="8" t="s">
        <v>3</v>
      </c>
      <c r="B3" s="4"/>
      <c r="C3" s="4"/>
      <c r="D3" s="4"/>
      <c r="E3" s="8" t="s">
        <v>424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4</v>
      </c>
      <c r="AA3" s="52" t="s">
        <v>5</v>
      </c>
      <c r="AB3" s="1" t="s">
        <v>6</v>
      </c>
      <c r="AC3" s="1" t="s">
        <v>7</v>
      </c>
      <c r="AD3" s="1" t="s">
        <v>8</v>
      </c>
      <c r="AE3" s="42" t="s">
        <v>9</v>
      </c>
      <c r="AF3" s="43" t="s">
        <v>10</v>
      </c>
      <c r="AG3" s="4"/>
      <c r="AH3" s="4"/>
    </row>
    <row r="4" spans="1:37">
      <c r="A4" s="8" t="s">
        <v>11</v>
      </c>
      <c r="B4" s="4"/>
      <c r="C4" s="4"/>
      <c r="D4" s="4"/>
      <c r="E4" s="8" t="s">
        <v>69</v>
      </c>
      <c r="F4" s="4"/>
      <c r="G4" s="5"/>
      <c r="H4" s="22"/>
      <c r="I4" s="4"/>
      <c r="J4" s="5"/>
      <c r="K4" s="6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12</v>
      </c>
      <c r="AA4" s="2" t="s">
        <v>13</v>
      </c>
      <c r="AB4" s="2" t="s">
        <v>14</v>
      </c>
      <c r="AC4" s="2"/>
      <c r="AD4" s="3"/>
      <c r="AE4" s="42">
        <v>1</v>
      </c>
      <c r="AF4" s="44">
        <v>123.5</v>
      </c>
      <c r="AG4" s="4"/>
      <c r="AH4" s="4"/>
    </row>
    <row r="5" spans="1:37">
      <c r="A5" s="8" t="s">
        <v>15</v>
      </c>
      <c r="B5" s="4"/>
      <c r="C5" s="4"/>
      <c r="D5" s="4"/>
      <c r="E5" s="8" t="s">
        <v>70</v>
      </c>
      <c r="F5" s="4"/>
      <c r="G5" s="5"/>
      <c r="H5" s="4"/>
      <c r="I5" s="4"/>
      <c r="J5" s="5"/>
      <c r="K5" s="6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16</v>
      </c>
      <c r="AA5" s="2" t="s">
        <v>17</v>
      </c>
      <c r="AB5" s="2" t="s">
        <v>14</v>
      </c>
      <c r="AC5" s="2" t="s">
        <v>18</v>
      </c>
      <c r="AD5" s="3" t="s">
        <v>19</v>
      </c>
      <c r="AE5" s="42">
        <v>2</v>
      </c>
      <c r="AF5" s="45">
        <v>123.46</v>
      </c>
      <c r="AG5" s="4"/>
      <c r="AH5" s="4"/>
    </row>
    <row r="6" spans="1:37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1" t="s">
        <v>20</v>
      </c>
      <c r="AA6" s="2" t="s">
        <v>21</v>
      </c>
      <c r="AB6" s="2" t="s">
        <v>14</v>
      </c>
      <c r="AC6" s="2"/>
      <c r="AD6" s="3"/>
      <c r="AE6" s="42">
        <v>3</v>
      </c>
      <c r="AF6" s="46">
        <v>123.45699999999999</v>
      </c>
      <c r="AG6" s="4"/>
      <c r="AH6" s="4"/>
    </row>
    <row r="7" spans="1:37">
      <c r="A7" s="8" t="s">
        <v>71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1" t="s">
        <v>22</v>
      </c>
      <c r="AA7" s="2" t="s">
        <v>17</v>
      </c>
      <c r="AB7" s="2" t="s">
        <v>14</v>
      </c>
      <c r="AC7" s="2" t="s">
        <v>18</v>
      </c>
      <c r="AD7" s="3" t="s">
        <v>19</v>
      </c>
      <c r="AE7" s="42">
        <v>4</v>
      </c>
      <c r="AF7" s="47">
        <v>123.4567</v>
      </c>
      <c r="AG7" s="4"/>
      <c r="AH7" s="4"/>
    </row>
    <row r="8" spans="1:37">
      <c r="A8" s="8" t="s">
        <v>72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2" t="s">
        <v>23</v>
      </c>
      <c r="AF8" s="45">
        <v>123.46</v>
      </c>
      <c r="AG8" s="4"/>
      <c r="AH8" s="4"/>
    </row>
    <row r="9" spans="1:37">
      <c r="A9" s="8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7"/>
      <c r="R9" s="7"/>
      <c r="S9" s="7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7" ht="13.8">
      <c r="A10" s="76" t="s">
        <v>1</v>
      </c>
      <c r="B10" s="23"/>
      <c r="C10" s="24"/>
      <c r="D10" s="9" t="s">
        <v>423</v>
      </c>
      <c r="E10" s="7"/>
      <c r="F10" s="4"/>
      <c r="G10" s="5"/>
      <c r="H10" s="5"/>
      <c r="I10" s="5"/>
      <c r="J10" s="5"/>
      <c r="K10" s="6"/>
      <c r="L10" s="6"/>
      <c r="M10" s="7"/>
      <c r="N10" s="7"/>
      <c r="O10" s="4"/>
      <c r="P10" s="4"/>
      <c r="Q10" s="7"/>
      <c r="R10" s="7"/>
      <c r="S10" s="7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7">
      <c r="A11" s="10" t="s">
        <v>24</v>
      </c>
      <c r="B11" s="10" t="s">
        <v>25</v>
      </c>
      <c r="C11" s="10" t="s">
        <v>26</v>
      </c>
      <c r="D11" s="10" t="s">
        <v>27</v>
      </c>
      <c r="E11" s="10" t="s">
        <v>28</v>
      </c>
      <c r="F11" s="10" t="s">
        <v>29</v>
      </c>
      <c r="G11" s="10" t="s">
        <v>30</v>
      </c>
      <c r="H11" s="10" t="s">
        <v>31</v>
      </c>
      <c r="I11" s="10" t="s">
        <v>32</v>
      </c>
      <c r="J11" s="10" t="s">
        <v>33</v>
      </c>
      <c r="K11" s="26" t="s">
        <v>34</v>
      </c>
      <c r="L11" s="27"/>
      <c r="M11" s="28" t="s">
        <v>35</v>
      </c>
      <c r="N11" s="27"/>
      <c r="O11" s="10" t="s">
        <v>2</v>
      </c>
      <c r="P11" s="29" t="s">
        <v>36</v>
      </c>
      <c r="Q11" s="32" t="s">
        <v>28</v>
      </c>
      <c r="R11" s="32" t="s">
        <v>28</v>
      </c>
      <c r="S11" s="29" t="s">
        <v>28</v>
      </c>
      <c r="T11" s="33" t="s">
        <v>37</v>
      </c>
      <c r="U11" s="34" t="s">
        <v>38</v>
      </c>
      <c r="V11" s="35" t="s">
        <v>39</v>
      </c>
      <c r="W11" s="10" t="s">
        <v>40</v>
      </c>
      <c r="X11" s="10" t="s">
        <v>41</v>
      </c>
      <c r="Y11" s="10" t="s">
        <v>42</v>
      </c>
      <c r="Z11" s="48" t="s">
        <v>43</v>
      </c>
      <c r="AA11" s="48" t="s">
        <v>44</v>
      </c>
      <c r="AB11" s="10" t="s">
        <v>39</v>
      </c>
      <c r="AC11" s="10" t="s">
        <v>45</v>
      </c>
      <c r="AD11" s="10" t="s">
        <v>46</v>
      </c>
      <c r="AE11" s="49" t="s">
        <v>47</v>
      </c>
      <c r="AF11" s="49" t="s">
        <v>48</v>
      </c>
      <c r="AG11" s="49" t="s">
        <v>28</v>
      </c>
      <c r="AH11" s="49" t="s">
        <v>49</v>
      </c>
      <c r="AJ11" s="4" t="s">
        <v>73</v>
      </c>
      <c r="AK11" s="4" t="s">
        <v>75</v>
      </c>
    </row>
    <row r="12" spans="1:37">
      <c r="A12" s="11" t="s">
        <v>50</v>
      </c>
      <c r="B12" s="11" t="s">
        <v>51</v>
      </c>
      <c r="C12" s="25"/>
      <c r="D12" s="11" t="s">
        <v>52</v>
      </c>
      <c r="E12" s="11" t="s">
        <v>53</v>
      </c>
      <c r="F12" s="11" t="s">
        <v>54</v>
      </c>
      <c r="G12" s="11" t="s">
        <v>55</v>
      </c>
      <c r="H12" s="11" t="s">
        <v>56</v>
      </c>
      <c r="I12" s="11" t="s">
        <v>57</v>
      </c>
      <c r="J12" s="11"/>
      <c r="K12" s="11" t="s">
        <v>30</v>
      </c>
      <c r="L12" s="11" t="s">
        <v>33</v>
      </c>
      <c r="M12" s="30" t="s">
        <v>30</v>
      </c>
      <c r="N12" s="11" t="s">
        <v>33</v>
      </c>
      <c r="O12" s="11" t="s">
        <v>58</v>
      </c>
      <c r="P12" s="31"/>
      <c r="Q12" s="36" t="s">
        <v>59</v>
      </c>
      <c r="R12" s="36" t="s">
        <v>60</v>
      </c>
      <c r="S12" s="31" t="s">
        <v>61</v>
      </c>
      <c r="T12" s="37" t="s">
        <v>62</v>
      </c>
      <c r="U12" s="38" t="s">
        <v>63</v>
      </c>
      <c r="V12" s="39" t="s">
        <v>64</v>
      </c>
      <c r="W12" s="40"/>
      <c r="X12" s="41"/>
      <c r="Y12" s="41"/>
      <c r="Z12" s="50" t="s">
        <v>65</v>
      </c>
      <c r="AA12" s="50" t="s">
        <v>50</v>
      </c>
      <c r="AB12" s="11" t="s">
        <v>66</v>
      </c>
      <c r="AC12" s="41"/>
      <c r="AD12" s="41"/>
      <c r="AE12" s="51"/>
      <c r="AF12" s="51"/>
      <c r="AG12" s="51"/>
      <c r="AH12" s="51"/>
      <c r="AJ12" s="4" t="s">
        <v>74</v>
      </c>
      <c r="AK12" s="4" t="s">
        <v>76</v>
      </c>
    </row>
    <row r="14" spans="1:37">
      <c r="A14" s="53"/>
      <c r="B14" s="54" t="s">
        <v>77</v>
      </c>
      <c r="C14" s="55"/>
      <c r="D14" s="56"/>
      <c r="E14" s="57"/>
      <c r="F14" s="58"/>
      <c r="G14" s="59"/>
      <c r="H14" s="59"/>
      <c r="I14" s="59"/>
      <c r="J14" s="59"/>
      <c r="K14" s="60"/>
      <c r="L14" s="60"/>
      <c r="M14" s="57"/>
      <c r="N14" s="57"/>
      <c r="O14" s="58"/>
      <c r="P14" s="58"/>
      <c r="Q14" s="57"/>
      <c r="R14" s="57"/>
      <c r="S14" s="57"/>
      <c r="T14" s="61"/>
      <c r="U14" s="61"/>
      <c r="V14" s="61"/>
      <c r="W14" s="62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7">
      <c r="A15" s="53"/>
      <c r="B15" s="55" t="s">
        <v>78</v>
      </c>
      <c r="C15" s="55"/>
      <c r="D15" s="56"/>
      <c r="E15" s="57"/>
      <c r="F15" s="58"/>
      <c r="G15" s="59"/>
      <c r="H15" s="59"/>
      <c r="I15" s="59"/>
      <c r="J15" s="59"/>
      <c r="K15" s="60"/>
      <c r="L15" s="60"/>
      <c r="M15" s="57"/>
      <c r="N15" s="57"/>
      <c r="O15" s="58"/>
      <c r="P15" s="58"/>
      <c r="Q15" s="57"/>
      <c r="R15" s="57"/>
      <c r="S15" s="57"/>
      <c r="T15" s="61"/>
      <c r="U15" s="61"/>
      <c r="V15" s="61"/>
      <c r="W15" s="62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7">
      <c r="A16" s="53">
        <v>1</v>
      </c>
      <c r="B16" s="63" t="s">
        <v>79</v>
      </c>
      <c r="C16" s="55" t="s">
        <v>80</v>
      </c>
      <c r="D16" s="56" t="s">
        <v>81</v>
      </c>
      <c r="E16" s="57">
        <v>968.52800000000002</v>
      </c>
      <c r="F16" s="58" t="s">
        <v>82</v>
      </c>
      <c r="G16" s="59"/>
      <c r="H16" s="59">
        <f>ROUND(E16*G16,2)</f>
        <v>0</v>
      </c>
      <c r="I16" s="59"/>
      <c r="J16" s="59">
        <f>ROUND(E16*G16,2)</f>
        <v>0</v>
      </c>
      <c r="K16" s="60">
        <v>1.0000000000000001E-5</v>
      </c>
      <c r="L16" s="60">
        <f>E16*K16</f>
        <v>9.685280000000001E-3</v>
      </c>
      <c r="M16" s="57"/>
      <c r="N16" s="57">
        <f>E16*M16</f>
        <v>0</v>
      </c>
      <c r="O16" s="58">
        <v>20</v>
      </c>
      <c r="P16" s="58" t="s">
        <v>83</v>
      </c>
      <c r="Q16" s="57"/>
      <c r="R16" s="57"/>
      <c r="S16" s="57"/>
      <c r="T16" s="61"/>
      <c r="U16" s="61"/>
      <c r="V16" s="61" t="s">
        <v>68</v>
      </c>
      <c r="W16" s="62">
        <v>75.545000000000002</v>
      </c>
      <c r="X16" s="55" t="s">
        <v>84</v>
      </c>
      <c r="Y16" s="55" t="s">
        <v>80</v>
      </c>
      <c r="Z16" s="58" t="s">
        <v>85</v>
      </c>
      <c r="AA16" s="58"/>
      <c r="AB16" s="58">
        <v>1</v>
      </c>
      <c r="AC16" s="58"/>
      <c r="AD16" s="58"/>
      <c r="AE16" s="58"/>
      <c r="AF16" s="58"/>
      <c r="AG16" s="58"/>
      <c r="AH16" s="58"/>
      <c r="AJ16" s="4" t="s">
        <v>86</v>
      </c>
      <c r="AK16" s="4" t="s">
        <v>87</v>
      </c>
    </row>
    <row r="17" spans="1:37">
      <c r="A17" s="53"/>
      <c r="B17" s="63"/>
      <c r="C17" s="55"/>
      <c r="D17" s="64" t="s">
        <v>88</v>
      </c>
      <c r="E17" s="65"/>
      <c r="F17" s="66"/>
      <c r="G17" s="67"/>
      <c r="H17" s="67"/>
      <c r="I17" s="67"/>
      <c r="J17" s="67"/>
      <c r="K17" s="68"/>
      <c r="L17" s="68"/>
      <c r="M17" s="65"/>
      <c r="N17" s="65"/>
      <c r="O17" s="66"/>
      <c r="P17" s="66"/>
      <c r="Q17" s="65"/>
      <c r="R17" s="65"/>
      <c r="S17" s="65"/>
      <c r="T17" s="69"/>
      <c r="U17" s="69"/>
      <c r="V17" s="69" t="s">
        <v>0</v>
      </c>
      <c r="W17" s="70"/>
      <c r="X17" s="66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7">
      <c r="A18" s="53"/>
      <c r="B18" s="63"/>
      <c r="C18" s="55"/>
      <c r="D18" s="64" t="s">
        <v>89</v>
      </c>
      <c r="E18" s="65"/>
      <c r="F18" s="66"/>
      <c r="G18" s="67"/>
      <c r="H18" s="67"/>
      <c r="I18" s="67"/>
      <c r="J18" s="67"/>
      <c r="K18" s="68"/>
      <c r="L18" s="68"/>
      <c r="M18" s="65"/>
      <c r="N18" s="65"/>
      <c r="O18" s="66"/>
      <c r="P18" s="66"/>
      <c r="Q18" s="65"/>
      <c r="R18" s="65"/>
      <c r="S18" s="65"/>
      <c r="T18" s="69"/>
      <c r="U18" s="69"/>
      <c r="V18" s="69" t="s">
        <v>0</v>
      </c>
      <c r="W18" s="70"/>
      <c r="X18" s="66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7">
      <c r="A19" s="53"/>
      <c r="B19" s="63"/>
      <c r="C19" s="55"/>
      <c r="D19" s="71" t="s">
        <v>90</v>
      </c>
      <c r="E19" s="72">
        <f>J19</f>
        <v>0</v>
      </c>
      <c r="F19" s="58"/>
      <c r="G19" s="59"/>
      <c r="H19" s="72">
        <f>SUM(H14:H18)</f>
        <v>0</v>
      </c>
      <c r="I19" s="72">
        <f>SUM(I14:I18)</f>
        <v>0</v>
      </c>
      <c r="J19" s="72">
        <f>SUM(J14:J18)</f>
        <v>0</v>
      </c>
      <c r="K19" s="60"/>
      <c r="L19" s="73">
        <f>SUM(L14:L18)</f>
        <v>9.685280000000001E-3</v>
      </c>
      <c r="M19" s="57"/>
      <c r="N19" s="74">
        <f>SUM(N14:N18)</f>
        <v>0</v>
      </c>
      <c r="O19" s="58"/>
      <c r="P19" s="58"/>
      <c r="Q19" s="57"/>
      <c r="R19" s="57"/>
      <c r="S19" s="57"/>
      <c r="T19" s="61"/>
      <c r="U19" s="61"/>
      <c r="V19" s="61"/>
      <c r="W19" s="62">
        <f>SUM(W14:W18)</f>
        <v>75.545000000000002</v>
      </c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7">
      <c r="A20" s="53"/>
      <c r="B20" s="63"/>
      <c r="C20" s="55"/>
      <c r="D20" s="56"/>
      <c r="E20" s="57"/>
      <c r="F20" s="58"/>
      <c r="G20" s="59"/>
      <c r="H20" s="59"/>
      <c r="I20" s="59"/>
      <c r="J20" s="59"/>
      <c r="K20" s="60"/>
      <c r="L20" s="60"/>
      <c r="M20" s="57"/>
      <c r="N20" s="57"/>
      <c r="O20" s="58"/>
      <c r="P20" s="58"/>
      <c r="Q20" s="57"/>
      <c r="R20" s="57"/>
      <c r="S20" s="57"/>
      <c r="T20" s="61"/>
      <c r="U20" s="61"/>
      <c r="V20" s="61"/>
      <c r="W20" s="62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7">
      <c r="A21" s="53"/>
      <c r="B21" s="55" t="s">
        <v>91</v>
      </c>
      <c r="C21" s="55"/>
      <c r="D21" s="56"/>
      <c r="E21" s="57"/>
      <c r="F21" s="58"/>
      <c r="G21" s="59"/>
      <c r="H21" s="59"/>
      <c r="I21" s="59"/>
      <c r="J21" s="59"/>
      <c r="K21" s="60"/>
      <c r="L21" s="60"/>
      <c r="M21" s="57"/>
      <c r="N21" s="57"/>
      <c r="O21" s="58"/>
      <c r="P21" s="58"/>
      <c r="Q21" s="57"/>
      <c r="R21" s="57"/>
      <c r="S21" s="57"/>
      <c r="T21" s="61"/>
      <c r="U21" s="61"/>
      <c r="V21" s="61"/>
      <c r="W21" s="62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7">
      <c r="A22" s="53">
        <v>2</v>
      </c>
      <c r="B22" s="63" t="s">
        <v>92</v>
      </c>
      <c r="C22" s="55" t="s">
        <v>93</v>
      </c>
      <c r="D22" s="56" t="s">
        <v>94</v>
      </c>
      <c r="E22" s="57">
        <v>1920</v>
      </c>
      <c r="F22" s="58" t="s">
        <v>82</v>
      </c>
      <c r="G22" s="59"/>
      <c r="H22" s="59">
        <f>ROUND(E22*G22,2)</f>
        <v>0</v>
      </c>
      <c r="I22" s="59"/>
      <c r="J22" s="59">
        <f>ROUND(E22*G22,2)</f>
        <v>0</v>
      </c>
      <c r="K22" s="60"/>
      <c r="L22" s="60">
        <f>E22*K22</f>
        <v>0</v>
      </c>
      <c r="M22" s="57"/>
      <c r="N22" s="57">
        <f>E22*M22</f>
        <v>0</v>
      </c>
      <c r="O22" s="58">
        <v>20</v>
      </c>
      <c r="P22" s="58" t="s">
        <v>95</v>
      </c>
      <c r="Q22" s="57"/>
      <c r="R22" s="57"/>
      <c r="S22" s="57"/>
      <c r="T22" s="61"/>
      <c r="U22" s="61"/>
      <c r="V22" s="61" t="s">
        <v>68</v>
      </c>
      <c r="W22" s="62">
        <v>307.2</v>
      </c>
      <c r="X22" s="55" t="s">
        <v>96</v>
      </c>
      <c r="Y22" s="55" t="s">
        <v>93</v>
      </c>
      <c r="Z22" s="58" t="s">
        <v>97</v>
      </c>
      <c r="AA22" s="58"/>
      <c r="AB22" s="58">
        <v>1</v>
      </c>
      <c r="AC22" s="58"/>
      <c r="AD22" s="58"/>
      <c r="AE22" s="58"/>
      <c r="AF22" s="58"/>
      <c r="AG22" s="58"/>
      <c r="AH22" s="58"/>
      <c r="AJ22" s="4" t="s">
        <v>86</v>
      </c>
      <c r="AK22" s="4" t="s">
        <v>87</v>
      </c>
    </row>
    <row r="23" spans="1:37" ht="20.399999999999999">
      <c r="A23" s="53">
        <v>3</v>
      </c>
      <c r="B23" s="63" t="s">
        <v>92</v>
      </c>
      <c r="C23" s="55" t="s">
        <v>98</v>
      </c>
      <c r="D23" s="56" t="s">
        <v>99</v>
      </c>
      <c r="E23" s="57">
        <v>3840</v>
      </c>
      <c r="F23" s="58" t="s">
        <v>82</v>
      </c>
      <c r="G23" s="59"/>
      <c r="H23" s="59">
        <f>ROUND(E23*G23,2)</f>
        <v>0</v>
      </c>
      <c r="I23" s="59"/>
      <c r="J23" s="59">
        <f>ROUND(E23*G23,2)</f>
        <v>0</v>
      </c>
      <c r="K23" s="60">
        <v>5.8E-4</v>
      </c>
      <c r="L23" s="60">
        <f>E23*K23</f>
        <v>2.2271999999999998</v>
      </c>
      <c r="M23" s="57"/>
      <c r="N23" s="57">
        <f>E23*M23</f>
        <v>0</v>
      </c>
      <c r="O23" s="58">
        <v>20</v>
      </c>
      <c r="P23" s="58" t="s">
        <v>100</v>
      </c>
      <c r="Q23" s="57"/>
      <c r="R23" s="57"/>
      <c r="S23" s="57"/>
      <c r="T23" s="61"/>
      <c r="U23" s="61"/>
      <c r="V23" s="61" t="s">
        <v>68</v>
      </c>
      <c r="W23" s="62">
        <v>30.72</v>
      </c>
      <c r="X23" s="55" t="s">
        <v>101</v>
      </c>
      <c r="Y23" s="55" t="s">
        <v>98</v>
      </c>
      <c r="Z23" s="58" t="s">
        <v>97</v>
      </c>
      <c r="AA23" s="58"/>
      <c r="AB23" s="58">
        <v>1</v>
      </c>
      <c r="AC23" s="58"/>
      <c r="AD23" s="58"/>
      <c r="AE23" s="58"/>
      <c r="AF23" s="58"/>
      <c r="AG23" s="58"/>
      <c r="AH23" s="58"/>
      <c r="AJ23" s="4" t="s">
        <v>86</v>
      </c>
      <c r="AK23" s="4" t="s">
        <v>87</v>
      </c>
    </row>
    <row r="24" spans="1:37">
      <c r="A24" s="53"/>
      <c r="B24" s="63"/>
      <c r="C24" s="55"/>
      <c r="D24" s="64" t="s">
        <v>102</v>
      </c>
      <c r="E24" s="65"/>
      <c r="F24" s="66"/>
      <c r="G24" s="67"/>
      <c r="H24" s="67"/>
      <c r="I24" s="67"/>
      <c r="J24" s="67"/>
      <c r="K24" s="68"/>
      <c r="L24" s="68"/>
      <c r="M24" s="65"/>
      <c r="N24" s="65"/>
      <c r="O24" s="66"/>
      <c r="P24" s="66"/>
      <c r="Q24" s="65"/>
      <c r="R24" s="65"/>
      <c r="S24" s="65"/>
      <c r="T24" s="69"/>
      <c r="U24" s="69"/>
      <c r="V24" s="69" t="s">
        <v>0</v>
      </c>
      <c r="W24" s="70"/>
      <c r="X24" s="66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7" ht="20.399999999999999">
      <c r="A25" s="53">
        <v>4</v>
      </c>
      <c r="B25" s="63" t="s">
        <v>92</v>
      </c>
      <c r="C25" s="55" t="s">
        <v>103</v>
      </c>
      <c r="D25" s="56" t="s">
        <v>104</v>
      </c>
      <c r="E25" s="57">
        <v>1920</v>
      </c>
      <c r="F25" s="58" t="s">
        <v>82</v>
      </c>
      <c r="G25" s="59"/>
      <c r="H25" s="59">
        <f>ROUND(E25*G25,2)</f>
        <v>0</v>
      </c>
      <c r="I25" s="59"/>
      <c r="J25" s="59">
        <f>ROUND(E25*G25,2)</f>
        <v>0</v>
      </c>
      <c r="K25" s="60"/>
      <c r="L25" s="60">
        <f>E25*K25</f>
        <v>0</v>
      </c>
      <c r="M25" s="57"/>
      <c r="N25" s="57">
        <f>E25*M25</f>
        <v>0</v>
      </c>
      <c r="O25" s="58">
        <v>20</v>
      </c>
      <c r="P25" s="58" t="s">
        <v>105</v>
      </c>
      <c r="Q25" s="57"/>
      <c r="R25" s="57"/>
      <c r="S25" s="57"/>
      <c r="T25" s="61"/>
      <c r="U25" s="61"/>
      <c r="V25" s="61" t="s">
        <v>68</v>
      </c>
      <c r="W25" s="62">
        <v>222.72</v>
      </c>
      <c r="X25" s="55" t="s">
        <v>106</v>
      </c>
      <c r="Y25" s="55" t="s">
        <v>103</v>
      </c>
      <c r="Z25" s="58" t="s">
        <v>97</v>
      </c>
      <c r="AA25" s="58"/>
      <c r="AB25" s="58">
        <v>1</v>
      </c>
      <c r="AC25" s="58"/>
      <c r="AD25" s="58"/>
      <c r="AE25" s="58"/>
      <c r="AF25" s="58"/>
      <c r="AG25" s="58"/>
      <c r="AH25" s="58"/>
      <c r="AJ25" s="4" t="s">
        <v>86</v>
      </c>
      <c r="AK25" s="4" t="s">
        <v>87</v>
      </c>
    </row>
    <row r="26" spans="1:37" ht="20.399999999999999">
      <c r="A26" s="53">
        <v>5</v>
      </c>
      <c r="B26" s="63" t="s">
        <v>92</v>
      </c>
      <c r="C26" s="55" t="s">
        <v>107</v>
      </c>
      <c r="D26" s="56" t="s">
        <v>108</v>
      </c>
      <c r="E26" s="57">
        <v>112</v>
      </c>
      <c r="F26" s="58" t="s">
        <v>82</v>
      </c>
      <c r="G26" s="59"/>
      <c r="H26" s="59">
        <f>ROUND(E26*G26,2)</f>
        <v>0</v>
      </c>
      <c r="I26" s="59"/>
      <c r="J26" s="59">
        <f>ROUND(E26*G26,2)</f>
        <v>0</v>
      </c>
      <c r="K26" s="60">
        <v>2.2100000000000002E-3</v>
      </c>
      <c r="L26" s="60">
        <f>E26*K26</f>
        <v>0.24752000000000002</v>
      </c>
      <c r="M26" s="57"/>
      <c r="N26" s="57">
        <f>E26*M26</f>
        <v>0</v>
      </c>
      <c r="O26" s="58">
        <v>20</v>
      </c>
      <c r="P26" s="58" t="s">
        <v>109</v>
      </c>
      <c r="Q26" s="57"/>
      <c r="R26" s="57"/>
      <c r="S26" s="57"/>
      <c r="T26" s="61"/>
      <c r="U26" s="61"/>
      <c r="V26" s="61" t="s">
        <v>68</v>
      </c>
      <c r="W26" s="62">
        <v>86.016000000000005</v>
      </c>
      <c r="X26" s="55" t="s">
        <v>110</v>
      </c>
      <c r="Y26" s="55" t="s">
        <v>107</v>
      </c>
      <c r="Z26" s="58" t="s">
        <v>97</v>
      </c>
      <c r="AA26" s="58"/>
      <c r="AB26" s="58">
        <v>1</v>
      </c>
      <c r="AC26" s="58"/>
      <c r="AD26" s="58"/>
      <c r="AE26" s="58"/>
      <c r="AF26" s="58"/>
      <c r="AG26" s="58"/>
      <c r="AH26" s="58"/>
      <c r="AJ26" s="4" t="s">
        <v>86</v>
      </c>
      <c r="AK26" s="4" t="s">
        <v>87</v>
      </c>
    </row>
    <row r="27" spans="1:37" ht="20.399999999999999">
      <c r="A27" s="53"/>
      <c r="B27" s="63"/>
      <c r="C27" s="55"/>
      <c r="D27" s="64" t="s">
        <v>111</v>
      </c>
      <c r="E27" s="65"/>
      <c r="F27" s="66"/>
      <c r="G27" s="67"/>
      <c r="H27" s="67"/>
      <c r="I27" s="67"/>
      <c r="J27" s="67"/>
      <c r="K27" s="68"/>
      <c r="L27" s="68"/>
      <c r="M27" s="65"/>
      <c r="N27" s="65"/>
      <c r="O27" s="66"/>
      <c r="P27" s="66"/>
      <c r="Q27" s="65"/>
      <c r="R27" s="65"/>
      <c r="S27" s="65"/>
      <c r="T27" s="69"/>
      <c r="U27" s="69"/>
      <c r="V27" s="69" t="s">
        <v>0</v>
      </c>
      <c r="W27" s="70"/>
      <c r="X27" s="66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7">
      <c r="A28" s="53">
        <v>6</v>
      </c>
      <c r="B28" s="63" t="s">
        <v>112</v>
      </c>
      <c r="C28" s="55" t="s">
        <v>113</v>
      </c>
      <c r="D28" s="56" t="s">
        <v>114</v>
      </c>
      <c r="E28" s="57">
        <v>12.323</v>
      </c>
      <c r="F28" s="58" t="s">
        <v>115</v>
      </c>
      <c r="G28" s="59"/>
      <c r="H28" s="59">
        <f>ROUND(E28*G28,2)</f>
        <v>0</v>
      </c>
      <c r="I28" s="59"/>
      <c r="J28" s="59">
        <f>ROUND(E28*G28,2)</f>
        <v>0</v>
      </c>
      <c r="K28" s="60"/>
      <c r="L28" s="60">
        <f>E28*K28</f>
        <v>0</v>
      </c>
      <c r="M28" s="57"/>
      <c r="N28" s="57">
        <f>E28*M28</f>
        <v>0</v>
      </c>
      <c r="O28" s="58">
        <v>20</v>
      </c>
      <c r="P28" s="58" t="s">
        <v>116</v>
      </c>
      <c r="Q28" s="57"/>
      <c r="R28" s="57"/>
      <c r="S28" s="57"/>
      <c r="T28" s="61"/>
      <c r="U28" s="61"/>
      <c r="V28" s="61" t="s">
        <v>68</v>
      </c>
      <c r="W28" s="62">
        <v>15.872</v>
      </c>
      <c r="X28" s="55" t="s">
        <v>117</v>
      </c>
      <c r="Y28" s="55" t="s">
        <v>113</v>
      </c>
      <c r="Z28" s="58" t="s">
        <v>118</v>
      </c>
      <c r="AA28" s="58"/>
      <c r="AB28" s="58">
        <v>1</v>
      </c>
      <c r="AC28" s="58"/>
      <c r="AD28" s="58"/>
      <c r="AE28" s="58"/>
      <c r="AF28" s="58"/>
      <c r="AG28" s="58"/>
      <c r="AH28" s="58"/>
      <c r="AJ28" s="4" t="s">
        <v>86</v>
      </c>
      <c r="AK28" s="4" t="s">
        <v>87</v>
      </c>
    </row>
    <row r="29" spans="1:37">
      <c r="A29" s="53">
        <v>7</v>
      </c>
      <c r="B29" s="63" t="s">
        <v>112</v>
      </c>
      <c r="C29" s="55" t="s">
        <v>119</v>
      </c>
      <c r="D29" s="56" t="s">
        <v>120</v>
      </c>
      <c r="E29" s="57">
        <v>24.646000000000001</v>
      </c>
      <c r="F29" s="58" t="s">
        <v>115</v>
      </c>
      <c r="G29" s="59"/>
      <c r="H29" s="59">
        <f>ROUND(E29*G29,2)</f>
        <v>0</v>
      </c>
      <c r="I29" s="59"/>
      <c r="J29" s="59">
        <f>ROUND(E29*G29,2)</f>
        <v>0</v>
      </c>
      <c r="K29" s="60"/>
      <c r="L29" s="60">
        <f>E29*K29</f>
        <v>0</v>
      </c>
      <c r="M29" s="57"/>
      <c r="N29" s="57">
        <f>E29*M29</f>
        <v>0</v>
      </c>
      <c r="O29" s="58">
        <v>20</v>
      </c>
      <c r="P29" s="58" t="s">
        <v>121</v>
      </c>
      <c r="Q29" s="57"/>
      <c r="R29" s="57"/>
      <c r="S29" s="57"/>
      <c r="T29" s="61"/>
      <c r="U29" s="61"/>
      <c r="V29" s="61" t="s">
        <v>68</v>
      </c>
      <c r="W29" s="62">
        <v>19.248999999999999</v>
      </c>
      <c r="X29" s="55" t="s">
        <v>122</v>
      </c>
      <c r="Y29" s="55" t="s">
        <v>119</v>
      </c>
      <c r="Z29" s="58" t="s">
        <v>118</v>
      </c>
      <c r="AA29" s="58"/>
      <c r="AB29" s="58">
        <v>1</v>
      </c>
      <c r="AC29" s="58"/>
      <c r="AD29" s="58"/>
      <c r="AE29" s="58"/>
      <c r="AF29" s="58"/>
      <c r="AG29" s="58"/>
      <c r="AH29" s="58"/>
      <c r="AJ29" s="4" t="s">
        <v>86</v>
      </c>
      <c r="AK29" s="4" t="s">
        <v>87</v>
      </c>
    </row>
    <row r="30" spans="1:37">
      <c r="A30" s="53"/>
      <c r="B30" s="63"/>
      <c r="C30" s="55"/>
      <c r="D30" s="64" t="s">
        <v>123</v>
      </c>
      <c r="E30" s="65"/>
      <c r="F30" s="66"/>
      <c r="G30" s="67"/>
      <c r="H30" s="67"/>
      <c r="I30" s="67"/>
      <c r="J30" s="67"/>
      <c r="K30" s="68"/>
      <c r="L30" s="68"/>
      <c r="M30" s="65"/>
      <c r="N30" s="65"/>
      <c r="O30" s="66"/>
      <c r="P30" s="66"/>
      <c r="Q30" s="65"/>
      <c r="R30" s="65"/>
      <c r="S30" s="65"/>
      <c r="T30" s="69"/>
      <c r="U30" s="69"/>
      <c r="V30" s="69" t="s">
        <v>0</v>
      </c>
      <c r="W30" s="70"/>
      <c r="X30" s="66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7">
      <c r="A31" s="53">
        <v>8</v>
      </c>
      <c r="B31" s="63" t="s">
        <v>112</v>
      </c>
      <c r="C31" s="55" t="s">
        <v>124</v>
      </c>
      <c r="D31" s="56" t="s">
        <v>125</v>
      </c>
      <c r="E31" s="57">
        <v>12.323</v>
      </c>
      <c r="F31" s="58" t="s">
        <v>115</v>
      </c>
      <c r="G31" s="59"/>
      <c r="H31" s="59">
        <f>ROUND(E31*G31,2)</f>
        <v>0</v>
      </c>
      <c r="I31" s="59"/>
      <c r="J31" s="59">
        <f>ROUND(E31*G31,2)</f>
        <v>0</v>
      </c>
      <c r="K31" s="60"/>
      <c r="L31" s="60">
        <f>E31*K31</f>
        <v>0</v>
      </c>
      <c r="M31" s="57"/>
      <c r="N31" s="57">
        <f>E31*M31</f>
        <v>0</v>
      </c>
      <c r="O31" s="58">
        <v>20</v>
      </c>
      <c r="P31" s="58" t="s">
        <v>126</v>
      </c>
      <c r="Q31" s="57"/>
      <c r="R31" s="57"/>
      <c r="S31" s="57"/>
      <c r="T31" s="61"/>
      <c r="U31" s="61"/>
      <c r="V31" s="61" t="s">
        <v>68</v>
      </c>
      <c r="W31" s="62">
        <v>6.6669999999999998</v>
      </c>
      <c r="X31" s="55" t="s">
        <v>127</v>
      </c>
      <c r="Y31" s="55" t="s">
        <v>124</v>
      </c>
      <c r="Z31" s="58" t="s">
        <v>118</v>
      </c>
      <c r="AA31" s="58"/>
      <c r="AB31" s="58">
        <v>1</v>
      </c>
      <c r="AC31" s="58"/>
      <c r="AD31" s="58"/>
      <c r="AE31" s="58"/>
      <c r="AF31" s="58"/>
      <c r="AG31" s="58"/>
      <c r="AH31" s="58"/>
      <c r="AJ31" s="4" t="s">
        <v>86</v>
      </c>
      <c r="AK31" s="4" t="s">
        <v>87</v>
      </c>
    </row>
    <row r="32" spans="1:37">
      <c r="A32" s="53">
        <v>9</v>
      </c>
      <c r="B32" s="63" t="s">
        <v>112</v>
      </c>
      <c r="C32" s="55" t="s">
        <v>128</v>
      </c>
      <c r="D32" s="56" t="s">
        <v>129</v>
      </c>
      <c r="E32" s="57">
        <v>184.845</v>
      </c>
      <c r="F32" s="58" t="s">
        <v>115</v>
      </c>
      <c r="G32" s="59"/>
      <c r="H32" s="59">
        <f>ROUND(E32*G32,2)</f>
        <v>0</v>
      </c>
      <c r="I32" s="59"/>
      <c r="J32" s="59">
        <f>ROUND(E32*G32,2)</f>
        <v>0</v>
      </c>
      <c r="K32" s="60"/>
      <c r="L32" s="60">
        <f>E32*K32</f>
        <v>0</v>
      </c>
      <c r="M32" s="57"/>
      <c r="N32" s="57">
        <f>E32*M32</f>
        <v>0</v>
      </c>
      <c r="O32" s="58">
        <v>20</v>
      </c>
      <c r="P32" s="58" t="s">
        <v>130</v>
      </c>
      <c r="Q32" s="57"/>
      <c r="R32" s="57"/>
      <c r="S32" s="57"/>
      <c r="T32" s="61"/>
      <c r="U32" s="61"/>
      <c r="V32" s="61" t="s">
        <v>68</v>
      </c>
      <c r="W32" s="62"/>
      <c r="X32" s="55" t="s">
        <v>131</v>
      </c>
      <c r="Y32" s="55" t="s">
        <v>128</v>
      </c>
      <c r="Z32" s="58" t="s">
        <v>118</v>
      </c>
      <c r="AA32" s="58"/>
      <c r="AB32" s="58">
        <v>1</v>
      </c>
      <c r="AC32" s="58"/>
      <c r="AD32" s="58"/>
      <c r="AE32" s="58"/>
      <c r="AF32" s="58"/>
      <c r="AG32" s="58"/>
      <c r="AH32" s="58"/>
      <c r="AJ32" s="4" t="s">
        <v>86</v>
      </c>
      <c r="AK32" s="4" t="s">
        <v>87</v>
      </c>
    </row>
    <row r="33" spans="1:37">
      <c r="A33" s="53"/>
      <c r="B33" s="63"/>
      <c r="C33" s="55"/>
      <c r="D33" s="64" t="s">
        <v>132</v>
      </c>
      <c r="E33" s="65"/>
      <c r="F33" s="66"/>
      <c r="G33" s="67"/>
      <c r="H33" s="67"/>
      <c r="I33" s="67"/>
      <c r="J33" s="67"/>
      <c r="K33" s="68"/>
      <c r="L33" s="68"/>
      <c r="M33" s="65"/>
      <c r="N33" s="65"/>
      <c r="O33" s="66"/>
      <c r="P33" s="66"/>
      <c r="Q33" s="65"/>
      <c r="R33" s="65"/>
      <c r="S33" s="65"/>
      <c r="T33" s="69"/>
      <c r="U33" s="69"/>
      <c r="V33" s="69" t="s">
        <v>0</v>
      </c>
      <c r="W33" s="70"/>
      <c r="X33" s="66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7">
      <c r="A34" s="53">
        <v>10</v>
      </c>
      <c r="B34" s="63" t="s">
        <v>112</v>
      </c>
      <c r="C34" s="55" t="s">
        <v>133</v>
      </c>
      <c r="D34" s="56" t="s">
        <v>134</v>
      </c>
      <c r="E34" s="57">
        <v>12.323</v>
      </c>
      <c r="F34" s="58" t="s">
        <v>115</v>
      </c>
      <c r="G34" s="59"/>
      <c r="H34" s="59">
        <f>ROUND(E34*G34,2)</f>
        <v>0</v>
      </c>
      <c r="I34" s="59"/>
      <c r="J34" s="59">
        <f>ROUND(E34*G34,2)</f>
        <v>0</v>
      </c>
      <c r="K34" s="60"/>
      <c r="L34" s="60">
        <f>E34*K34</f>
        <v>0</v>
      </c>
      <c r="M34" s="57"/>
      <c r="N34" s="57">
        <f>E34*M34</f>
        <v>0</v>
      </c>
      <c r="O34" s="58">
        <v>20</v>
      </c>
      <c r="P34" s="58" t="s">
        <v>135</v>
      </c>
      <c r="Q34" s="57"/>
      <c r="R34" s="57"/>
      <c r="S34" s="57"/>
      <c r="T34" s="61"/>
      <c r="U34" s="61"/>
      <c r="V34" s="61" t="s">
        <v>68</v>
      </c>
      <c r="W34" s="62">
        <v>13.888</v>
      </c>
      <c r="X34" s="55" t="s">
        <v>136</v>
      </c>
      <c r="Y34" s="55" t="s">
        <v>133</v>
      </c>
      <c r="Z34" s="58" t="s">
        <v>118</v>
      </c>
      <c r="AA34" s="58"/>
      <c r="AB34" s="58">
        <v>1</v>
      </c>
      <c r="AC34" s="58"/>
      <c r="AD34" s="58"/>
      <c r="AE34" s="58"/>
      <c r="AF34" s="58"/>
      <c r="AG34" s="58"/>
      <c r="AH34" s="58"/>
      <c r="AJ34" s="4" t="s">
        <v>86</v>
      </c>
      <c r="AK34" s="4" t="s">
        <v>87</v>
      </c>
    </row>
    <row r="35" spans="1:37">
      <c r="A35" s="53">
        <v>11</v>
      </c>
      <c r="B35" s="63" t="s">
        <v>112</v>
      </c>
      <c r="C35" s="55" t="s">
        <v>137</v>
      </c>
      <c r="D35" s="56" t="s">
        <v>138</v>
      </c>
      <c r="E35" s="57">
        <v>12.323</v>
      </c>
      <c r="F35" s="58" t="s">
        <v>115</v>
      </c>
      <c r="G35" s="59"/>
      <c r="H35" s="59">
        <f>ROUND(E35*G35,2)</f>
        <v>0</v>
      </c>
      <c r="I35" s="59"/>
      <c r="J35" s="59">
        <f>ROUND(E35*G35,2)</f>
        <v>0</v>
      </c>
      <c r="K35" s="60"/>
      <c r="L35" s="60">
        <f>E35*K35</f>
        <v>0</v>
      </c>
      <c r="M35" s="57"/>
      <c r="N35" s="57">
        <f>E35*M35</f>
        <v>0</v>
      </c>
      <c r="O35" s="58">
        <v>20</v>
      </c>
      <c r="P35" s="58" t="s">
        <v>139</v>
      </c>
      <c r="Q35" s="57"/>
      <c r="R35" s="57"/>
      <c r="S35" s="57"/>
      <c r="T35" s="61"/>
      <c r="U35" s="61"/>
      <c r="V35" s="61" t="s">
        <v>68</v>
      </c>
      <c r="W35" s="62">
        <v>1.5529999999999999</v>
      </c>
      <c r="X35" s="55" t="s">
        <v>140</v>
      </c>
      <c r="Y35" s="55" t="s">
        <v>137</v>
      </c>
      <c r="Z35" s="58" t="s">
        <v>118</v>
      </c>
      <c r="AA35" s="58"/>
      <c r="AB35" s="58">
        <v>1</v>
      </c>
      <c r="AC35" s="58"/>
      <c r="AD35" s="58"/>
      <c r="AE35" s="58"/>
      <c r="AF35" s="58"/>
      <c r="AG35" s="58"/>
      <c r="AH35" s="58"/>
      <c r="AJ35" s="4" t="s">
        <v>86</v>
      </c>
      <c r="AK35" s="4" t="s">
        <v>87</v>
      </c>
    </row>
    <row r="36" spans="1:37" ht="20.399999999999999">
      <c r="A36" s="53">
        <v>12</v>
      </c>
      <c r="B36" s="63" t="s">
        <v>112</v>
      </c>
      <c r="C36" s="55" t="s">
        <v>141</v>
      </c>
      <c r="D36" s="56" t="s">
        <v>142</v>
      </c>
      <c r="E36" s="57">
        <v>12.323</v>
      </c>
      <c r="F36" s="58" t="s">
        <v>115</v>
      </c>
      <c r="G36" s="59"/>
      <c r="H36" s="59">
        <f>ROUND(E36*G36,2)</f>
        <v>0</v>
      </c>
      <c r="I36" s="59"/>
      <c r="J36" s="59">
        <f>ROUND(E36*G36,2)</f>
        <v>0</v>
      </c>
      <c r="K36" s="60"/>
      <c r="L36" s="60">
        <f>E36*K36</f>
        <v>0</v>
      </c>
      <c r="M36" s="57"/>
      <c r="N36" s="57">
        <f>E36*M36</f>
        <v>0</v>
      </c>
      <c r="O36" s="58">
        <v>20</v>
      </c>
      <c r="P36" s="58" t="s">
        <v>143</v>
      </c>
      <c r="Q36" s="57"/>
      <c r="R36" s="57"/>
      <c r="S36" s="57"/>
      <c r="T36" s="61"/>
      <c r="U36" s="61"/>
      <c r="V36" s="61" t="s">
        <v>68</v>
      </c>
      <c r="W36" s="62"/>
      <c r="X36" s="55" t="s">
        <v>144</v>
      </c>
      <c r="Y36" s="55" t="s">
        <v>141</v>
      </c>
      <c r="Z36" s="58" t="s">
        <v>118</v>
      </c>
      <c r="AA36" s="58"/>
      <c r="AB36" s="58">
        <v>1</v>
      </c>
      <c r="AC36" s="58"/>
      <c r="AD36" s="58"/>
      <c r="AE36" s="58"/>
      <c r="AF36" s="58"/>
      <c r="AG36" s="58"/>
      <c r="AH36" s="58"/>
      <c r="AJ36" s="4" t="s">
        <v>86</v>
      </c>
      <c r="AK36" s="4" t="s">
        <v>87</v>
      </c>
    </row>
    <row r="37" spans="1:37">
      <c r="A37" s="53">
        <v>13</v>
      </c>
      <c r="B37" s="63" t="s">
        <v>145</v>
      </c>
      <c r="C37" s="55" t="s">
        <v>146</v>
      </c>
      <c r="D37" s="56" t="s">
        <v>147</v>
      </c>
      <c r="E37" s="57">
        <v>2.484</v>
      </c>
      <c r="F37" s="58" t="s">
        <v>115</v>
      </c>
      <c r="G37" s="59"/>
      <c r="H37" s="59">
        <f>ROUND(E37*G37,2)</f>
        <v>0</v>
      </c>
      <c r="I37" s="59"/>
      <c r="J37" s="59">
        <f>ROUND(E37*G37,2)</f>
        <v>0</v>
      </c>
      <c r="K37" s="60"/>
      <c r="L37" s="60">
        <f>E37*K37</f>
        <v>0</v>
      </c>
      <c r="M37" s="57"/>
      <c r="N37" s="57">
        <f>E37*M37</f>
        <v>0</v>
      </c>
      <c r="O37" s="58">
        <v>20</v>
      </c>
      <c r="P37" s="58" t="s">
        <v>148</v>
      </c>
      <c r="Q37" s="57"/>
      <c r="R37" s="57"/>
      <c r="S37" s="57"/>
      <c r="T37" s="61"/>
      <c r="U37" s="61"/>
      <c r="V37" s="61" t="s">
        <v>68</v>
      </c>
      <c r="W37" s="62">
        <v>6.165</v>
      </c>
      <c r="X37" s="55" t="s">
        <v>149</v>
      </c>
      <c r="Y37" s="55" t="s">
        <v>146</v>
      </c>
      <c r="Z37" s="58" t="s">
        <v>85</v>
      </c>
      <c r="AA37" s="58"/>
      <c r="AB37" s="58">
        <v>1</v>
      </c>
      <c r="AC37" s="58"/>
      <c r="AD37" s="58"/>
      <c r="AE37" s="58"/>
      <c r="AF37" s="58"/>
      <c r="AG37" s="58"/>
      <c r="AH37" s="58"/>
      <c r="AJ37" s="4" t="s">
        <v>86</v>
      </c>
      <c r="AK37" s="4" t="s">
        <v>87</v>
      </c>
    </row>
    <row r="38" spans="1:37">
      <c r="A38" s="53"/>
      <c r="B38" s="63"/>
      <c r="C38" s="55"/>
      <c r="D38" s="71" t="s">
        <v>150</v>
      </c>
      <c r="E38" s="72">
        <f>J38</f>
        <v>0</v>
      </c>
      <c r="F38" s="58"/>
      <c r="G38" s="59"/>
      <c r="H38" s="72">
        <f>SUM(H21:H37)</f>
        <v>0</v>
      </c>
      <c r="I38" s="72">
        <f>SUM(I21:I37)</f>
        <v>0</v>
      </c>
      <c r="J38" s="72">
        <f>SUM(J21:J37)</f>
        <v>0</v>
      </c>
      <c r="K38" s="60"/>
      <c r="L38" s="73">
        <f>SUM(L21:L37)</f>
        <v>2.47472</v>
      </c>
      <c r="M38" s="57"/>
      <c r="N38" s="74">
        <f>SUM(N21:N37)</f>
        <v>0</v>
      </c>
      <c r="O38" s="58"/>
      <c r="P38" s="58"/>
      <c r="Q38" s="57"/>
      <c r="R38" s="57"/>
      <c r="S38" s="57"/>
      <c r="T38" s="61"/>
      <c r="U38" s="61"/>
      <c r="V38" s="61"/>
      <c r="W38" s="62">
        <f>SUM(W21:W37)</f>
        <v>710.05</v>
      </c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</row>
    <row r="39" spans="1:37">
      <c r="A39" s="53"/>
      <c r="B39" s="63"/>
      <c r="C39" s="55"/>
      <c r="D39" s="56"/>
      <c r="E39" s="57"/>
      <c r="F39" s="58"/>
      <c r="G39" s="59"/>
      <c r="H39" s="59"/>
      <c r="I39" s="59"/>
      <c r="J39" s="59"/>
      <c r="K39" s="60"/>
      <c r="L39" s="60"/>
      <c r="M39" s="57"/>
      <c r="N39" s="57"/>
      <c r="O39" s="58"/>
      <c r="P39" s="58"/>
      <c r="Q39" s="57"/>
      <c r="R39" s="57"/>
      <c r="S39" s="57"/>
      <c r="T39" s="61"/>
      <c r="U39" s="61"/>
      <c r="V39" s="61"/>
      <c r="W39" s="62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7">
      <c r="A40" s="53"/>
      <c r="B40" s="63"/>
      <c r="C40" s="55"/>
      <c r="D40" s="71" t="s">
        <v>151</v>
      </c>
      <c r="E40" s="74">
        <f>J40</f>
        <v>0</v>
      </c>
      <c r="F40" s="58"/>
      <c r="G40" s="59"/>
      <c r="H40" s="72">
        <f>+H19+H38</f>
        <v>0</v>
      </c>
      <c r="I40" s="72">
        <f>+I19+I38</f>
        <v>0</v>
      </c>
      <c r="J40" s="72">
        <f>+J19+J38</f>
        <v>0</v>
      </c>
      <c r="K40" s="60"/>
      <c r="L40" s="73">
        <f>+L19+L38</f>
        <v>2.4844052799999998</v>
      </c>
      <c r="M40" s="57"/>
      <c r="N40" s="74">
        <f>+N19+N38</f>
        <v>0</v>
      </c>
      <c r="O40" s="58"/>
      <c r="P40" s="58"/>
      <c r="Q40" s="57"/>
      <c r="R40" s="57"/>
      <c r="S40" s="57"/>
      <c r="T40" s="61"/>
      <c r="U40" s="61"/>
      <c r="V40" s="61"/>
      <c r="W40" s="62">
        <f>+W19+W38</f>
        <v>785.59499999999991</v>
      </c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</row>
    <row r="41" spans="1:37">
      <c r="A41" s="53"/>
      <c r="B41" s="63"/>
      <c r="C41" s="55"/>
      <c r="D41" s="56"/>
      <c r="E41" s="57"/>
      <c r="F41" s="58"/>
      <c r="G41" s="59"/>
      <c r="H41" s="59"/>
      <c r="I41" s="59"/>
      <c r="J41" s="59"/>
      <c r="K41" s="60"/>
      <c r="L41" s="60"/>
      <c r="M41" s="57"/>
      <c r="N41" s="57"/>
      <c r="O41" s="58"/>
      <c r="P41" s="58"/>
      <c r="Q41" s="57"/>
      <c r="R41" s="57"/>
      <c r="S41" s="57"/>
      <c r="T41" s="61"/>
      <c r="U41" s="61"/>
      <c r="V41" s="61"/>
      <c r="W41" s="62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</row>
    <row r="42" spans="1:37">
      <c r="A42" s="53"/>
      <c r="B42" s="54" t="s">
        <v>152</v>
      </c>
      <c r="C42" s="55"/>
      <c r="D42" s="56"/>
      <c r="E42" s="57"/>
      <c r="F42" s="58"/>
      <c r="G42" s="59"/>
      <c r="H42" s="59"/>
      <c r="I42" s="59"/>
      <c r="J42" s="59"/>
      <c r="K42" s="60"/>
      <c r="L42" s="60"/>
      <c r="M42" s="57"/>
      <c r="N42" s="57"/>
      <c r="O42" s="58"/>
      <c r="P42" s="58"/>
      <c r="Q42" s="57"/>
      <c r="R42" s="57"/>
      <c r="S42" s="57"/>
      <c r="T42" s="61"/>
      <c r="U42" s="61"/>
      <c r="V42" s="61"/>
      <c r="W42" s="62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7">
      <c r="A43" s="53"/>
      <c r="B43" s="55" t="s">
        <v>153</v>
      </c>
      <c r="C43" s="55"/>
      <c r="D43" s="56"/>
      <c r="E43" s="57"/>
      <c r="F43" s="58"/>
      <c r="G43" s="59"/>
      <c r="H43" s="59"/>
      <c r="I43" s="59"/>
      <c r="J43" s="59"/>
      <c r="K43" s="60"/>
      <c r="L43" s="60"/>
      <c r="M43" s="57"/>
      <c r="N43" s="57"/>
      <c r="O43" s="58"/>
      <c r="P43" s="58"/>
      <c r="Q43" s="57"/>
      <c r="R43" s="57"/>
      <c r="S43" s="57"/>
      <c r="T43" s="61"/>
      <c r="U43" s="61"/>
      <c r="V43" s="61"/>
      <c r="W43" s="62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</row>
    <row r="44" spans="1:37">
      <c r="A44" s="53">
        <v>14</v>
      </c>
      <c r="B44" s="63" t="s">
        <v>154</v>
      </c>
      <c r="C44" s="55" t="s">
        <v>155</v>
      </c>
      <c r="D44" s="56" t="s">
        <v>156</v>
      </c>
      <c r="E44" s="57">
        <v>916</v>
      </c>
      <c r="F44" s="58" t="s">
        <v>82</v>
      </c>
      <c r="G44" s="59"/>
      <c r="H44" s="59">
        <f>ROUND(E44*G44,2)</f>
        <v>0</v>
      </c>
      <c r="I44" s="59"/>
      <c r="J44" s="59">
        <f>ROUND(E44*G44,2)</f>
        <v>0</v>
      </c>
      <c r="K44" s="60"/>
      <c r="L44" s="60">
        <f>E44*K44</f>
        <v>0</v>
      </c>
      <c r="M44" s="57"/>
      <c r="N44" s="57">
        <f>E44*M44</f>
        <v>0</v>
      </c>
      <c r="O44" s="58">
        <v>20</v>
      </c>
      <c r="P44" s="58" t="s">
        <v>157</v>
      </c>
      <c r="Q44" s="57"/>
      <c r="R44" s="57"/>
      <c r="S44" s="57"/>
      <c r="T44" s="61"/>
      <c r="U44" s="61"/>
      <c r="V44" s="61" t="s">
        <v>158</v>
      </c>
      <c r="W44" s="62">
        <v>7.3280000000000003</v>
      </c>
      <c r="X44" s="55" t="s">
        <v>159</v>
      </c>
      <c r="Y44" s="55" t="s">
        <v>155</v>
      </c>
      <c r="Z44" s="58" t="s">
        <v>160</v>
      </c>
      <c r="AA44" s="58"/>
      <c r="AB44" s="58">
        <v>7</v>
      </c>
      <c r="AC44" s="58"/>
      <c r="AD44" s="58"/>
      <c r="AE44" s="58"/>
      <c r="AF44" s="58"/>
      <c r="AG44" s="58"/>
      <c r="AH44" s="58"/>
      <c r="AJ44" s="4" t="s">
        <v>161</v>
      </c>
      <c r="AK44" s="4" t="s">
        <v>87</v>
      </c>
    </row>
    <row r="45" spans="1:37" ht="20.399999999999999">
      <c r="A45" s="53">
        <v>15</v>
      </c>
      <c r="B45" s="63" t="s">
        <v>162</v>
      </c>
      <c r="C45" s="55" t="s">
        <v>163</v>
      </c>
      <c r="D45" s="56" t="s">
        <v>164</v>
      </c>
      <c r="E45" s="57">
        <v>1211.4100000000001</v>
      </c>
      <c r="F45" s="58" t="s">
        <v>82</v>
      </c>
      <c r="G45" s="59"/>
      <c r="H45" s="59"/>
      <c r="I45" s="59">
        <f>ROUND(E45*G45,2)</f>
        <v>0</v>
      </c>
      <c r="J45" s="59">
        <f>ROUND(E45*G45,2)</f>
        <v>0</v>
      </c>
      <c r="K45" s="60"/>
      <c r="L45" s="60">
        <f>E45*K45</f>
        <v>0</v>
      </c>
      <c r="M45" s="57"/>
      <c r="N45" s="57">
        <f>E45*M45</f>
        <v>0</v>
      </c>
      <c r="O45" s="58">
        <v>20</v>
      </c>
      <c r="P45" s="58" t="s">
        <v>165</v>
      </c>
      <c r="Q45" s="57"/>
      <c r="R45" s="57"/>
      <c r="S45" s="57"/>
      <c r="T45" s="61"/>
      <c r="U45" s="61"/>
      <c r="V45" s="61" t="s">
        <v>67</v>
      </c>
      <c r="W45" s="62"/>
      <c r="X45" s="55" t="s">
        <v>166</v>
      </c>
      <c r="Y45" s="55" t="s">
        <v>163</v>
      </c>
      <c r="Z45" s="58" t="s">
        <v>167</v>
      </c>
      <c r="AA45" s="55" t="s">
        <v>168</v>
      </c>
      <c r="AB45" s="58">
        <v>8</v>
      </c>
      <c r="AC45" s="58"/>
      <c r="AD45" s="58"/>
      <c r="AE45" s="58"/>
      <c r="AF45" s="58"/>
      <c r="AG45" s="58"/>
      <c r="AH45" s="58"/>
      <c r="AJ45" s="4" t="s">
        <v>169</v>
      </c>
      <c r="AK45" s="4" t="s">
        <v>87</v>
      </c>
    </row>
    <row r="46" spans="1:37">
      <c r="A46" s="53"/>
      <c r="B46" s="63"/>
      <c r="C46" s="55"/>
      <c r="D46" s="64" t="s">
        <v>170</v>
      </c>
      <c r="E46" s="65"/>
      <c r="F46" s="66"/>
      <c r="G46" s="67"/>
      <c r="H46" s="67"/>
      <c r="I46" s="67"/>
      <c r="J46" s="67"/>
      <c r="K46" s="68"/>
      <c r="L46" s="68"/>
      <c r="M46" s="65"/>
      <c r="N46" s="65"/>
      <c r="O46" s="66"/>
      <c r="P46" s="66"/>
      <c r="Q46" s="65"/>
      <c r="R46" s="65"/>
      <c r="S46" s="65"/>
      <c r="T46" s="69"/>
      <c r="U46" s="69"/>
      <c r="V46" s="69" t="s">
        <v>0</v>
      </c>
      <c r="W46" s="70"/>
      <c r="X46" s="66"/>
      <c r="Y46" s="58"/>
      <c r="Z46" s="58"/>
      <c r="AA46" s="58"/>
      <c r="AB46" s="58"/>
      <c r="AC46" s="58"/>
      <c r="AD46" s="58"/>
      <c r="AE46" s="58"/>
      <c r="AF46" s="58"/>
      <c r="AG46" s="58"/>
      <c r="AH46" s="58"/>
    </row>
    <row r="47" spans="1:37" ht="20.399999999999999">
      <c r="A47" s="53">
        <v>16</v>
      </c>
      <c r="B47" s="63" t="s">
        <v>154</v>
      </c>
      <c r="C47" s="55" t="s">
        <v>171</v>
      </c>
      <c r="D47" s="56" t="s">
        <v>172</v>
      </c>
      <c r="E47" s="57">
        <v>916</v>
      </c>
      <c r="F47" s="58" t="s">
        <v>82</v>
      </c>
      <c r="G47" s="59"/>
      <c r="H47" s="59">
        <f>ROUND(E47*G47,2)</f>
        <v>0</v>
      </c>
      <c r="I47" s="59"/>
      <c r="J47" s="59">
        <f>ROUND(E47*G47,2)</f>
        <v>0</v>
      </c>
      <c r="K47" s="60"/>
      <c r="L47" s="60">
        <f>E47*K47</f>
        <v>0</v>
      </c>
      <c r="M47" s="57"/>
      <c r="N47" s="57">
        <f>E47*M47</f>
        <v>0</v>
      </c>
      <c r="O47" s="58">
        <v>20</v>
      </c>
      <c r="P47" s="58" t="s">
        <v>173</v>
      </c>
      <c r="Q47" s="57"/>
      <c r="R47" s="57"/>
      <c r="S47" s="57"/>
      <c r="T47" s="61"/>
      <c r="U47" s="61"/>
      <c r="V47" s="61" t="s">
        <v>158</v>
      </c>
      <c r="W47" s="62">
        <v>27.48</v>
      </c>
      <c r="X47" s="55" t="s">
        <v>174</v>
      </c>
      <c r="Y47" s="55" t="s">
        <v>171</v>
      </c>
      <c r="Z47" s="58" t="s">
        <v>160</v>
      </c>
      <c r="AA47" s="58"/>
      <c r="AB47" s="58">
        <v>7</v>
      </c>
      <c r="AC47" s="58"/>
      <c r="AD47" s="58"/>
      <c r="AE47" s="58"/>
      <c r="AF47" s="58"/>
      <c r="AG47" s="58"/>
      <c r="AH47" s="58"/>
      <c r="AJ47" s="4" t="s">
        <v>161</v>
      </c>
      <c r="AK47" s="4" t="s">
        <v>87</v>
      </c>
    </row>
    <row r="48" spans="1:37">
      <c r="A48" s="53"/>
      <c r="B48" s="63"/>
      <c r="C48" s="55"/>
      <c r="D48" s="64" t="s">
        <v>175</v>
      </c>
      <c r="E48" s="65"/>
      <c r="F48" s="66"/>
      <c r="G48" s="67"/>
      <c r="H48" s="67"/>
      <c r="I48" s="67"/>
      <c r="J48" s="67"/>
      <c r="K48" s="68"/>
      <c r="L48" s="68"/>
      <c r="M48" s="65"/>
      <c r="N48" s="65"/>
      <c r="O48" s="66"/>
      <c r="P48" s="66"/>
      <c r="Q48" s="65"/>
      <c r="R48" s="65"/>
      <c r="S48" s="65"/>
      <c r="T48" s="69"/>
      <c r="U48" s="69"/>
      <c r="V48" s="69" t="s">
        <v>0</v>
      </c>
      <c r="W48" s="70"/>
      <c r="X48" s="66"/>
      <c r="Y48" s="58"/>
      <c r="Z48" s="58"/>
      <c r="AA48" s="58"/>
      <c r="AB48" s="58"/>
      <c r="AC48" s="58"/>
      <c r="AD48" s="58"/>
      <c r="AE48" s="58"/>
      <c r="AF48" s="58"/>
      <c r="AG48" s="58"/>
      <c r="AH48" s="58"/>
    </row>
    <row r="49" spans="1:37">
      <c r="A49" s="53"/>
      <c r="B49" s="63"/>
      <c r="C49" s="55"/>
      <c r="D49" s="64" t="s">
        <v>176</v>
      </c>
      <c r="E49" s="65"/>
      <c r="F49" s="66"/>
      <c r="G49" s="67"/>
      <c r="H49" s="67"/>
      <c r="I49" s="67"/>
      <c r="J49" s="67"/>
      <c r="K49" s="68"/>
      <c r="L49" s="68"/>
      <c r="M49" s="65"/>
      <c r="N49" s="65"/>
      <c r="O49" s="66"/>
      <c r="P49" s="66"/>
      <c r="Q49" s="65"/>
      <c r="R49" s="65"/>
      <c r="S49" s="65"/>
      <c r="T49" s="69"/>
      <c r="U49" s="69"/>
      <c r="V49" s="69" t="s">
        <v>0</v>
      </c>
      <c r="W49" s="70"/>
      <c r="X49" s="66"/>
      <c r="Y49" s="58"/>
      <c r="Z49" s="58"/>
      <c r="AA49" s="58"/>
      <c r="AB49" s="58"/>
      <c r="AC49" s="58"/>
      <c r="AD49" s="58"/>
      <c r="AE49" s="58"/>
      <c r="AF49" s="58"/>
      <c r="AG49" s="58"/>
      <c r="AH49" s="58"/>
    </row>
    <row r="50" spans="1:37">
      <c r="A50" s="53"/>
      <c r="B50" s="63"/>
      <c r="C50" s="55"/>
      <c r="D50" s="71" t="s">
        <v>177</v>
      </c>
      <c r="E50" s="72">
        <f>J50</f>
        <v>0</v>
      </c>
      <c r="F50" s="58"/>
      <c r="G50" s="59"/>
      <c r="H50" s="72">
        <f>SUM(H42:H49)</f>
        <v>0</v>
      </c>
      <c r="I50" s="72">
        <f>SUM(I42:I49)</f>
        <v>0</v>
      </c>
      <c r="J50" s="72">
        <f>SUM(J42:J49)</f>
        <v>0</v>
      </c>
      <c r="K50" s="60"/>
      <c r="L50" s="73">
        <f>SUM(L42:L49)</f>
        <v>0</v>
      </c>
      <c r="M50" s="57"/>
      <c r="N50" s="74">
        <f>SUM(N42:N49)</f>
        <v>0</v>
      </c>
      <c r="O50" s="58"/>
      <c r="P50" s="58"/>
      <c r="Q50" s="57"/>
      <c r="R50" s="57"/>
      <c r="S50" s="57"/>
      <c r="T50" s="61"/>
      <c r="U50" s="61"/>
      <c r="V50" s="61"/>
      <c r="W50" s="62">
        <f>SUM(W42:W49)</f>
        <v>34.808</v>
      </c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</row>
    <row r="51" spans="1:37">
      <c r="A51" s="53"/>
      <c r="B51" s="63"/>
      <c r="C51" s="55"/>
      <c r="D51" s="56"/>
      <c r="E51" s="57"/>
      <c r="F51" s="58"/>
      <c r="G51" s="59"/>
      <c r="H51" s="59"/>
      <c r="I51" s="59"/>
      <c r="J51" s="59"/>
      <c r="K51" s="60"/>
      <c r="L51" s="60"/>
      <c r="M51" s="57"/>
      <c r="N51" s="57"/>
      <c r="O51" s="58"/>
      <c r="P51" s="58"/>
      <c r="Q51" s="57"/>
      <c r="R51" s="57"/>
      <c r="S51" s="57"/>
      <c r="T51" s="61"/>
      <c r="U51" s="61"/>
      <c r="V51" s="61"/>
      <c r="W51" s="62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</row>
    <row r="52" spans="1:37">
      <c r="A52" s="53"/>
      <c r="B52" s="55" t="s">
        <v>178</v>
      </c>
      <c r="C52" s="55"/>
      <c r="D52" s="56"/>
      <c r="E52" s="57"/>
      <c r="F52" s="58"/>
      <c r="G52" s="59"/>
      <c r="H52" s="59"/>
      <c r="I52" s="59"/>
      <c r="J52" s="59"/>
      <c r="K52" s="60"/>
      <c r="L52" s="60"/>
      <c r="M52" s="57"/>
      <c r="N52" s="57"/>
      <c r="O52" s="58"/>
      <c r="P52" s="58"/>
      <c r="Q52" s="57"/>
      <c r="R52" s="57"/>
      <c r="S52" s="57"/>
      <c r="T52" s="61"/>
      <c r="U52" s="61"/>
      <c r="V52" s="61"/>
      <c r="W52" s="62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</row>
    <row r="53" spans="1:37">
      <c r="A53" s="53">
        <v>17</v>
      </c>
      <c r="B53" s="63" t="s">
        <v>179</v>
      </c>
      <c r="C53" s="55" t="s">
        <v>180</v>
      </c>
      <c r="D53" s="56" t="s">
        <v>181</v>
      </c>
      <c r="E53" s="57">
        <v>30</v>
      </c>
      <c r="F53" s="58" t="s">
        <v>82</v>
      </c>
      <c r="G53" s="59"/>
      <c r="H53" s="59">
        <f>ROUND(E53*G53,2)</f>
        <v>0</v>
      </c>
      <c r="I53" s="59"/>
      <c r="J53" s="59">
        <f>ROUND(E53*G53,2)</f>
        <v>0</v>
      </c>
      <c r="K53" s="60"/>
      <c r="L53" s="60">
        <f>E53*K53</f>
        <v>0</v>
      </c>
      <c r="M53" s="57"/>
      <c r="N53" s="57">
        <f>E53*M53</f>
        <v>0</v>
      </c>
      <c r="O53" s="58">
        <v>20</v>
      </c>
      <c r="P53" s="58" t="s">
        <v>182</v>
      </c>
      <c r="Q53" s="57"/>
      <c r="R53" s="57"/>
      <c r="S53" s="57"/>
      <c r="T53" s="61"/>
      <c r="U53" s="61"/>
      <c r="V53" s="61" t="s">
        <v>158</v>
      </c>
      <c r="W53" s="62">
        <v>12.63</v>
      </c>
      <c r="X53" s="55" t="s">
        <v>183</v>
      </c>
      <c r="Y53" s="55" t="s">
        <v>180</v>
      </c>
      <c r="Z53" s="58" t="s">
        <v>184</v>
      </c>
      <c r="AA53" s="58"/>
      <c r="AB53" s="58">
        <v>7</v>
      </c>
      <c r="AC53" s="58"/>
      <c r="AD53" s="58"/>
      <c r="AE53" s="58"/>
      <c r="AF53" s="58"/>
      <c r="AG53" s="58"/>
      <c r="AH53" s="58"/>
      <c r="AJ53" s="4" t="s">
        <v>161</v>
      </c>
      <c r="AK53" s="4" t="s">
        <v>87</v>
      </c>
    </row>
    <row r="54" spans="1:37">
      <c r="A54" s="53">
        <v>18</v>
      </c>
      <c r="B54" s="63" t="s">
        <v>162</v>
      </c>
      <c r="C54" s="55" t="s">
        <v>185</v>
      </c>
      <c r="D54" s="56" t="s">
        <v>186</v>
      </c>
      <c r="E54" s="57">
        <v>33</v>
      </c>
      <c r="F54" s="58" t="s">
        <v>82</v>
      </c>
      <c r="G54" s="59"/>
      <c r="H54" s="59"/>
      <c r="I54" s="59">
        <f>ROUND(E54*G54,2)</f>
        <v>0</v>
      </c>
      <c r="J54" s="59">
        <f>ROUND(E54*G54,2)</f>
        <v>0</v>
      </c>
      <c r="K54" s="60">
        <v>1.1000000000000001E-3</v>
      </c>
      <c r="L54" s="60">
        <f>E54*K54</f>
        <v>3.6299999999999999E-2</v>
      </c>
      <c r="M54" s="57"/>
      <c r="N54" s="57">
        <f>E54*M54</f>
        <v>0</v>
      </c>
      <c r="O54" s="58">
        <v>20</v>
      </c>
      <c r="P54" s="58" t="s">
        <v>187</v>
      </c>
      <c r="Q54" s="57"/>
      <c r="R54" s="57"/>
      <c r="S54" s="57"/>
      <c r="T54" s="61"/>
      <c r="U54" s="61"/>
      <c r="V54" s="61" t="s">
        <v>67</v>
      </c>
      <c r="W54" s="62"/>
      <c r="X54" s="55" t="s">
        <v>188</v>
      </c>
      <c r="Y54" s="55" t="s">
        <v>185</v>
      </c>
      <c r="Z54" s="58" t="s">
        <v>189</v>
      </c>
      <c r="AA54" s="55" t="s">
        <v>168</v>
      </c>
      <c r="AB54" s="58">
        <v>8</v>
      </c>
      <c r="AC54" s="58"/>
      <c r="AD54" s="58"/>
      <c r="AE54" s="58"/>
      <c r="AF54" s="58"/>
      <c r="AG54" s="58"/>
      <c r="AH54" s="58"/>
      <c r="AJ54" s="4" t="s">
        <v>169</v>
      </c>
      <c r="AK54" s="4" t="s">
        <v>87</v>
      </c>
    </row>
    <row r="55" spans="1:37">
      <c r="A55" s="53"/>
      <c r="B55" s="63"/>
      <c r="C55" s="55"/>
      <c r="D55" s="64" t="s">
        <v>190</v>
      </c>
      <c r="E55" s="65"/>
      <c r="F55" s="66"/>
      <c r="G55" s="67"/>
      <c r="H55" s="67"/>
      <c r="I55" s="67"/>
      <c r="J55" s="67"/>
      <c r="K55" s="68"/>
      <c r="L55" s="68"/>
      <c r="M55" s="65"/>
      <c r="N55" s="65"/>
      <c r="O55" s="66"/>
      <c r="P55" s="66"/>
      <c r="Q55" s="65"/>
      <c r="R55" s="65"/>
      <c r="S55" s="65"/>
      <c r="T55" s="69"/>
      <c r="U55" s="69"/>
      <c r="V55" s="69" t="s">
        <v>0</v>
      </c>
      <c r="W55" s="70"/>
      <c r="X55" s="66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1:37">
      <c r="A56" s="53">
        <v>19</v>
      </c>
      <c r="B56" s="63" t="s">
        <v>179</v>
      </c>
      <c r="C56" s="55" t="s">
        <v>191</v>
      </c>
      <c r="D56" s="56" t="s">
        <v>192</v>
      </c>
      <c r="E56" s="57">
        <v>3.5999999999999997E-2</v>
      </c>
      <c r="F56" s="58" t="s">
        <v>115</v>
      </c>
      <c r="G56" s="59"/>
      <c r="H56" s="59">
        <f>ROUND(E56*G56,2)</f>
        <v>0</v>
      </c>
      <c r="I56" s="59"/>
      <c r="J56" s="59">
        <f>ROUND(E56*G56,2)</f>
        <v>0</v>
      </c>
      <c r="K56" s="60"/>
      <c r="L56" s="60">
        <f>E56*K56</f>
        <v>0</v>
      </c>
      <c r="M56" s="57"/>
      <c r="N56" s="57">
        <f>E56*M56</f>
        <v>0</v>
      </c>
      <c r="O56" s="58">
        <v>20</v>
      </c>
      <c r="P56" s="58" t="s">
        <v>193</v>
      </c>
      <c r="Q56" s="57"/>
      <c r="R56" s="57"/>
      <c r="S56" s="57"/>
      <c r="T56" s="61"/>
      <c r="U56" s="61"/>
      <c r="V56" s="61" t="s">
        <v>158</v>
      </c>
      <c r="W56" s="62">
        <v>6.7000000000000004E-2</v>
      </c>
      <c r="X56" s="55" t="s">
        <v>194</v>
      </c>
      <c r="Y56" s="55" t="s">
        <v>191</v>
      </c>
      <c r="Z56" s="58" t="s">
        <v>184</v>
      </c>
      <c r="AA56" s="58"/>
      <c r="AB56" s="58">
        <v>7</v>
      </c>
      <c r="AC56" s="58"/>
      <c r="AD56" s="58"/>
      <c r="AE56" s="58"/>
      <c r="AF56" s="58"/>
      <c r="AG56" s="58"/>
      <c r="AH56" s="58"/>
      <c r="AJ56" s="4" t="s">
        <v>161</v>
      </c>
      <c r="AK56" s="4" t="s">
        <v>87</v>
      </c>
    </row>
    <row r="57" spans="1:37">
      <c r="A57" s="53"/>
      <c r="B57" s="63"/>
      <c r="C57" s="55"/>
      <c r="D57" s="71" t="s">
        <v>195</v>
      </c>
      <c r="E57" s="72">
        <f>J57</f>
        <v>0</v>
      </c>
      <c r="F57" s="58"/>
      <c r="G57" s="59"/>
      <c r="H57" s="72">
        <f>SUM(H52:H56)</f>
        <v>0</v>
      </c>
      <c r="I57" s="72">
        <f>SUM(I52:I56)</f>
        <v>0</v>
      </c>
      <c r="J57" s="72">
        <f>SUM(J52:J56)</f>
        <v>0</v>
      </c>
      <c r="K57" s="60"/>
      <c r="L57" s="73">
        <f>SUM(L52:L56)</f>
        <v>3.6299999999999999E-2</v>
      </c>
      <c r="M57" s="57"/>
      <c r="N57" s="74">
        <f>SUM(N52:N56)</f>
        <v>0</v>
      </c>
      <c r="O57" s="58"/>
      <c r="P57" s="58"/>
      <c r="Q57" s="57"/>
      <c r="R57" s="57"/>
      <c r="S57" s="57"/>
      <c r="T57" s="61"/>
      <c r="U57" s="61"/>
      <c r="V57" s="61"/>
      <c r="W57" s="62">
        <f>SUM(W52:W56)</f>
        <v>12.697000000000001</v>
      </c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1:37">
      <c r="A58" s="53"/>
      <c r="B58" s="63"/>
      <c r="C58" s="55"/>
      <c r="D58" s="56"/>
      <c r="E58" s="57"/>
      <c r="F58" s="58"/>
      <c r="G58" s="59"/>
      <c r="H58" s="59"/>
      <c r="I58" s="59"/>
      <c r="J58" s="59"/>
      <c r="K58" s="60"/>
      <c r="L58" s="60"/>
      <c r="M58" s="57"/>
      <c r="N58" s="57"/>
      <c r="O58" s="58"/>
      <c r="P58" s="58"/>
      <c r="Q58" s="57"/>
      <c r="R58" s="57"/>
      <c r="S58" s="57"/>
      <c r="T58" s="61"/>
      <c r="U58" s="61"/>
      <c r="V58" s="61"/>
      <c r="W58" s="62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</row>
    <row r="59" spans="1:37">
      <c r="A59" s="53"/>
      <c r="B59" s="55" t="s">
        <v>196</v>
      </c>
      <c r="C59" s="55"/>
      <c r="D59" s="56"/>
      <c r="E59" s="57"/>
      <c r="F59" s="58"/>
      <c r="G59" s="59"/>
      <c r="H59" s="59"/>
      <c r="I59" s="59"/>
      <c r="J59" s="59"/>
      <c r="K59" s="60"/>
      <c r="L59" s="60"/>
      <c r="M59" s="57"/>
      <c r="N59" s="57"/>
      <c r="O59" s="58"/>
      <c r="P59" s="58"/>
      <c r="Q59" s="57"/>
      <c r="R59" s="57"/>
      <c r="S59" s="57"/>
      <c r="T59" s="61"/>
      <c r="U59" s="61"/>
      <c r="V59" s="61"/>
      <c r="W59" s="62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</row>
    <row r="60" spans="1:37" ht="20.399999999999999">
      <c r="A60" s="53">
        <v>20</v>
      </c>
      <c r="B60" s="63" t="s">
        <v>197</v>
      </c>
      <c r="C60" s="55" t="s">
        <v>198</v>
      </c>
      <c r="D60" s="56" t="s">
        <v>199</v>
      </c>
      <c r="E60" s="57">
        <v>56</v>
      </c>
      <c r="F60" s="58" t="s">
        <v>82</v>
      </c>
      <c r="G60" s="59"/>
      <c r="H60" s="59">
        <f>ROUND(E60*G60,2)</f>
        <v>0</v>
      </c>
      <c r="I60" s="59"/>
      <c r="J60" s="59">
        <f>ROUND(E60*G60,2)</f>
        <v>0</v>
      </c>
      <c r="K60" s="60"/>
      <c r="L60" s="60">
        <f>E60*K60</f>
        <v>0</v>
      </c>
      <c r="M60" s="57">
        <v>1.0999999999999999E-2</v>
      </c>
      <c r="N60" s="57">
        <f>E60*M60</f>
        <v>0.61599999999999999</v>
      </c>
      <c r="O60" s="58">
        <v>20</v>
      </c>
      <c r="P60" s="58" t="s">
        <v>200</v>
      </c>
      <c r="Q60" s="57"/>
      <c r="R60" s="57"/>
      <c r="S60" s="57"/>
      <c r="T60" s="61"/>
      <c r="U60" s="61"/>
      <c r="V60" s="61" t="s">
        <v>158</v>
      </c>
      <c r="W60" s="62">
        <v>3.1920000000000002</v>
      </c>
      <c r="X60" s="55" t="s">
        <v>201</v>
      </c>
      <c r="Y60" s="55" t="s">
        <v>198</v>
      </c>
      <c r="Z60" s="58" t="s">
        <v>202</v>
      </c>
      <c r="AA60" s="58"/>
      <c r="AB60" s="58">
        <v>7</v>
      </c>
      <c r="AC60" s="58"/>
      <c r="AD60" s="58"/>
      <c r="AE60" s="58"/>
      <c r="AF60" s="58"/>
      <c r="AG60" s="58"/>
      <c r="AH60" s="58"/>
      <c r="AJ60" s="4" t="s">
        <v>161</v>
      </c>
      <c r="AK60" s="4" t="s">
        <v>87</v>
      </c>
    </row>
    <row r="61" spans="1:37">
      <c r="A61" s="53"/>
      <c r="B61" s="63"/>
      <c r="C61" s="55"/>
      <c r="D61" s="64" t="s">
        <v>203</v>
      </c>
      <c r="E61" s="65"/>
      <c r="F61" s="66"/>
      <c r="G61" s="67"/>
      <c r="H61" s="67"/>
      <c r="I61" s="67"/>
      <c r="J61" s="67"/>
      <c r="K61" s="68"/>
      <c r="L61" s="68"/>
      <c r="M61" s="65"/>
      <c r="N61" s="65"/>
      <c r="O61" s="66"/>
      <c r="P61" s="66"/>
      <c r="Q61" s="65"/>
      <c r="R61" s="65"/>
      <c r="S61" s="65"/>
      <c r="T61" s="69"/>
      <c r="U61" s="69"/>
      <c r="V61" s="69" t="s">
        <v>0</v>
      </c>
      <c r="W61" s="70"/>
      <c r="X61" s="66"/>
      <c r="Y61" s="58"/>
      <c r="Z61" s="58"/>
      <c r="AA61" s="58"/>
      <c r="AB61" s="58"/>
      <c r="AC61" s="58"/>
      <c r="AD61" s="58"/>
      <c r="AE61" s="58"/>
      <c r="AF61" s="58"/>
      <c r="AG61" s="58"/>
      <c r="AH61" s="58"/>
    </row>
    <row r="62" spans="1:37">
      <c r="A62" s="53">
        <v>21</v>
      </c>
      <c r="B62" s="63" t="s">
        <v>197</v>
      </c>
      <c r="C62" s="55" t="s">
        <v>204</v>
      </c>
      <c r="D62" s="56" t="s">
        <v>205</v>
      </c>
      <c r="E62" s="57">
        <v>280</v>
      </c>
      <c r="F62" s="58" t="s">
        <v>206</v>
      </c>
      <c r="G62" s="59"/>
      <c r="H62" s="59">
        <f>ROUND(E62*G62,2)</f>
        <v>0</v>
      </c>
      <c r="I62" s="59"/>
      <c r="J62" s="59">
        <f>ROUND(E62*G62,2)</f>
        <v>0</v>
      </c>
      <c r="K62" s="60">
        <v>3.8999999999999999E-4</v>
      </c>
      <c r="L62" s="60">
        <f>E62*K62</f>
        <v>0.10919999999999999</v>
      </c>
      <c r="M62" s="57"/>
      <c r="N62" s="57">
        <f>E62*M62</f>
        <v>0</v>
      </c>
      <c r="O62" s="58">
        <v>20</v>
      </c>
      <c r="P62" s="58" t="s">
        <v>207</v>
      </c>
      <c r="Q62" s="57"/>
      <c r="R62" s="57"/>
      <c r="S62" s="57"/>
      <c r="T62" s="61"/>
      <c r="U62" s="61"/>
      <c r="V62" s="61" t="s">
        <v>158</v>
      </c>
      <c r="W62" s="62">
        <v>24.92</v>
      </c>
      <c r="X62" s="55" t="s">
        <v>208</v>
      </c>
      <c r="Y62" s="55" t="s">
        <v>204</v>
      </c>
      <c r="Z62" s="58" t="s">
        <v>85</v>
      </c>
      <c r="AA62" s="58"/>
      <c r="AB62" s="58">
        <v>7</v>
      </c>
      <c r="AC62" s="58"/>
      <c r="AD62" s="58"/>
      <c r="AE62" s="58"/>
      <c r="AF62" s="58"/>
      <c r="AG62" s="58"/>
      <c r="AH62" s="58"/>
      <c r="AJ62" s="4" t="s">
        <v>161</v>
      </c>
      <c r="AK62" s="4" t="s">
        <v>87</v>
      </c>
    </row>
    <row r="63" spans="1:37">
      <c r="A63" s="53"/>
      <c r="B63" s="63"/>
      <c r="C63" s="55"/>
      <c r="D63" s="64" t="s">
        <v>209</v>
      </c>
      <c r="E63" s="65"/>
      <c r="F63" s="66"/>
      <c r="G63" s="67"/>
      <c r="H63" s="67"/>
      <c r="I63" s="67"/>
      <c r="J63" s="67"/>
      <c r="K63" s="68"/>
      <c r="L63" s="68"/>
      <c r="M63" s="65"/>
      <c r="N63" s="65"/>
      <c r="O63" s="66"/>
      <c r="P63" s="66"/>
      <c r="Q63" s="65"/>
      <c r="R63" s="65"/>
      <c r="S63" s="65"/>
      <c r="T63" s="69"/>
      <c r="U63" s="69"/>
      <c r="V63" s="69" t="s">
        <v>0</v>
      </c>
      <c r="W63" s="70"/>
      <c r="X63" s="66"/>
      <c r="Y63" s="58"/>
      <c r="Z63" s="58"/>
      <c r="AA63" s="58"/>
      <c r="AB63" s="58"/>
      <c r="AC63" s="58"/>
      <c r="AD63" s="58"/>
      <c r="AE63" s="58"/>
      <c r="AF63" s="58"/>
      <c r="AG63" s="58"/>
      <c r="AH63" s="58"/>
    </row>
    <row r="64" spans="1:37" ht="20.399999999999999">
      <c r="A64" s="53">
        <v>22</v>
      </c>
      <c r="B64" s="63" t="s">
        <v>162</v>
      </c>
      <c r="C64" s="55" t="s">
        <v>210</v>
      </c>
      <c r="D64" s="56" t="s">
        <v>211</v>
      </c>
      <c r="E64" s="57">
        <v>61.6</v>
      </c>
      <c r="F64" s="58" t="s">
        <v>82</v>
      </c>
      <c r="G64" s="59"/>
      <c r="H64" s="59"/>
      <c r="I64" s="59">
        <f>ROUND(E64*G64,2)</f>
        <v>0</v>
      </c>
      <c r="J64" s="59">
        <f>ROUND(E64*G64,2)</f>
        <v>0</v>
      </c>
      <c r="K64" s="60"/>
      <c r="L64" s="60">
        <f>E64*K64</f>
        <v>0</v>
      </c>
      <c r="M64" s="57"/>
      <c r="N64" s="57">
        <f>E64*M64</f>
        <v>0</v>
      </c>
      <c r="O64" s="58">
        <v>20</v>
      </c>
      <c r="P64" s="58" t="s">
        <v>212</v>
      </c>
      <c r="Q64" s="57"/>
      <c r="R64" s="57"/>
      <c r="S64" s="57"/>
      <c r="T64" s="61"/>
      <c r="U64" s="61"/>
      <c r="V64" s="61" t="s">
        <v>67</v>
      </c>
      <c r="W64" s="62"/>
      <c r="X64" s="55" t="s">
        <v>210</v>
      </c>
      <c r="Y64" s="55" t="s">
        <v>210</v>
      </c>
      <c r="Z64" s="58" t="s">
        <v>202</v>
      </c>
      <c r="AA64" s="55" t="s">
        <v>168</v>
      </c>
      <c r="AB64" s="58">
        <v>8</v>
      </c>
      <c r="AC64" s="58"/>
      <c r="AD64" s="58"/>
      <c r="AE64" s="58"/>
      <c r="AF64" s="58"/>
      <c r="AG64" s="58"/>
      <c r="AH64" s="58"/>
      <c r="AJ64" s="4" t="s">
        <v>169</v>
      </c>
      <c r="AK64" s="4" t="s">
        <v>87</v>
      </c>
    </row>
    <row r="65" spans="1:37">
      <c r="A65" s="53"/>
      <c r="B65" s="63"/>
      <c r="C65" s="55"/>
      <c r="D65" s="64" t="s">
        <v>213</v>
      </c>
      <c r="E65" s="65"/>
      <c r="F65" s="66"/>
      <c r="G65" s="67"/>
      <c r="H65" s="67"/>
      <c r="I65" s="67"/>
      <c r="J65" s="67"/>
      <c r="K65" s="68"/>
      <c r="L65" s="68"/>
      <c r="M65" s="65"/>
      <c r="N65" s="65"/>
      <c r="O65" s="66"/>
      <c r="P65" s="66"/>
      <c r="Q65" s="65"/>
      <c r="R65" s="65"/>
      <c r="S65" s="65"/>
      <c r="T65" s="69"/>
      <c r="U65" s="69"/>
      <c r="V65" s="69" t="s">
        <v>0</v>
      </c>
      <c r="W65" s="70"/>
      <c r="X65" s="66"/>
      <c r="Y65" s="58"/>
      <c r="Z65" s="58"/>
      <c r="AA65" s="58"/>
      <c r="AB65" s="58"/>
      <c r="AC65" s="58"/>
      <c r="AD65" s="58"/>
      <c r="AE65" s="58"/>
      <c r="AF65" s="58"/>
      <c r="AG65" s="58"/>
      <c r="AH65" s="58"/>
    </row>
    <row r="66" spans="1:37">
      <c r="A66" s="53">
        <v>23</v>
      </c>
      <c r="B66" s="63" t="s">
        <v>197</v>
      </c>
      <c r="C66" s="55" t="s">
        <v>214</v>
      </c>
      <c r="D66" s="56" t="s">
        <v>215</v>
      </c>
      <c r="E66" s="57">
        <v>0.109</v>
      </c>
      <c r="F66" s="58" t="s">
        <v>115</v>
      </c>
      <c r="G66" s="59"/>
      <c r="H66" s="59">
        <f>ROUND(E66*G66,2)</f>
        <v>0</v>
      </c>
      <c r="I66" s="59"/>
      <c r="J66" s="59">
        <f>ROUND(E66*G66,2)</f>
        <v>0</v>
      </c>
      <c r="K66" s="60"/>
      <c r="L66" s="60">
        <f>E66*K66</f>
        <v>0</v>
      </c>
      <c r="M66" s="57"/>
      <c r="N66" s="57">
        <f>E66*M66</f>
        <v>0</v>
      </c>
      <c r="O66" s="58">
        <v>20</v>
      </c>
      <c r="P66" s="58" t="s">
        <v>216</v>
      </c>
      <c r="Q66" s="57"/>
      <c r="R66" s="57"/>
      <c r="S66" s="57"/>
      <c r="T66" s="61"/>
      <c r="U66" s="61"/>
      <c r="V66" s="61" t="s">
        <v>158</v>
      </c>
      <c r="W66" s="62">
        <v>0.127</v>
      </c>
      <c r="X66" s="55" t="s">
        <v>217</v>
      </c>
      <c r="Y66" s="55" t="s">
        <v>214</v>
      </c>
      <c r="Z66" s="58" t="s">
        <v>184</v>
      </c>
      <c r="AA66" s="58"/>
      <c r="AB66" s="58">
        <v>1</v>
      </c>
      <c r="AC66" s="58"/>
      <c r="AD66" s="58"/>
      <c r="AE66" s="58"/>
      <c r="AF66" s="58"/>
      <c r="AG66" s="58"/>
      <c r="AH66" s="58"/>
      <c r="AJ66" s="4" t="s">
        <v>161</v>
      </c>
      <c r="AK66" s="4" t="s">
        <v>87</v>
      </c>
    </row>
    <row r="67" spans="1:37">
      <c r="A67" s="53"/>
      <c r="B67" s="63"/>
      <c r="C67" s="55"/>
      <c r="D67" s="71" t="s">
        <v>218</v>
      </c>
      <c r="E67" s="72">
        <f>J67</f>
        <v>0</v>
      </c>
      <c r="F67" s="58"/>
      <c r="G67" s="59"/>
      <c r="H67" s="72">
        <f>SUM(H59:H66)</f>
        <v>0</v>
      </c>
      <c r="I67" s="72">
        <f>SUM(I59:I66)</f>
        <v>0</v>
      </c>
      <c r="J67" s="72">
        <f>SUM(J59:J66)</f>
        <v>0</v>
      </c>
      <c r="K67" s="60"/>
      <c r="L67" s="73">
        <f>SUM(L59:L66)</f>
        <v>0.10919999999999999</v>
      </c>
      <c r="M67" s="57"/>
      <c r="N67" s="74">
        <f>SUM(N59:N66)</f>
        <v>0.61599999999999999</v>
      </c>
      <c r="O67" s="58"/>
      <c r="P67" s="58"/>
      <c r="Q67" s="57"/>
      <c r="R67" s="57"/>
      <c r="S67" s="57"/>
      <c r="T67" s="61"/>
      <c r="U67" s="61"/>
      <c r="V67" s="61"/>
      <c r="W67" s="62">
        <f>SUM(W59:W66)</f>
        <v>28.239000000000001</v>
      </c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</row>
    <row r="68" spans="1:37">
      <c r="A68" s="53"/>
      <c r="B68" s="63"/>
      <c r="C68" s="55"/>
      <c r="D68" s="56"/>
      <c r="E68" s="57"/>
      <c r="F68" s="58"/>
      <c r="G68" s="59"/>
      <c r="H68" s="59"/>
      <c r="I68" s="59"/>
      <c r="J68" s="59"/>
      <c r="K68" s="60"/>
      <c r="L68" s="60"/>
      <c r="M68" s="57"/>
      <c r="N68" s="57"/>
      <c r="O68" s="58"/>
      <c r="P68" s="58"/>
      <c r="Q68" s="57"/>
      <c r="R68" s="57"/>
      <c r="S68" s="57"/>
      <c r="T68" s="61"/>
      <c r="U68" s="61"/>
      <c r="V68" s="61"/>
      <c r="W68" s="62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</row>
    <row r="69" spans="1:37">
      <c r="A69" s="53"/>
      <c r="B69" s="55" t="s">
        <v>219</v>
      </c>
      <c r="C69" s="55"/>
      <c r="D69" s="56"/>
      <c r="E69" s="57"/>
      <c r="F69" s="58"/>
      <c r="G69" s="59"/>
      <c r="H69" s="59"/>
      <c r="I69" s="59"/>
      <c r="J69" s="59"/>
      <c r="K69" s="60"/>
      <c r="L69" s="60"/>
      <c r="M69" s="57"/>
      <c r="N69" s="57"/>
      <c r="O69" s="58"/>
      <c r="P69" s="58"/>
      <c r="Q69" s="57"/>
      <c r="R69" s="57"/>
      <c r="S69" s="57"/>
      <c r="T69" s="61"/>
      <c r="U69" s="61"/>
      <c r="V69" s="61"/>
      <c r="W69" s="62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</row>
    <row r="70" spans="1:37" ht="20.399999999999999">
      <c r="A70" s="53">
        <v>24</v>
      </c>
      <c r="B70" s="63" t="s">
        <v>220</v>
      </c>
      <c r="C70" s="55" t="s">
        <v>221</v>
      </c>
      <c r="D70" s="56" t="s">
        <v>222</v>
      </c>
      <c r="E70" s="57">
        <v>916</v>
      </c>
      <c r="F70" s="58" t="s">
        <v>82</v>
      </c>
      <c r="G70" s="59"/>
      <c r="H70" s="59">
        <f>ROUND(E70*G70,2)</f>
        <v>0</v>
      </c>
      <c r="I70" s="59"/>
      <c r="J70" s="59">
        <f>ROUND(E70*G70,2)</f>
        <v>0</v>
      </c>
      <c r="K70" s="60">
        <v>3.4000000000000002E-4</v>
      </c>
      <c r="L70" s="60">
        <f>E70*K70</f>
        <v>0.31144000000000005</v>
      </c>
      <c r="M70" s="57"/>
      <c r="N70" s="57">
        <f>E70*M70</f>
        <v>0</v>
      </c>
      <c r="O70" s="58">
        <v>20</v>
      </c>
      <c r="P70" s="58" t="s">
        <v>223</v>
      </c>
      <c r="Q70" s="57"/>
      <c r="R70" s="57"/>
      <c r="S70" s="57"/>
      <c r="T70" s="61"/>
      <c r="U70" s="61"/>
      <c r="V70" s="61" t="s">
        <v>158</v>
      </c>
      <c r="W70" s="62">
        <v>814.32399999999996</v>
      </c>
      <c r="X70" s="55" t="s">
        <v>224</v>
      </c>
      <c r="Y70" s="55" t="s">
        <v>221</v>
      </c>
      <c r="Z70" s="58" t="s">
        <v>202</v>
      </c>
      <c r="AA70" s="58"/>
      <c r="AB70" s="58">
        <v>7</v>
      </c>
      <c r="AC70" s="58"/>
      <c r="AD70" s="58"/>
      <c r="AE70" s="58"/>
      <c r="AF70" s="58"/>
      <c r="AG70" s="58"/>
      <c r="AH70" s="58"/>
      <c r="AJ70" s="4" t="s">
        <v>161</v>
      </c>
      <c r="AK70" s="4" t="s">
        <v>87</v>
      </c>
    </row>
    <row r="71" spans="1:37">
      <c r="A71" s="53"/>
      <c r="B71" s="63"/>
      <c r="C71" s="55"/>
      <c r="D71" s="64" t="s">
        <v>175</v>
      </c>
      <c r="E71" s="65"/>
      <c r="F71" s="66"/>
      <c r="G71" s="67"/>
      <c r="H71" s="67"/>
      <c r="I71" s="67"/>
      <c r="J71" s="67"/>
      <c r="K71" s="68"/>
      <c r="L71" s="68"/>
      <c r="M71" s="65"/>
      <c r="N71" s="65"/>
      <c r="O71" s="66"/>
      <c r="P71" s="66"/>
      <c r="Q71" s="65"/>
      <c r="R71" s="65"/>
      <c r="S71" s="65"/>
      <c r="T71" s="69"/>
      <c r="U71" s="69"/>
      <c r="V71" s="69" t="s">
        <v>0</v>
      </c>
      <c r="W71" s="70"/>
      <c r="X71" s="66"/>
      <c r="Y71" s="58"/>
      <c r="Z71" s="58"/>
      <c r="AA71" s="58"/>
      <c r="AB71" s="58"/>
      <c r="AC71" s="58"/>
      <c r="AD71" s="58"/>
      <c r="AE71" s="58"/>
      <c r="AF71" s="58"/>
      <c r="AG71" s="58"/>
      <c r="AH71" s="58"/>
    </row>
    <row r="72" spans="1:37">
      <c r="A72" s="53"/>
      <c r="B72" s="63"/>
      <c r="C72" s="55"/>
      <c r="D72" s="64" t="s">
        <v>176</v>
      </c>
      <c r="E72" s="65"/>
      <c r="F72" s="66"/>
      <c r="G72" s="67"/>
      <c r="H72" s="67"/>
      <c r="I72" s="67"/>
      <c r="J72" s="67"/>
      <c r="K72" s="68"/>
      <c r="L72" s="68"/>
      <c r="M72" s="65"/>
      <c r="N72" s="65"/>
      <c r="O72" s="66"/>
      <c r="P72" s="66"/>
      <c r="Q72" s="65"/>
      <c r="R72" s="65"/>
      <c r="S72" s="65"/>
      <c r="T72" s="69"/>
      <c r="U72" s="69"/>
      <c r="V72" s="69" t="s">
        <v>0</v>
      </c>
      <c r="W72" s="70"/>
      <c r="X72" s="66"/>
      <c r="Y72" s="58"/>
      <c r="Z72" s="58"/>
      <c r="AA72" s="58"/>
      <c r="AB72" s="58"/>
      <c r="AC72" s="58"/>
      <c r="AD72" s="58"/>
      <c r="AE72" s="58"/>
      <c r="AF72" s="58"/>
      <c r="AG72" s="58"/>
      <c r="AH72" s="58"/>
    </row>
    <row r="73" spans="1:37" ht="20.399999999999999">
      <c r="A73" s="53">
        <v>25</v>
      </c>
      <c r="B73" s="63" t="s">
        <v>162</v>
      </c>
      <c r="C73" s="55" t="s">
        <v>225</v>
      </c>
      <c r="D73" s="56" t="s">
        <v>226</v>
      </c>
      <c r="E73" s="57">
        <v>1035.08</v>
      </c>
      <c r="F73" s="58" t="s">
        <v>82</v>
      </c>
      <c r="G73" s="59"/>
      <c r="H73" s="59"/>
      <c r="I73" s="59">
        <f>ROUND(E73*G73,2)</f>
        <v>0</v>
      </c>
      <c r="J73" s="59">
        <f>ROUND(E73*G73,2)</f>
        <v>0</v>
      </c>
      <c r="K73" s="60">
        <v>4.5900000000000003E-3</v>
      </c>
      <c r="L73" s="60">
        <f>E73*K73</f>
        <v>4.7510171999999997</v>
      </c>
      <c r="M73" s="57"/>
      <c r="N73" s="57">
        <f>E73*M73</f>
        <v>0</v>
      </c>
      <c r="O73" s="58">
        <v>20</v>
      </c>
      <c r="P73" s="58" t="s">
        <v>227</v>
      </c>
      <c r="Q73" s="57"/>
      <c r="R73" s="57"/>
      <c r="S73" s="57"/>
      <c r="T73" s="61"/>
      <c r="U73" s="61"/>
      <c r="V73" s="61" t="s">
        <v>67</v>
      </c>
      <c r="W73" s="62"/>
      <c r="X73" s="55" t="s">
        <v>228</v>
      </c>
      <c r="Y73" s="55" t="s">
        <v>225</v>
      </c>
      <c r="Z73" s="58" t="s">
        <v>229</v>
      </c>
      <c r="AA73" s="55" t="s">
        <v>230</v>
      </c>
      <c r="AB73" s="58">
        <v>8</v>
      </c>
      <c r="AC73" s="58"/>
      <c r="AD73" s="58"/>
      <c r="AE73" s="58"/>
      <c r="AF73" s="58"/>
      <c r="AG73" s="58"/>
      <c r="AH73" s="58"/>
      <c r="AJ73" s="4" t="s">
        <v>169</v>
      </c>
      <c r="AK73" s="4" t="s">
        <v>87</v>
      </c>
    </row>
    <row r="74" spans="1:37">
      <c r="A74" s="53"/>
      <c r="B74" s="63"/>
      <c r="C74" s="55"/>
      <c r="D74" s="64" t="s">
        <v>231</v>
      </c>
      <c r="E74" s="65"/>
      <c r="F74" s="66"/>
      <c r="G74" s="67"/>
      <c r="H74" s="67"/>
      <c r="I74" s="67"/>
      <c r="J74" s="67"/>
      <c r="K74" s="68"/>
      <c r="L74" s="68"/>
      <c r="M74" s="65"/>
      <c r="N74" s="65"/>
      <c r="O74" s="66"/>
      <c r="P74" s="66"/>
      <c r="Q74" s="65"/>
      <c r="R74" s="65"/>
      <c r="S74" s="65"/>
      <c r="T74" s="69"/>
      <c r="U74" s="69"/>
      <c r="V74" s="69" t="s">
        <v>0</v>
      </c>
      <c r="W74" s="70"/>
      <c r="X74" s="66"/>
      <c r="Y74" s="58"/>
      <c r="Z74" s="58"/>
      <c r="AA74" s="58"/>
      <c r="AB74" s="58"/>
      <c r="AC74" s="58"/>
      <c r="AD74" s="58"/>
      <c r="AE74" s="58"/>
      <c r="AF74" s="58"/>
      <c r="AG74" s="58"/>
      <c r="AH74" s="58"/>
    </row>
    <row r="75" spans="1:37" ht="20.399999999999999">
      <c r="A75" s="53">
        <v>26</v>
      </c>
      <c r="B75" s="63" t="s">
        <v>220</v>
      </c>
      <c r="C75" s="55" t="s">
        <v>232</v>
      </c>
      <c r="D75" s="56" t="s">
        <v>233</v>
      </c>
      <c r="E75" s="57">
        <v>72</v>
      </c>
      <c r="F75" s="58" t="s">
        <v>206</v>
      </c>
      <c r="G75" s="59"/>
      <c r="H75" s="59">
        <f>ROUND(E75*G75,2)</f>
        <v>0</v>
      </c>
      <c r="I75" s="59"/>
      <c r="J75" s="59">
        <f>ROUND(E75*G75,2)</f>
        <v>0</v>
      </c>
      <c r="K75" s="60">
        <v>2.2000000000000001E-4</v>
      </c>
      <c r="L75" s="60">
        <f>E75*K75</f>
        <v>1.584E-2</v>
      </c>
      <c r="M75" s="57"/>
      <c r="N75" s="57">
        <f>E75*M75</f>
        <v>0</v>
      </c>
      <c r="O75" s="58">
        <v>20</v>
      </c>
      <c r="P75" s="58" t="s">
        <v>234</v>
      </c>
      <c r="Q75" s="57"/>
      <c r="R75" s="57"/>
      <c r="S75" s="57"/>
      <c r="T75" s="61"/>
      <c r="U75" s="61"/>
      <c r="V75" s="61" t="s">
        <v>158</v>
      </c>
      <c r="W75" s="62">
        <v>19.584</v>
      </c>
      <c r="X75" s="55" t="s">
        <v>235</v>
      </c>
      <c r="Y75" s="55" t="s">
        <v>232</v>
      </c>
      <c r="Z75" s="58" t="s">
        <v>202</v>
      </c>
      <c r="AA75" s="58"/>
      <c r="AB75" s="58">
        <v>1</v>
      </c>
      <c r="AC75" s="58"/>
      <c r="AD75" s="58"/>
      <c r="AE75" s="58"/>
      <c r="AF75" s="58"/>
      <c r="AG75" s="58"/>
      <c r="AH75" s="58"/>
      <c r="AJ75" s="4" t="s">
        <v>161</v>
      </c>
      <c r="AK75" s="4" t="s">
        <v>87</v>
      </c>
    </row>
    <row r="76" spans="1:37">
      <c r="A76" s="53"/>
      <c r="B76" s="63"/>
      <c r="C76" s="55"/>
      <c r="D76" s="64" t="s">
        <v>236</v>
      </c>
      <c r="E76" s="65"/>
      <c r="F76" s="66"/>
      <c r="G76" s="67"/>
      <c r="H76" s="67"/>
      <c r="I76" s="67"/>
      <c r="J76" s="67"/>
      <c r="K76" s="68"/>
      <c r="L76" s="68"/>
      <c r="M76" s="65"/>
      <c r="N76" s="65"/>
      <c r="O76" s="66"/>
      <c r="P76" s="66"/>
      <c r="Q76" s="65"/>
      <c r="R76" s="65"/>
      <c r="S76" s="65"/>
      <c r="T76" s="69"/>
      <c r="U76" s="69"/>
      <c r="V76" s="69" t="s">
        <v>0</v>
      </c>
      <c r="W76" s="70"/>
      <c r="X76" s="66"/>
      <c r="Y76" s="58"/>
      <c r="Z76" s="58"/>
      <c r="AA76" s="58"/>
      <c r="AB76" s="58"/>
      <c r="AC76" s="58"/>
      <c r="AD76" s="58"/>
      <c r="AE76" s="58"/>
      <c r="AF76" s="58"/>
      <c r="AG76" s="58"/>
      <c r="AH76" s="58"/>
    </row>
    <row r="77" spans="1:37">
      <c r="A77" s="53"/>
      <c r="B77" s="63"/>
      <c r="C77" s="55"/>
      <c r="D77" s="64" t="s">
        <v>237</v>
      </c>
      <c r="E77" s="65"/>
      <c r="F77" s="66"/>
      <c r="G77" s="67"/>
      <c r="H77" s="67"/>
      <c r="I77" s="67"/>
      <c r="J77" s="67"/>
      <c r="K77" s="68"/>
      <c r="L77" s="68"/>
      <c r="M77" s="65"/>
      <c r="N77" s="65"/>
      <c r="O77" s="66"/>
      <c r="P77" s="66"/>
      <c r="Q77" s="65"/>
      <c r="R77" s="65"/>
      <c r="S77" s="65"/>
      <c r="T77" s="69"/>
      <c r="U77" s="69"/>
      <c r="V77" s="69" t="s">
        <v>0</v>
      </c>
      <c r="W77" s="70"/>
      <c r="X77" s="66"/>
      <c r="Y77" s="58"/>
      <c r="Z77" s="58"/>
      <c r="AA77" s="58"/>
      <c r="AB77" s="58"/>
      <c r="AC77" s="58"/>
      <c r="AD77" s="58"/>
      <c r="AE77" s="58"/>
      <c r="AF77" s="58"/>
      <c r="AG77" s="58"/>
      <c r="AH77" s="58"/>
    </row>
    <row r="78" spans="1:37" ht="20.399999999999999">
      <c r="A78" s="53">
        <v>27</v>
      </c>
      <c r="B78" s="63" t="s">
        <v>220</v>
      </c>
      <c r="C78" s="55" t="s">
        <v>238</v>
      </c>
      <c r="D78" s="56" t="s">
        <v>239</v>
      </c>
      <c r="E78" s="57">
        <v>72</v>
      </c>
      <c r="F78" s="58" t="s">
        <v>206</v>
      </c>
      <c r="G78" s="59"/>
      <c r="H78" s="59">
        <f>ROUND(E78*G78,2)</f>
        <v>0</v>
      </c>
      <c r="I78" s="59"/>
      <c r="J78" s="59">
        <f>ROUND(E78*G78,2)</f>
        <v>0</v>
      </c>
      <c r="K78" s="60">
        <v>2.3000000000000001E-4</v>
      </c>
      <c r="L78" s="60">
        <f>E78*K78</f>
        <v>1.6560000000000002E-2</v>
      </c>
      <c r="M78" s="57"/>
      <c r="N78" s="57">
        <f>E78*M78</f>
        <v>0</v>
      </c>
      <c r="O78" s="58">
        <v>20</v>
      </c>
      <c r="P78" s="58" t="s">
        <v>240</v>
      </c>
      <c r="Q78" s="57"/>
      <c r="R78" s="57"/>
      <c r="S78" s="57"/>
      <c r="T78" s="61"/>
      <c r="U78" s="61"/>
      <c r="V78" s="61" t="s">
        <v>158</v>
      </c>
      <c r="W78" s="62">
        <v>20.88</v>
      </c>
      <c r="X78" s="55" t="s">
        <v>241</v>
      </c>
      <c r="Y78" s="55" t="s">
        <v>238</v>
      </c>
      <c r="Z78" s="58" t="s">
        <v>202</v>
      </c>
      <c r="AA78" s="58"/>
      <c r="AB78" s="58">
        <v>1</v>
      </c>
      <c r="AC78" s="58"/>
      <c r="AD78" s="58"/>
      <c r="AE78" s="58"/>
      <c r="AF78" s="58"/>
      <c r="AG78" s="58"/>
      <c r="AH78" s="58"/>
      <c r="AJ78" s="4" t="s">
        <v>161</v>
      </c>
      <c r="AK78" s="4" t="s">
        <v>87</v>
      </c>
    </row>
    <row r="79" spans="1:37">
      <c r="A79" s="53"/>
      <c r="B79" s="63"/>
      <c r="C79" s="55"/>
      <c r="D79" s="64" t="s">
        <v>242</v>
      </c>
      <c r="E79" s="65"/>
      <c r="F79" s="66"/>
      <c r="G79" s="67"/>
      <c r="H79" s="67"/>
      <c r="I79" s="67"/>
      <c r="J79" s="67"/>
      <c r="K79" s="68"/>
      <c r="L79" s="68"/>
      <c r="M79" s="65"/>
      <c r="N79" s="65"/>
      <c r="O79" s="66"/>
      <c r="P79" s="66"/>
      <c r="Q79" s="65"/>
      <c r="R79" s="65"/>
      <c r="S79" s="65"/>
      <c r="T79" s="69"/>
      <c r="U79" s="69"/>
      <c r="V79" s="69" t="s">
        <v>0</v>
      </c>
      <c r="W79" s="70"/>
      <c r="X79" s="66"/>
      <c r="Y79" s="58"/>
      <c r="Z79" s="58"/>
      <c r="AA79" s="58"/>
      <c r="AB79" s="58"/>
      <c r="AC79" s="58"/>
      <c r="AD79" s="58"/>
      <c r="AE79" s="58"/>
      <c r="AF79" s="58"/>
      <c r="AG79" s="58"/>
      <c r="AH79" s="58"/>
    </row>
    <row r="80" spans="1:37">
      <c r="A80" s="53"/>
      <c r="B80" s="63"/>
      <c r="C80" s="55"/>
      <c r="D80" s="64" t="s">
        <v>243</v>
      </c>
      <c r="E80" s="65"/>
      <c r="F80" s="66"/>
      <c r="G80" s="67"/>
      <c r="H80" s="67"/>
      <c r="I80" s="67"/>
      <c r="J80" s="67"/>
      <c r="K80" s="68"/>
      <c r="L80" s="68"/>
      <c r="M80" s="65"/>
      <c r="N80" s="65"/>
      <c r="O80" s="66"/>
      <c r="P80" s="66"/>
      <c r="Q80" s="65"/>
      <c r="R80" s="65"/>
      <c r="S80" s="65"/>
      <c r="T80" s="69"/>
      <c r="U80" s="69"/>
      <c r="V80" s="69" t="s">
        <v>0</v>
      </c>
      <c r="W80" s="70"/>
      <c r="X80" s="66"/>
      <c r="Y80" s="58"/>
      <c r="Z80" s="58"/>
      <c r="AA80" s="58"/>
      <c r="AB80" s="58"/>
      <c r="AC80" s="58"/>
      <c r="AD80" s="58"/>
      <c r="AE80" s="58"/>
      <c r="AF80" s="58"/>
      <c r="AG80" s="58"/>
      <c r="AH80" s="58"/>
    </row>
    <row r="81" spans="1:37" ht="20.399999999999999">
      <c r="A81" s="53">
        <v>28</v>
      </c>
      <c r="B81" s="63" t="s">
        <v>220</v>
      </c>
      <c r="C81" s="55" t="s">
        <v>244</v>
      </c>
      <c r="D81" s="56" t="s">
        <v>245</v>
      </c>
      <c r="E81" s="57">
        <v>3</v>
      </c>
      <c r="F81" s="58" t="s">
        <v>246</v>
      </c>
      <c r="G81" s="59"/>
      <c r="H81" s="59">
        <f>ROUND(E81*G81,2)</f>
        <v>0</v>
      </c>
      <c r="I81" s="59"/>
      <c r="J81" s="59">
        <f>ROUND(E81*G81,2)</f>
        <v>0</v>
      </c>
      <c r="K81" s="60">
        <v>1.2099999999999999E-3</v>
      </c>
      <c r="L81" s="60">
        <f>E81*K81</f>
        <v>3.6299999999999995E-3</v>
      </c>
      <c r="M81" s="57"/>
      <c r="N81" s="57">
        <f>E81*M81</f>
        <v>0</v>
      </c>
      <c r="O81" s="58">
        <v>20</v>
      </c>
      <c r="P81" s="58" t="s">
        <v>247</v>
      </c>
      <c r="Q81" s="57"/>
      <c r="R81" s="57"/>
      <c r="S81" s="57"/>
      <c r="T81" s="61"/>
      <c r="U81" s="61"/>
      <c r="V81" s="61" t="s">
        <v>158</v>
      </c>
      <c r="W81" s="62">
        <v>13.734</v>
      </c>
      <c r="X81" s="55" t="s">
        <v>248</v>
      </c>
      <c r="Y81" s="55" t="s">
        <v>244</v>
      </c>
      <c r="Z81" s="58" t="s">
        <v>202</v>
      </c>
      <c r="AA81" s="58"/>
      <c r="AB81" s="58">
        <v>1</v>
      </c>
      <c r="AC81" s="58"/>
      <c r="AD81" s="58"/>
      <c r="AE81" s="58"/>
      <c r="AF81" s="58"/>
      <c r="AG81" s="58"/>
      <c r="AH81" s="58"/>
      <c r="AJ81" s="4" t="s">
        <v>161</v>
      </c>
      <c r="AK81" s="4" t="s">
        <v>87</v>
      </c>
    </row>
    <row r="82" spans="1:37" ht="20.399999999999999">
      <c r="A82" s="53">
        <v>29</v>
      </c>
      <c r="B82" s="63" t="s">
        <v>220</v>
      </c>
      <c r="C82" s="55" t="s">
        <v>249</v>
      </c>
      <c r="D82" s="56" t="s">
        <v>250</v>
      </c>
      <c r="E82" s="57">
        <v>3</v>
      </c>
      <c r="F82" s="58" t="s">
        <v>246</v>
      </c>
      <c r="G82" s="59"/>
      <c r="H82" s="59">
        <f>ROUND(E82*G82,2)</f>
        <v>0</v>
      </c>
      <c r="I82" s="59"/>
      <c r="J82" s="59">
        <f>ROUND(E82*G82,2)</f>
        <v>0</v>
      </c>
      <c r="K82" s="60">
        <v>3.2000000000000003E-4</v>
      </c>
      <c r="L82" s="60">
        <f>E82*K82</f>
        <v>9.6000000000000013E-4</v>
      </c>
      <c r="M82" s="57"/>
      <c r="N82" s="57">
        <f>E82*M82</f>
        <v>0</v>
      </c>
      <c r="O82" s="58">
        <v>20</v>
      </c>
      <c r="P82" s="58" t="s">
        <v>251</v>
      </c>
      <c r="Q82" s="57"/>
      <c r="R82" s="57"/>
      <c r="S82" s="57"/>
      <c r="T82" s="61"/>
      <c r="U82" s="61"/>
      <c r="V82" s="61" t="s">
        <v>158</v>
      </c>
      <c r="W82" s="62">
        <v>2.6909999999999998</v>
      </c>
      <c r="X82" s="55" t="s">
        <v>252</v>
      </c>
      <c r="Y82" s="55" t="s">
        <v>249</v>
      </c>
      <c r="Z82" s="58" t="s">
        <v>202</v>
      </c>
      <c r="AA82" s="58"/>
      <c r="AB82" s="58">
        <v>1</v>
      </c>
      <c r="AC82" s="58"/>
      <c r="AD82" s="58"/>
      <c r="AE82" s="58"/>
      <c r="AF82" s="58"/>
      <c r="AG82" s="58"/>
      <c r="AH82" s="58"/>
      <c r="AJ82" s="4" t="s">
        <v>161</v>
      </c>
      <c r="AK82" s="4" t="s">
        <v>87</v>
      </c>
    </row>
    <row r="83" spans="1:37" ht="20.399999999999999">
      <c r="A83" s="53">
        <v>30</v>
      </c>
      <c r="B83" s="63" t="s">
        <v>220</v>
      </c>
      <c r="C83" s="55" t="s">
        <v>253</v>
      </c>
      <c r="D83" s="56" t="s">
        <v>254</v>
      </c>
      <c r="E83" s="57">
        <v>28</v>
      </c>
      <c r="F83" s="58" t="s">
        <v>246</v>
      </c>
      <c r="G83" s="59"/>
      <c r="H83" s="59">
        <f>ROUND(E83*G83,2)</f>
        <v>0</v>
      </c>
      <c r="I83" s="59"/>
      <c r="J83" s="59">
        <f>ROUND(E83*G83,2)</f>
        <v>0</v>
      </c>
      <c r="K83" s="60">
        <v>2.2000000000000001E-4</v>
      </c>
      <c r="L83" s="60">
        <f>E83*K83</f>
        <v>6.1600000000000005E-3</v>
      </c>
      <c r="M83" s="57"/>
      <c r="N83" s="57">
        <f>E83*M83</f>
        <v>0</v>
      </c>
      <c r="O83" s="58">
        <v>20</v>
      </c>
      <c r="P83" s="58" t="s">
        <v>255</v>
      </c>
      <c r="Q83" s="57"/>
      <c r="R83" s="57"/>
      <c r="S83" s="57"/>
      <c r="T83" s="61"/>
      <c r="U83" s="61"/>
      <c r="V83" s="61" t="s">
        <v>158</v>
      </c>
      <c r="W83" s="62">
        <v>9.6319999999999997</v>
      </c>
      <c r="X83" s="55" t="s">
        <v>256</v>
      </c>
      <c r="Y83" s="55" t="s">
        <v>253</v>
      </c>
      <c r="Z83" s="58" t="s">
        <v>202</v>
      </c>
      <c r="AA83" s="58"/>
      <c r="AB83" s="58">
        <v>7</v>
      </c>
      <c r="AC83" s="58"/>
      <c r="AD83" s="58"/>
      <c r="AE83" s="58"/>
      <c r="AF83" s="58"/>
      <c r="AG83" s="58"/>
      <c r="AH83" s="58"/>
      <c r="AJ83" s="4" t="s">
        <v>161</v>
      </c>
      <c r="AK83" s="4" t="s">
        <v>87</v>
      </c>
    </row>
    <row r="84" spans="1:37" ht="20.399999999999999">
      <c r="A84" s="53"/>
      <c r="B84" s="63"/>
      <c r="C84" s="55"/>
      <c r="D84" s="64" t="s">
        <v>257</v>
      </c>
      <c r="E84" s="65"/>
      <c r="F84" s="66"/>
      <c r="G84" s="67"/>
      <c r="H84" s="67"/>
      <c r="I84" s="67"/>
      <c r="J84" s="67"/>
      <c r="K84" s="68"/>
      <c r="L84" s="68"/>
      <c r="M84" s="65"/>
      <c r="N84" s="65"/>
      <c r="O84" s="66"/>
      <c r="P84" s="66"/>
      <c r="Q84" s="65"/>
      <c r="R84" s="65"/>
      <c r="S84" s="65"/>
      <c r="T84" s="69"/>
      <c r="U84" s="69"/>
      <c r="V84" s="69" t="s">
        <v>0</v>
      </c>
      <c r="W84" s="70"/>
      <c r="X84" s="66"/>
      <c r="Y84" s="58"/>
      <c r="Z84" s="58"/>
      <c r="AA84" s="58"/>
      <c r="AB84" s="58"/>
      <c r="AC84" s="58"/>
      <c r="AD84" s="58"/>
      <c r="AE84" s="58"/>
      <c r="AF84" s="58"/>
      <c r="AG84" s="58"/>
      <c r="AH84" s="58"/>
    </row>
    <row r="85" spans="1:37">
      <c r="A85" s="53"/>
      <c r="B85" s="63"/>
      <c r="C85" s="55"/>
      <c r="D85" s="64" t="s">
        <v>258</v>
      </c>
      <c r="E85" s="65"/>
      <c r="F85" s="66"/>
      <c r="G85" s="67"/>
      <c r="H85" s="67"/>
      <c r="I85" s="67"/>
      <c r="J85" s="67"/>
      <c r="K85" s="68"/>
      <c r="L85" s="68"/>
      <c r="M85" s="65"/>
      <c r="N85" s="65"/>
      <c r="O85" s="66"/>
      <c r="P85" s="66"/>
      <c r="Q85" s="65"/>
      <c r="R85" s="65"/>
      <c r="S85" s="65"/>
      <c r="T85" s="69"/>
      <c r="U85" s="69"/>
      <c r="V85" s="69" t="s">
        <v>0</v>
      </c>
      <c r="W85" s="70"/>
      <c r="X85" s="66"/>
      <c r="Y85" s="58"/>
      <c r="Z85" s="58"/>
      <c r="AA85" s="58"/>
      <c r="AB85" s="58"/>
      <c r="AC85" s="58"/>
      <c r="AD85" s="58"/>
      <c r="AE85" s="58"/>
      <c r="AF85" s="58"/>
      <c r="AG85" s="58"/>
      <c r="AH85" s="58"/>
    </row>
    <row r="86" spans="1:37">
      <c r="A86" s="53"/>
      <c r="B86" s="63"/>
      <c r="C86" s="55"/>
      <c r="D86" s="64" t="s">
        <v>259</v>
      </c>
      <c r="E86" s="65"/>
      <c r="F86" s="66"/>
      <c r="G86" s="67"/>
      <c r="H86" s="67"/>
      <c r="I86" s="67"/>
      <c r="J86" s="67"/>
      <c r="K86" s="68"/>
      <c r="L86" s="68"/>
      <c r="M86" s="65"/>
      <c r="N86" s="65"/>
      <c r="O86" s="66"/>
      <c r="P86" s="66"/>
      <c r="Q86" s="65"/>
      <c r="R86" s="65"/>
      <c r="S86" s="65"/>
      <c r="T86" s="69"/>
      <c r="U86" s="69"/>
      <c r="V86" s="69" t="s">
        <v>0</v>
      </c>
      <c r="W86" s="70"/>
      <c r="X86" s="66"/>
      <c r="Y86" s="58"/>
      <c r="Z86" s="58"/>
      <c r="AA86" s="58"/>
      <c r="AB86" s="58"/>
      <c r="AC86" s="58"/>
      <c r="AD86" s="58"/>
      <c r="AE86" s="58"/>
      <c r="AF86" s="58"/>
      <c r="AG86" s="58"/>
      <c r="AH86" s="58"/>
    </row>
    <row r="87" spans="1:37" ht="20.399999999999999">
      <c r="A87" s="53">
        <v>31</v>
      </c>
      <c r="B87" s="63" t="s">
        <v>220</v>
      </c>
      <c r="C87" s="55" t="s">
        <v>260</v>
      </c>
      <c r="D87" s="56" t="s">
        <v>261</v>
      </c>
      <c r="E87" s="57">
        <v>27</v>
      </c>
      <c r="F87" s="58" t="s">
        <v>246</v>
      </c>
      <c r="G87" s="59"/>
      <c r="H87" s="59">
        <f>ROUND(E87*G87,2)</f>
        <v>0</v>
      </c>
      <c r="I87" s="59"/>
      <c r="J87" s="59">
        <f>ROUND(E87*G87,2)</f>
        <v>0</v>
      </c>
      <c r="K87" s="60">
        <v>2.2000000000000001E-4</v>
      </c>
      <c r="L87" s="60">
        <f>E87*K87</f>
        <v>5.94E-3</v>
      </c>
      <c r="M87" s="57"/>
      <c r="N87" s="57">
        <f>E87*M87</f>
        <v>0</v>
      </c>
      <c r="O87" s="58">
        <v>20</v>
      </c>
      <c r="P87" s="58" t="s">
        <v>262</v>
      </c>
      <c r="Q87" s="57"/>
      <c r="R87" s="57"/>
      <c r="S87" s="57"/>
      <c r="T87" s="61"/>
      <c r="U87" s="61"/>
      <c r="V87" s="61" t="s">
        <v>158</v>
      </c>
      <c r="W87" s="62">
        <v>9.2880000000000003</v>
      </c>
      <c r="X87" s="55" t="s">
        <v>256</v>
      </c>
      <c r="Y87" s="55" t="s">
        <v>260</v>
      </c>
      <c r="Z87" s="58" t="s">
        <v>202</v>
      </c>
      <c r="AA87" s="58"/>
      <c r="AB87" s="58">
        <v>7</v>
      </c>
      <c r="AC87" s="58"/>
      <c r="AD87" s="58"/>
      <c r="AE87" s="58"/>
      <c r="AF87" s="58"/>
      <c r="AG87" s="58"/>
      <c r="AH87" s="58"/>
      <c r="AJ87" s="4" t="s">
        <v>161</v>
      </c>
      <c r="AK87" s="4" t="s">
        <v>87</v>
      </c>
    </row>
    <row r="88" spans="1:37">
      <c r="A88" s="53"/>
      <c r="B88" s="63"/>
      <c r="C88" s="55"/>
      <c r="D88" s="64" t="s">
        <v>258</v>
      </c>
      <c r="E88" s="65"/>
      <c r="F88" s="66"/>
      <c r="G88" s="67"/>
      <c r="H88" s="67"/>
      <c r="I88" s="67"/>
      <c r="J88" s="67"/>
      <c r="K88" s="68"/>
      <c r="L88" s="68"/>
      <c r="M88" s="65"/>
      <c r="N88" s="65"/>
      <c r="O88" s="66"/>
      <c r="P88" s="66"/>
      <c r="Q88" s="65"/>
      <c r="R88" s="65"/>
      <c r="S88" s="65"/>
      <c r="T88" s="69"/>
      <c r="U88" s="69"/>
      <c r="V88" s="69" t="s">
        <v>0</v>
      </c>
      <c r="W88" s="70"/>
      <c r="X88" s="66"/>
      <c r="Y88" s="58"/>
      <c r="Z88" s="58"/>
      <c r="AA88" s="58"/>
      <c r="AB88" s="58"/>
      <c r="AC88" s="58"/>
      <c r="AD88" s="58"/>
      <c r="AE88" s="58"/>
      <c r="AF88" s="58"/>
      <c r="AG88" s="58"/>
      <c r="AH88" s="58"/>
    </row>
    <row r="89" spans="1:37">
      <c r="A89" s="53"/>
      <c r="B89" s="63"/>
      <c r="C89" s="55"/>
      <c r="D89" s="64" t="s">
        <v>263</v>
      </c>
      <c r="E89" s="65"/>
      <c r="F89" s="66"/>
      <c r="G89" s="67"/>
      <c r="H89" s="67"/>
      <c r="I89" s="67"/>
      <c r="J89" s="67"/>
      <c r="K89" s="68"/>
      <c r="L89" s="68"/>
      <c r="M89" s="65"/>
      <c r="N89" s="65"/>
      <c r="O89" s="66"/>
      <c r="P89" s="66"/>
      <c r="Q89" s="65"/>
      <c r="R89" s="65"/>
      <c r="S89" s="65"/>
      <c r="T89" s="69"/>
      <c r="U89" s="69"/>
      <c r="V89" s="69" t="s">
        <v>0</v>
      </c>
      <c r="W89" s="70"/>
      <c r="X89" s="66"/>
      <c r="Y89" s="58"/>
      <c r="Z89" s="58"/>
      <c r="AA89" s="58"/>
      <c r="AB89" s="58"/>
      <c r="AC89" s="58"/>
      <c r="AD89" s="58"/>
      <c r="AE89" s="58"/>
      <c r="AF89" s="58"/>
      <c r="AG89" s="58"/>
      <c r="AH89" s="58"/>
    </row>
    <row r="90" spans="1:37">
      <c r="A90" s="53">
        <v>32</v>
      </c>
      <c r="B90" s="63" t="s">
        <v>162</v>
      </c>
      <c r="C90" s="55" t="s">
        <v>264</v>
      </c>
      <c r="D90" s="56" t="s">
        <v>265</v>
      </c>
      <c r="E90" s="57">
        <v>172.05600000000001</v>
      </c>
      <c r="F90" s="58" t="s">
        <v>82</v>
      </c>
      <c r="G90" s="59"/>
      <c r="H90" s="59"/>
      <c r="I90" s="59">
        <f>ROUND(E90*G90,2)</f>
        <v>0</v>
      </c>
      <c r="J90" s="59">
        <f>ROUND(E90*G90,2)</f>
        <v>0</v>
      </c>
      <c r="K90" s="60">
        <v>4.5900000000000003E-3</v>
      </c>
      <c r="L90" s="60">
        <f>E90*K90</f>
        <v>0.78973704000000011</v>
      </c>
      <c r="M90" s="57"/>
      <c r="N90" s="57">
        <f>E90*M90</f>
        <v>0</v>
      </c>
      <c r="O90" s="58">
        <v>20</v>
      </c>
      <c r="P90" s="58" t="s">
        <v>266</v>
      </c>
      <c r="Q90" s="57"/>
      <c r="R90" s="57"/>
      <c r="S90" s="57"/>
      <c r="T90" s="61"/>
      <c r="U90" s="61"/>
      <c r="V90" s="61" t="s">
        <v>67</v>
      </c>
      <c r="W90" s="62"/>
      <c r="X90" s="55" t="s">
        <v>228</v>
      </c>
      <c r="Y90" s="55" t="s">
        <v>264</v>
      </c>
      <c r="Z90" s="58" t="s">
        <v>229</v>
      </c>
      <c r="AA90" s="55" t="s">
        <v>230</v>
      </c>
      <c r="AB90" s="58">
        <v>8</v>
      </c>
      <c r="AC90" s="58"/>
      <c r="AD90" s="58"/>
      <c r="AE90" s="58"/>
      <c r="AF90" s="58"/>
      <c r="AG90" s="58"/>
      <c r="AH90" s="58"/>
      <c r="AJ90" s="4" t="s">
        <v>169</v>
      </c>
      <c r="AK90" s="4" t="s">
        <v>87</v>
      </c>
    </row>
    <row r="91" spans="1:37">
      <c r="A91" s="53"/>
      <c r="B91" s="63"/>
      <c r="C91" s="55"/>
      <c r="D91" s="64" t="s">
        <v>267</v>
      </c>
      <c r="E91" s="65"/>
      <c r="F91" s="66"/>
      <c r="G91" s="67"/>
      <c r="H91" s="67"/>
      <c r="I91" s="67"/>
      <c r="J91" s="67"/>
      <c r="K91" s="68"/>
      <c r="L91" s="68"/>
      <c r="M91" s="65"/>
      <c r="N91" s="65"/>
      <c r="O91" s="66"/>
      <c r="P91" s="66"/>
      <c r="Q91" s="65"/>
      <c r="R91" s="65"/>
      <c r="S91" s="65"/>
      <c r="T91" s="69"/>
      <c r="U91" s="69"/>
      <c r="V91" s="69" t="s">
        <v>0</v>
      </c>
      <c r="W91" s="70"/>
      <c r="X91" s="66"/>
      <c r="Y91" s="58"/>
      <c r="Z91" s="58"/>
      <c r="AA91" s="58"/>
      <c r="AB91" s="58"/>
      <c r="AC91" s="58"/>
      <c r="AD91" s="58"/>
      <c r="AE91" s="58"/>
      <c r="AF91" s="58"/>
      <c r="AG91" s="58"/>
      <c r="AH91" s="58"/>
    </row>
    <row r="92" spans="1:37">
      <c r="A92" s="53"/>
      <c r="B92" s="63"/>
      <c r="C92" s="55"/>
      <c r="D92" s="64" t="s">
        <v>268</v>
      </c>
      <c r="E92" s="65"/>
      <c r="F92" s="66"/>
      <c r="G92" s="67"/>
      <c r="H92" s="67"/>
      <c r="I92" s="67"/>
      <c r="J92" s="67"/>
      <c r="K92" s="68"/>
      <c r="L92" s="68"/>
      <c r="M92" s="65"/>
      <c r="N92" s="65"/>
      <c r="O92" s="66"/>
      <c r="P92" s="66"/>
      <c r="Q92" s="65"/>
      <c r="R92" s="65"/>
      <c r="S92" s="65"/>
      <c r="T92" s="69"/>
      <c r="U92" s="69"/>
      <c r="V92" s="69" t="s">
        <v>0</v>
      </c>
      <c r="W92" s="70"/>
      <c r="X92" s="66"/>
      <c r="Y92" s="58"/>
      <c r="Z92" s="58"/>
      <c r="AA92" s="58"/>
      <c r="AB92" s="58"/>
      <c r="AC92" s="58"/>
      <c r="AD92" s="58"/>
      <c r="AE92" s="58"/>
      <c r="AF92" s="58"/>
      <c r="AG92" s="58"/>
      <c r="AH92" s="58"/>
    </row>
    <row r="93" spans="1:37">
      <c r="A93" s="53"/>
      <c r="B93" s="63"/>
      <c r="C93" s="55"/>
      <c r="D93" s="64" t="s">
        <v>269</v>
      </c>
      <c r="E93" s="65"/>
      <c r="F93" s="66"/>
      <c r="G93" s="67"/>
      <c r="H93" s="67"/>
      <c r="I93" s="67"/>
      <c r="J93" s="67"/>
      <c r="K93" s="68"/>
      <c r="L93" s="68"/>
      <c r="M93" s="65"/>
      <c r="N93" s="65"/>
      <c r="O93" s="66"/>
      <c r="P93" s="66"/>
      <c r="Q93" s="65"/>
      <c r="R93" s="65"/>
      <c r="S93" s="65"/>
      <c r="T93" s="69"/>
      <c r="U93" s="69"/>
      <c r="V93" s="69" t="s">
        <v>0</v>
      </c>
      <c r="W93" s="70"/>
      <c r="X93" s="66"/>
      <c r="Y93" s="58"/>
      <c r="Z93" s="58"/>
      <c r="AA93" s="58"/>
      <c r="AB93" s="58"/>
      <c r="AC93" s="58"/>
      <c r="AD93" s="58"/>
      <c r="AE93" s="58"/>
      <c r="AF93" s="58"/>
      <c r="AG93" s="58"/>
      <c r="AH93" s="58"/>
    </row>
    <row r="94" spans="1:37">
      <c r="A94" s="53"/>
      <c r="B94" s="63"/>
      <c r="C94" s="55"/>
      <c r="D94" s="64" t="s">
        <v>270</v>
      </c>
      <c r="E94" s="65"/>
      <c r="F94" s="66"/>
      <c r="G94" s="67"/>
      <c r="H94" s="67"/>
      <c r="I94" s="67"/>
      <c r="J94" s="67"/>
      <c r="K94" s="68"/>
      <c r="L94" s="68"/>
      <c r="M94" s="65"/>
      <c r="N94" s="65"/>
      <c r="O94" s="66"/>
      <c r="P94" s="66"/>
      <c r="Q94" s="65"/>
      <c r="R94" s="65"/>
      <c r="S94" s="65"/>
      <c r="T94" s="69"/>
      <c r="U94" s="69"/>
      <c r="V94" s="69" t="s">
        <v>0</v>
      </c>
      <c r="W94" s="70"/>
      <c r="X94" s="66"/>
      <c r="Y94" s="58"/>
      <c r="Z94" s="58"/>
      <c r="AA94" s="58"/>
      <c r="AB94" s="58"/>
      <c r="AC94" s="58"/>
      <c r="AD94" s="58"/>
      <c r="AE94" s="58"/>
      <c r="AF94" s="58"/>
      <c r="AG94" s="58"/>
      <c r="AH94" s="58"/>
    </row>
    <row r="95" spans="1:37">
      <c r="A95" s="53"/>
      <c r="B95" s="63"/>
      <c r="C95" s="55"/>
      <c r="D95" s="64" t="s">
        <v>271</v>
      </c>
      <c r="E95" s="65"/>
      <c r="F95" s="66"/>
      <c r="G95" s="67"/>
      <c r="H95" s="67"/>
      <c r="I95" s="67"/>
      <c r="J95" s="67"/>
      <c r="K95" s="68"/>
      <c r="L95" s="68"/>
      <c r="M95" s="65"/>
      <c r="N95" s="65"/>
      <c r="O95" s="66"/>
      <c r="P95" s="66"/>
      <c r="Q95" s="65"/>
      <c r="R95" s="65"/>
      <c r="S95" s="65"/>
      <c r="T95" s="69"/>
      <c r="U95" s="69"/>
      <c r="V95" s="69" t="s">
        <v>0</v>
      </c>
      <c r="W95" s="70"/>
      <c r="X95" s="66"/>
      <c r="Y95" s="58"/>
      <c r="Z95" s="58"/>
      <c r="AA95" s="58"/>
      <c r="AB95" s="58"/>
      <c r="AC95" s="58"/>
      <c r="AD95" s="58"/>
      <c r="AE95" s="58"/>
      <c r="AF95" s="58"/>
      <c r="AG95" s="58"/>
      <c r="AH95" s="58"/>
    </row>
    <row r="96" spans="1:37">
      <c r="A96" s="53"/>
      <c r="B96" s="63"/>
      <c r="C96" s="55"/>
      <c r="D96" s="64" t="s">
        <v>272</v>
      </c>
      <c r="E96" s="65"/>
      <c r="F96" s="66"/>
      <c r="G96" s="67"/>
      <c r="H96" s="67"/>
      <c r="I96" s="67"/>
      <c r="J96" s="67"/>
      <c r="K96" s="68"/>
      <c r="L96" s="68"/>
      <c r="M96" s="65"/>
      <c r="N96" s="65"/>
      <c r="O96" s="66"/>
      <c r="P96" s="66"/>
      <c r="Q96" s="65"/>
      <c r="R96" s="65"/>
      <c r="S96" s="65"/>
      <c r="T96" s="69"/>
      <c r="U96" s="69"/>
      <c r="V96" s="69" t="s">
        <v>0</v>
      </c>
      <c r="W96" s="70"/>
      <c r="X96" s="66"/>
      <c r="Y96" s="58"/>
      <c r="Z96" s="58"/>
      <c r="AA96" s="58"/>
      <c r="AB96" s="58"/>
      <c r="AC96" s="58"/>
      <c r="AD96" s="58"/>
      <c r="AE96" s="58"/>
      <c r="AF96" s="58"/>
      <c r="AG96" s="58"/>
      <c r="AH96" s="58"/>
    </row>
    <row r="97" spans="1:37">
      <c r="A97" s="53"/>
      <c r="B97" s="63"/>
      <c r="C97" s="55"/>
      <c r="D97" s="64" t="s">
        <v>273</v>
      </c>
      <c r="E97" s="65"/>
      <c r="F97" s="66"/>
      <c r="G97" s="67"/>
      <c r="H97" s="67"/>
      <c r="I97" s="67"/>
      <c r="J97" s="67"/>
      <c r="K97" s="68"/>
      <c r="L97" s="68"/>
      <c r="M97" s="65"/>
      <c r="N97" s="65"/>
      <c r="O97" s="66"/>
      <c r="P97" s="66"/>
      <c r="Q97" s="65"/>
      <c r="R97" s="65"/>
      <c r="S97" s="65"/>
      <c r="T97" s="69"/>
      <c r="U97" s="69"/>
      <c r="V97" s="69" t="s">
        <v>0</v>
      </c>
      <c r="W97" s="70"/>
      <c r="X97" s="66"/>
      <c r="Y97" s="58"/>
      <c r="Z97" s="58"/>
      <c r="AA97" s="58"/>
      <c r="AB97" s="58"/>
      <c r="AC97" s="58"/>
      <c r="AD97" s="58"/>
      <c r="AE97" s="58"/>
      <c r="AF97" s="58"/>
      <c r="AG97" s="58"/>
      <c r="AH97" s="58"/>
    </row>
    <row r="98" spans="1:37">
      <c r="A98" s="53"/>
      <c r="B98" s="63"/>
      <c r="C98" s="55"/>
      <c r="D98" s="64" t="s">
        <v>274</v>
      </c>
      <c r="E98" s="65"/>
      <c r="F98" s="66"/>
      <c r="G98" s="67"/>
      <c r="H98" s="67"/>
      <c r="I98" s="67"/>
      <c r="J98" s="67"/>
      <c r="K98" s="68"/>
      <c r="L98" s="68"/>
      <c r="M98" s="65"/>
      <c r="N98" s="65"/>
      <c r="O98" s="66"/>
      <c r="P98" s="66"/>
      <c r="Q98" s="65"/>
      <c r="R98" s="65"/>
      <c r="S98" s="65"/>
      <c r="T98" s="69"/>
      <c r="U98" s="69"/>
      <c r="V98" s="69" t="s">
        <v>0</v>
      </c>
      <c r="W98" s="70"/>
      <c r="X98" s="66"/>
      <c r="Y98" s="58"/>
      <c r="Z98" s="58"/>
      <c r="AA98" s="58"/>
      <c r="AB98" s="58"/>
      <c r="AC98" s="58"/>
      <c r="AD98" s="58"/>
      <c r="AE98" s="58"/>
      <c r="AF98" s="58"/>
      <c r="AG98" s="58"/>
      <c r="AH98" s="58"/>
    </row>
    <row r="99" spans="1:37" ht="20.399999999999999">
      <c r="A99" s="53"/>
      <c r="B99" s="63"/>
      <c r="C99" s="55"/>
      <c r="D99" s="64" t="s">
        <v>275</v>
      </c>
      <c r="E99" s="65"/>
      <c r="F99" s="66"/>
      <c r="G99" s="67"/>
      <c r="H99" s="67"/>
      <c r="I99" s="67"/>
      <c r="J99" s="67"/>
      <c r="K99" s="68"/>
      <c r="L99" s="68"/>
      <c r="M99" s="65"/>
      <c r="N99" s="65"/>
      <c r="O99" s="66"/>
      <c r="P99" s="66"/>
      <c r="Q99" s="65"/>
      <c r="R99" s="65"/>
      <c r="S99" s="65"/>
      <c r="T99" s="69"/>
      <c r="U99" s="69"/>
      <c r="V99" s="69" t="s">
        <v>0</v>
      </c>
      <c r="W99" s="70"/>
      <c r="X99" s="66"/>
      <c r="Y99" s="58"/>
      <c r="Z99" s="58"/>
      <c r="AA99" s="58"/>
      <c r="AB99" s="58"/>
      <c r="AC99" s="58"/>
      <c r="AD99" s="58"/>
      <c r="AE99" s="58"/>
      <c r="AF99" s="58"/>
      <c r="AG99" s="58"/>
      <c r="AH99" s="58"/>
    </row>
    <row r="100" spans="1:37">
      <c r="A100" s="53"/>
      <c r="B100" s="63"/>
      <c r="C100" s="55"/>
      <c r="D100" s="64" t="s">
        <v>276</v>
      </c>
      <c r="E100" s="65"/>
      <c r="F100" s="66"/>
      <c r="G100" s="67"/>
      <c r="H100" s="67"/>
      <c r="I100" s="67"/>
      <c r="J100" s="67"/>
      <c r="K100" s="68"/>
      <c r="L100" s="68"/>
      <c r="M100" s="65"/>
      <c r="N100" s="65"/>
      <c r="O100" s="66"/>
      <c r="P100" s="66"/>
      <c r="Q100" s="65"/>
      <c r="R100" s="65"/>
      <c r="S100" s="65"/>
      <c r="T100" s="69"/>
      <c r="U100" s="69"/>
      <c r="V100" s="69" t="s">
        <v>0</v>
      </c>
      <c r="W100" s="70"/>
      <c r="X100" s="66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</row>
    <row r="101" spans="1:37">
      <c r="A101" s="53">
        <v>33</v>
      </c>
      <c r="B101" s="63" t="s">
        <v>220</v>
      </c>
      <c r="C101" s="55" t="s">
        <v>277</v>
      </c>
      <c r="D101" s="56" t="s">
        <v>278</v>
      </c>
      <c r="E101" s="57">
        <v>51</v>
      </c>
      <c r="F101" s="58" t="s">
        <v>206</v>
      </c>
      <c r="G101" s="59"/>
      <c r="H101" s="59">
        <f>ROUND(E101*G101,2)</f>
        <v>0</v>
      </c>
      <c r="I101" s="59"/>
      <c r="J101" s="59">
        <f>ROUND(E101*G101,2)</f>
        <v>0</v>
      </c>
      <c r="K101" s="60"/>
      <c r="L101" s="60">
        <f>E101*K101</f>
        <v>0</v>
      </c>
      <c r="M101" s="57"/>
      <c r="N101" s="57">
        <f>E101*M101</f>
        <v>0</v>
      </c>
      <c r="O101" s="58">
        <v>20</v>
      </c>
      <c r="P101" s="58" t="s">
        <v>279</v>
      </c>
      <c r="Q101" s="57"/>
      <c r="R101" s="57"/>
      <c r="S101" s="57"/>
      <c r="T101" s="61"/>
      <c r="U101" s="61"/>
      <c r="V101" s="61" t="s">
        <v>158</v>
      </c>
      <c r="W101" s="62">
        <v>10.199999999999999</v>
      </c>
      <c r="X101" s="55" t="s">
        <v>280</v>
      </c>
      <c r="Y101" s="55" t="s">
        <v>277</v>
      </c>
      <c r="Z101" s="58" t="s">
        <v>202</v>
      </c>
      <c r="AA101" s="58"/>
      <c r="AB101" s="58">
        <v>7</v>
      </c>
      <c r="AC101" s="58"/>
      <c r="AD101" s="58"/>
      <c r="AE101" s="58"/>
      <c r="AF101" s="58"/>
      <c r="AG101" s="58"/>
      <c r="AH101" s="58"/>
      <c r="AJ101" s="4" t="s">
        <v>161</v>
      </c>
      <c r="AK101" s="4" t="s">
        <v>87</v>
      </c>
    </row>
    <row r="102" spans="1:37">
      <c r="A102" s="53"/>
      <c r="B102" s="63"/>
      <c r="C102" s="55"/>
      <c r="D102" s="64" t="s">
        <v>281</v>
      </c>
      <c r="E102" s="65"/>
      <c r="F102" s="66"/>
      <c r="G102" s="67"/>
      <c r="H102" s="67"/>
      <c r="I102" s="67"/>
      <c r="J102" s="67"/>
      <c r="K102" s="68"/>
      <c r="L102" s="68"/>
      <c r="M102" s="65"/>
      <c r="N102" s="65"/>
      <c r="O102" s="66"/>
      <c r="P102" s="66"/>
      <c r="Q102" s="65"/>
      <c r="R102" s="65"/>
      <c r="S102" s="65"/>
      <c r="T102" s="69"/>
      <c r="U102" s="69"/>
      <c r="V102" s="69" t="s">
        <v>0</v>
      </c>
      <c r="W102" s="70"/>
      <c r="X102" s="66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</row>
    <row r="103" spans="1:37">
      <c r="A103" s="53"/>
      <c r="B103" s="63"/>
      <c r="C103" s="55"/>
      <c r="D103" s="64" t="s">
        <v>282</v>
      </c>
      <c r="E103" s="65"/>
      <c r="F103" s="66"/>
      <c r="G103" s="67"/>
      <c r="H103" s="67"/>
      <c r="I103" s="67"/>
      <c r="J103" s="67"/>
      <c r="K103" s="68"/>
      <c r="L103" s="68"/>
      <c r="M103" s="65"/>
      <c r="N103" s="65"/>
      <c r="O103" s="66"/>
      <c r="P103" s="66"/>
      <c r="Q103" s="65"/>
      <c r="R103" s="65"/>
      <c r="S103" s="65"/>
      <c r="T103" s="69"/>
      <c r="U103" s="69"/>
      <c r="V103" s="69" t="s">
        <v>0</v>
      </c>
      <c r="W103" s="70"/>
      <c r="X103" s="66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</row>
    <row r="104" spans="1:37">
      <c r="A104" s="53">
        <v>34</v>
      </c>
      <c r="B104" s="63" t="s">
        <v>220</v>
      </c>
      <c r="C104" s="55" t="s">
        <v>283</v>
      </c>
      <c r="D104" s="56" t="s">
        <v>284</v>
      </c>
      <c r="E104" s="57">
        <v>4</v>
      </c>
      <c r="F104" s="58" t="s">
        <v>246</v>
      </c>
      <c r="G104" s="59"/>
      <c r="H104" s="59">
        <f>ROUND(E104*G104,2)</f>
        <v>0</v>
      </c>
      <c r="I104" s="59"/>
      <c r="J104" s="59">
        <f>ROUND(E104*G104,2)</f>
        <v>0</v>
      </c>
      <c r="K104" s="60"/>
      <c r="L104" s="60">
        <f>E104*K104</f>
        <v>0</v>
      </c>
      <c r="M104" s="57"/>
      <c r="N104" s="57">
        <f>E104*M104</f>
        <v>0</v>
      </c>
      <c r="O104" s="58">
        <v>20</v>
      </c>
      <c r="P104" s="58" t="s">
        <v>285</v>
      </c>
      <c r="Q104" s="57"/>
      <c r="R104" s="57"/>
      <c r="S104" s="57"/>
      <c r="T104" s="61"/>
      <c r="U104" s="61"/>
      <c r="V104" s="61" t="s">
        <v>158</v>
      </c>
      <c r="W104" s="62">
        <v>0.33200000000000002</v>
      </c>
      <c r="X104" s="55" t="s">
        <v>286</v>
      </c>
      <c r="Y104" s="55" t="s">
        <v>283</v>
      </c>
      <c r="Z104" s="58" t="s">
        <v>202</v>
      </c>
      <c r="AA104" s="58"/>
      <c r="AB104" s="58">
        <v>7</v>
      </c>
      <c r="AC104" s="58"/>
      <c r="AD104" s="58"/>
      <c r="AE104" s="58"/>
      <c r="AF104" s="58"/>
      <c r="AG104" s="58"/>
      <c r="AH104" s="58"/>
      <c r="AJ104" s="4" t="s">
        <v>161</v>
      </c>
      <c r="AK104" s="4" t="s">
        <v>87</v>
      </c>
    </row>
    <row r="105" spans="1:37">
      <c r="A105" s="53"/>
      <c r="B105" s="63"/>
      <c r="C105" s="55"/>
      <c r="D105" s="64" t="s">
        <v>287</v>
      </c>
      <c r="E105" s="65"/>
      <c r="F105" s="66"/>
      <c r="G105" s="67"/>
      <c r="H105" s="67"/>
      <c r="I105" s="67"/>
      <c r="J105" s="67"/>
      <c r="K105" s="68"/>
      <c r="L105" s="68"/>
      <c r="M105" s="65"/>
      <c r="N105" s="65"/>
      <c r="O105" s="66"/>
      <c r="P105" s="66"/>
      <c r="Q105" s="65"/>
      <c r="R105" s="65"/>
      <c r="S105" s="65"/>
      <c r="T105" s="69"/>
      <c r="U105" s="69"/>
      <c r="V105" s="69" t="s">
        <v>0</v>
      </c>
      <c r="W105" s="70"/>
      <c r="X105" s="66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</row>
    <row r="106" spans="1:37">
      <c r="A106" s="53"/>
      <c r="B106" s="63"/>
      <c r="C106" s="55"/>
      <c r="D106" s="64" t="s">
        <v>288</v>
      </c>
      <c r="E106" s="65"/>
      <c r="F106" s="66"/>
      <c r="G106" s="67"/>
      <c r="H106" s="67"/>
      <c r="I106" s="67"/>
      <c r="J106" s="67"/>
      <c r="K106" s="68"/>
      <c r="L106" s="68"/>
      <c r="M106" s="65"/>
      <c r="N106" s="65"/>
      <c r="O106" s="66"/>
      <c r="P106" s="66"/>
      <c r="Q106" s="65"/>
      <c r="R106" s="65"/>
      <c r="S106" s="65"/>
      <c r="T106" s="69"/>
      <c r="U106" s="69"/>
      <c r="V106" s="69" t="s">
        <v>0</v>
      </c>
      <c r="W106" s="70"/>
      <c r="X106" s="66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</row>
    <row r="107" spans="1:37" ht="20.399999999999999">
      <c r="A107" s="53">
        <v>35</v>
      </c>
      <c r="B107" s="63" t="s">
        <v>220</v>
      </c>
      <c r="C107" s="55" t="s">
        <v>289</v>
      </c>
      <c r="D107" s="56" t="s">
        <v>290</v>
      </c>
      <c r="E107" s="57">
        <v>204</v>
      </c>
      <c r="F107" s="58" t="s">
        <v>206</v>
      </c>
      <c r="G107" s="59"/>
      <c r="H107" s="59">
        <f>ROUND(E107*G107,2)</f>
        <v>0</v>
      </c>
      <c r="I107" s="59"/>
      <c r="J107" s="59">
        <f>ROUND(E107*G107,2)</f>
        <v>0</v>
      </c>
      <c r="K107" s="60"/>
      <c r="L107" s="60">
        <f>E107*K107</f>
        <v>0</v>
      </c>
      <c r="M107" s="57"/>
      <c r="N107" s="57">
        <f>E107*M107</f>
        <v>0</v>
      </c>
      <c r="O107" s="58">
        <v>20</v>
      </c>
      <c r="P107" s="58" t="s">
        <v>291</v>
      </c>
      <c r="Q107" s="57"/>
      <c r="R107" s="57"/>
      <c r="S107" s="57"/>
      <c r="T107" s="61"/>
      <c r="U107" s="61"/>
      <c r="V107" s="61" t="s">
        <v>158</v>
      </c>
      <c r="W107" s="62">
        <v>30.6</v>
      </c>
      <c r="X107" s="55" t="s">
        <v>292</v>
      </c>
      <c r="Y107" s="55" t="s">
        <v>289</v>
      </c>
      <c r="Z107" s="58" t="s">
        <v>202</v>
      </c>
      <c r="AA107" s="58"/>
      <c r="AB107" s="58">
        <v>7</v>
      </c>
      <c r="AC107" s="58"/>
      <c r="AD107" s="58"/>
      <c r="AE107" s="58"/>
      <c r="AF107" s="58"/>
      <c r="AG107" s="58"/>
      <c r="AH107" s="58"/>
      <c r="AJ107" s="4" t="s">
        <v>161</v>
      </c>
      <c r="AK107" s="4" t="s">
        <v>87</v>
      </c>
    </row>
    <row r="108" spans="1:37">
      <c r="A108" s="53"/>
      <c r="B108" s="63"/>
      <c r="C108" s="55"/>
      <c r="D108" s="64" t="s">
        <v>293</v>
      </c>
      <c r="E108" s="65"/>
      <c r="F108" s="66"/>
      <c r="G108" s="67"/>
      <c r="H108" s="67"/>
      <c r="I108" s="67"/>
      <c r="J108" s="67"/>
      <c r="K108" s="68"/>
      <c r="L108" s="68"/>
      <c r="M108" s="65"/>
      <c r="N108" s="65"/>
      <c r="O108" s="66"/>
      <c r="P108" s="66"/>
      <c r="Q108" s="65"/>
      <c r="R108" s="65"/>
      <c r="S108" s="65"/>
      <c r="T108" s="69"/>
      <c r="U108" s="69"/>
      <c r="V108" s="69" t="s">
        <v>0</v>
      </c>
      <c r="W108" s="70"/>
      <c r="X108" s="66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</row>
    <row r="109" spans="1:37">
      <c r="A109" s="53"/>
      <c r="B109" s="63"/>
      <c r="C109" s="55"/>
      <c r="D109" s="64" t="s">
        <v>294</v>
      </c>
      <c r="E109" s="65"/>
      <c r="F109" s="66"/>
      <c r="G109" s="67"/>
      <c r="H109" s="67"/>
      <c r="I109" s="67"/>
      <c r="J109" s="67"/>
      <c r="K109" s="68"/>
      <c r="L109" s="68"/>
      <c r="M109" s="65"/>
      <c r="N109" s="65"/>
      <c r="O109" s="66"/>
      <c r="P109" s="66"/>
      <c r="Q109" s="65"/>
      <c r="R109" s="65"/>
      <c r="S109" s="65"/>
      <c r="T109" s="69"/>
      <c r="U109" s="69"/>
      <c r="V109" s="69" t="s">
        <v>0</v>
      </c>
      <c r="W109" s="70"/>
      <c r="X109" s="66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</row>
    <row r="110" spans="1:37">
      <c r="A110" s="53">
        <v>36</v>
      </c>
      <c r="B110" s="63" t="s">
        <v>220</v>
      </c>
      <c r="C110" s="55" t="s">
        <v>295</v>
      </c>
      <c r="D110" s="56" t="s">
        <v>296</v>
      </c>
      <c r="E110" s="57">
        <v>916</v>
      </c>
      <c r="F110" s="58" t="s">
        <v>82</v>
      </c>
      <c r="G110" s="59"/>
      <c r="H110" s="59">
        <f>ROUND(E110*G110,2)</f>
        <v>0</v>
      </c>
      <c r="I110" s="59"/>
      <c r="J110" s="59">
        <f>ROUND(E110*G110,2)</f>
        <v>0</v>
      </c>
      <c r="K110" s="60"/>
      <c r="L110" s="60">
        <f>E110*K110</f>
        <v>0</v>
      </c>
      <c r="M110" s="57">
        <v>7.0000000000000001E-3</v>
      </c>
      <c r="N110" s="57">
        <f>E110*M110</f>
        <v>6.4119999999999999</v>
      </c>
      <c r="O110" s="58">
        <v>20</v>
      </c>
      <c r="P110" s="58" t="s">
        <v>297</v>
      </c>
      <c r="Q110" s="57"/>
      <c r="R110" s="57"/>
      <c r="S110" s="57"/>
      <c r="T110" s="61"/>
      <c r="U110" s="61"/>
      <c r="V110" s="61" t="s">
        <v>158</v>
      </c>
      <c r="W110" s="62">
        <v>100.76</v>
      </c>
      <c r="X110" s="55" t="s">
        <v>298</v>
      </c>
      <c r="Y110" s="55" t="s">
        <v>295</v>
      </c>
      <c r="Z110" s="58" t="s">
        <v>160</v>
      </c>
      <c r="AA110" s="58"/>
      <c r="AB110" s="58">
        <v>1</v>
      </c>
      <c r="AC110" s="58"/>
      <c r="AD110" s="58"/>
      <c r="AE110" s="58"/>
      <c r="AF110" s="58"/>
      <c r="AG110" s="58"/>
      <c r="AH110" s="58"/>
      <c r="AJ110" s="4" t="s">
        <v>161</v>
      </c>
      <c r="AK110" s="4" t="s">
        <v>87</v>
      </c>
    </row>
    <row r="111" spans="1:37">
      <c r="A111" s="53"/>
      <c r="B111" s="63"/>
      <c r="C111" s="55"/>
      <c r="D111" s="64" t="s">
        <v>175</v>
      </c>
      <c r="E111" s="65"/>
      <c r="F111" s="66"/>
      <c r="G111" s="67"/>
      <c r="H111" s="67"/>
      <c r="I111" s="67"/>
      <c r="J111" s="67"/>
      <c r="K111" s="68"/>
      <c r="L111" s="68"/>
      <c r="M111" s="65"/>
      <c r="N111" s="65"/>
      <c r="O111" s="66"/>
      <c r="P111" s="66"/>
      <c r="Q111" s="65"/>
      <c r="R111" s="65"/>
      <c r="S111" s="65"/>
      <c r="T111" s="69"/>
      <c r="U111" s="69"/>
      <c r="V111" s="69" t="s">
        <v>0</v>
      </c>
      <c r="W111" s="70"/>
      <c r="X111" s="66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</row>
    <row r="112" spans="1:37">
      <c r="A112" s="53"/>
      <c r="B112" s="63"/>
      <c r="C112" s="55"/>
      <c r="D112" s="64" t="s">
        <v>176</v>
      </c>
      <c r="E112" s="65"/>
      <c r="F112" s="66"/>
      <c r="G112" s="67"/>
      <c r="H112" s="67"/>
      <c r="I112" s="67"/>
      <c r="J112" s="67"/>
      <c r="K112" s="68"/>
      <c r="L112" s="68"/>
      <c r="M112" s="65"/>
      <c r="N112" s="65"/>
      <c r="O112" s="66"/>
      <c r="P112" s="66"/>
      <c r="Q112" s="65"/>
      <c r="R112" s="65"/>
      <c r="S112" s="65"/>
      <c r="T112" s="69"/>
      <c r="U112" s="69"/>
      <c r="V112" s="69" t="s">
        <v>0</v>
      </c>
      <c r="W112" s="70"/>
      <c r="X112" s="66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</row>
    <row r="113" spans="1:37">
      <c r="A113" s="53">
        <v>37</v>
      </c>
      <c r="B113" s="63" t="s">
        <v>220</v>
      </c>
      <c r="C113" s="55" t="s">
        <v>299</v>
      </c>
      <c r="D113" s="56" t="s">
        <v>300</v>
      </c>
      <c r="E113" s="57">
        <v>72</v>
      </c>
      <c r="F113" s="58" t="s">
        <v>206</v>
      </c>
      <c r="G113" s="59"/>
      <c r="H113" s="59">
        <f>ROUND(E113*G113,2)</f>
        <v>0</v>
      </c>
      <c r="I113" s="59"/>
      <c r="J113" s="59">
        <f>ROUND(E113*G113,2)</f>
        <v>0</v>
      </c>
      <c r="K113" s="60"/>
      <c r="L113" s="60">
        <f>E113*K113</f>
        <v>0</v>
      </c>
      <c r="M113" s="57">
        <v>3.0000000000000001E-3</v>
      </c>
      <c r="N113" s="57">
        <f>E113*M113</f>
        <v>0.216</v>
      </c>
      <c r="O113" s="58">
        <v>20</v>
      </c>
      <c r="P113" s="58" t="s">
        <v>301</v>
      </c>
      <c r="Q113" s="57"/>
      <c r="R113" s="57"/>
      <c r="S113" s="57"/>
      <c r="T113" s="61"/>
      <c r="U113" s="61"/>
      <c r="V113" s="61" t="s">
        <v>158</v>
      </c>
      <c r="W113" s="62">
        <v>6.3360000000000003</v>
      </c>
      <c r="X113" s="55" t="s">
        <v>302</v>
      </c>
      <c r="Y113" s="55" t="s">
        <v>299</v>
      </c>
      <c r="Z113" s="58" t="s">
        <v>303</v>
      </c>
      <c r="AA113" s="58"/>
      <c r="AB113" s="58">
        <v>1</v>
      </c>
      <c r="AC113" s="58"/>
      <c r="AD113" s="58"/>
      <c r="AE113" s="58"/>
      <c r="AF113" s="58"/>
      <c r="AG113" s="58"/>
      <c r="AH113" s="58"/>
      <c r="AJ113" s="4" t="s">
        <v>161</v>
      </c>
      <c r="AK113" s="4" t="s">
        <v>87</v>
      </c>
    </row>
    <row r="114" spans="1:37">
      <c r="A114" s="53"/>
      <c r="B114" s="63"/>
      <c r="C114" s="55"/>
      <c r="D114" s="64" t="s">
        <v>236</v>
      </c>
      <c r="E114" s="65"/>
      <c r="F114" s="66"/>
      <c r="G114" s="67"/>
      <c r="H114" s="67"/>
      <c r="I114" s="67"/>
      <c r="J114" s="67"/>
      <c r="K114" s="68"/>
      <c r="L114" s="68"/>
      <c r="M114" s="65"/>
      <c r="N114" s="65"/>
      <c r="O114" s="66"/>
      <c r="P114" s="66"/>
      <c r="Q114" s="65"/>
      <c r="R114" s="65"/>
      <c r="S114" s="65"/>
      <c r="T114" s="69"/>
      <c r="U114" s="69"/>
      <c r="V114" s="69" t="s">
        <v>0</v>
      </c>
      <c r="W114" s="70"/>
      <c r="X114" s="66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</row>
    <row r="115" spans="1:37">
      <c r="A115" s="53"/>
      <c r="B115" s="63"/>
      <c r="C115" s="55"/>
      <c r="D115" s="64" t="s">
        <v>237</v>
      </c>
      <c r="E115" s="65"/>
      <c r="F115" s="66"/>
      <c r="G115" s="67"/>
      <c r="H115" s="67"/>
      <c r="I115" s="67"/>
      <c r="J115" s="67"/>
      <c r="K115" s="68"/>
      <c r="L115" s="68"/>
      <c r="M115" s="65"/>
      <c r="N115" s="65"/>
      <c r="O115" s="66"/>
      <c r="P115" s="66"/>
      <c r="Q115" s="65"/>
      <c r="R115" s="65"/>
      <c r="S115" s="65"/>
      <c r="T115" s="69"/>
      <c r="U115" s="69"/>
      <c r="V115" s="69" t="s">
        <v>0</v>
      </c>
      <c r="W115" s="70"/>
      <c r="X115" s="66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</row>
    <row r="116" spans="1:37">
      <c r="A116" s="53">
        <v>38</v>
      </c>
      <c r="B116" s="63" t="s">
        <v>220</v>
      </c>
      <c r="C116" s="55" t="s">
        <v>304</v>
      </c>
      <c r="D116" s="56" t="s">
        <v>305</v>
      </c>
      <c r="E116" s="57">
        <v>72</v>
      </c>
      <c r="F116" s="58" t="s">
        <v>206</v>
      </c>
      <c r="G116" s="59"/>
      <c r="H116" s="59">
        <f>ROUND(E116*G116,2)</f>
        <v>0</v>
      </c>
      <c r="I116" s="59"/>
      <c r="J116" s="59">
        <f>ROUND(E116*G116,2)</f>
        <v>0</v>
      </c>
      <c r="K116" s="60"/>
      <c r="L116" s="60">
        <f>E116*K116</f>
        <v>0</v>
      </c>
      <c r="M116" s="57">
        <v>4.0000000000000001E-3</v>
      </c>
      <c r="N116" s="57">
        <f>E116*M116</f>
        <v>0.28800000000000003</v>
      </c>
      <c r="O116" s="58">
        <v>20</v>
      </c>
      <c r="P116" s="58" t="s">
        <v>306</v>
      </c>
      <c r="Q116" s="57"/>
      <c r="R116" s="57"/>
      <c r="S116" s="57"/>
      <c r="T116" s="61"/>
      <c r="U116" s="61"/>
      <c r="V116" s="61" t="s">
        <v>158</v>
      </c>
      <c r="W116" s="62">
        <v>7.1280000000000001</v>
      </c>
      <c r="X116" s="55" t="s">
        <v>307</v>
      </c>
      <c r="Y116" s="55" t="s">
        <v>304</v>
      </c>
      <c r="Z116" s="58" t="s">
        <v>303</v>
      </c>
      <c r="AA116" s="58"/>
      <c r="AB116" s="58">
        <v>1</v>
      </c>
      <c r="AC116" s="58"/>
      <c r="AD116" s="58"/>
      <c r="AE116" s="58"/>
      <c r="AF116" s="58"/>
      <c r="AG116" s="58"/>
      <c r="AH116" s="58"/>
      <c r="AJ116" s="4" t="s">
        <v>161</v>
      </c>
      <c r="AK116" s="4" t="s">
        <v>87</v>
      </c>
    </row>
    <row r="117" spans="1:37">
      <c r="A117" s="53"/>
      <c r="B117" s="63"/>
      <c r="C117" s="55"/>
      <c r="D117" s="64" t="s">
        <v>242</v>
      </c>
      <c r="E117" s="65"/>
      <c r="F117" s="66"/>
      <c r="G117" s="67"/>
      <c r="H117" s="67"/>
      <c r="I117" s="67"/>
      <c r="J117" s="67"/>
      <c r="K117" s="68"/>
      <c r="L117" s="68"/>
      <c r="M117" s="65"/>
      <c r="N117" s="65"/>
      <c r="O117" s="66"/>
      <c r="P117" s="66"/>
      <c r="Q117" s="65"/>
      <c r="R117" s="65"/>
      <c r="S117" s="65"/>
      <c r="T117" s="69"/>
      <c r="U117" s="69"/>
      <c r="V117" s="69" t="s">
        <v>0</v>
      </c>
      <c r="W117" s="70"/>
      <c r="X117" s="66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</row>
    <row r="118" spans="1:37">
      <c r="A118" s="53"/>
      <c r="B118" s="63"/>
      <c r="C118" s="55"/>
      <c r="D118" s="64" t="s">
        <v>243</v>
      </c>
      <c r="E118" s="65"/>
      <c r="F118" s="66"/>
      <c r="G118" s="67"/>
      <c r="H118" s="67"/>
      <c r="I118" s="67"/>
      <c r="J118" s="67"/>
      <c r="K118" s="68"/>
      <c r="L118" s="68"/>
      <c r="M118" s="65"/>
      <c r="N118" s="65"/>
      <c r="O118" s="66"/>
      <c r="P118" s="66"/>
      <c r="Q118" s="65"/>
      <c r="R118" s="65"/>
      <c r="S118" s="65"/>
      <c r="T118" s="69"/>
      <c r="U118" s="69"/>
      <c r="V118" s="69" t="s">
        <v>0</v>
      </c>
      <c r="W118" s="70"/>
      <c r="X118" s="66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</row>
    <row r="119" spans="1:37">
      <c r="A119" s="53">
        <v>39</v>
      </c>
      <c r="B119" s="63" t="s">
        <v>220</v>
      </c>
      <c r="C119" s="55" t="s">
        <v>308</v>
      </c>
      <c r="D119" s="56" t="s">
        <v>309</v>
      </c>
      <c r="E119" s="57">
        <v>204</v>
      </c>
      <c r="F119" s="58" t="s">
        <v>206</v>
      </c>
      <c r="G119" s="59"/>
      <c r="H119" s="59">
        <f>ROUND(E119*G119,2)</f>
        <v>0</v>
      </c>
      <c r="I119" s="59"/>
      <c r="J119" s="59">
        <f>ROUND(E119*G119,2)</f>
        <v>0</v>
      </c>
      <c r="K119" s="60"/>
      <c r="L119" s="60">
        <f>E119*K119</f>
        <v>0</v>
      </c>
      <c r="M119" s="57">
        <v>4.0000000000000001E-3</v>
      </c>
      <c r="N119" s="57">
        <f>E119*M119</f>
        <v>0.81600000000000006</v>
      </c>
      <c r="O119" s="58">
        <v>20</v>
      </c>
      <c r="P119" s="58" t="s">
        <v>310</v>
      </c>
      <c r="Q119" s="57"/>
      <c r="R119" s="57"/>
      <c r="S119" s="57"/>
      <c r="T119" s="61"/>
      <c r="U119" s="61"/>
      <c r="V119" s="61" t="s">
        <v>158</v>
      </c>
      <c r="W119" s="62">
        <v>8.16</v>
      </c>
      <c r="X119" s="55" t="s">
        <v>311</v>
      </c>
      <c r="Y119" s="55" t="s">
        <v>308</v>
      </c>
      <c r="Z119" s="58" t="s">
        <v>303</v>
      </c>
      <c r="AA119" s="58"/>
      <c r="AB119" s="58">
        <v>1</v>
      </c>
      <c r="AC119" s="58"/>
      <c r="AD119" s="58"/>
      <c r="AE119" s="58"/>
      <c r="AF119" s="58"/>
      <c r="AG119" s="58"/>
      <c r="AH119" s="58"/>
      <c r="AJ119" s="4" t="s">
        <v>161</v>
      </c>
      <c r="AK119" s="4" t="s">
        <v>87</v>
      </c>
    </row>
    <row r="120" spans="1:37">
      <c r="A120" s="53"/>
      <c r="B120" s="63"/>
      <c r="C120" s="55"/>
      <c r="D120" s="64" t="s">
        <v>293</v>
      </c>
      <c r="E120" s="65"/>
      <c r="F120" s="66"/>
      <c r="G120" s="67"/>
      <c r="H120" s="67"/>
      <c r="I120" s="67"/>
      <c r="J120" s="67"/>
      <c r="K120" s="68"/>
      <c r="L120" s="68"/>
      <c r="M120" s="65"/>
      <c r="N120" s="65"/>
      <c r="O120" s="66"/>
      <c r="P120" s="66"/>
      <c r="Q120" s="65"/>
      <c r="R120" s="65"/>
      <c r="S120" s="65"/>
      <c r="T120" s="69"/>
      <c r="U120" s="69"/>
      <c r="V120" s="69" t="s">
        <v>0</v>
      </c>
      <c r="W120" s="70"/>
      <c r="X120" s="66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</row>
    <row r="121" spans="1:37">
      <c r="A121" s="53"/>
      <c r="B121" s="63"/>
      <c r="C121" s="55"/>
      <c r="D121" s="64" t="s">
        <v>294</v>
      </c>
      <c r="E121" s="65"/>
      <c r="F121" s="66"/>
      <c r="G121" s="67"/>
      <c r="H121" s="67"/>
      <c r="I121" s="67"/>
      <c r="J121" s="67"/>
      <c r="K121" s="68"/>
      <c r="L121" s="68"/>
      <c r="M121" s="65"/>
      <c r="N121" s="65"/>
      <c r="O121" s="66"/>
      <c r="P121" s="66"/>
      <c r="Q121" s="65"/>
      <c r="R121" s="65"/>
      <c r="S121" s="65"/>
      <c r="T121" s="69"/>
      <c r="U121" s="69"/>
      <c r="V121" s="69" t="s">
        <v>0</v>
      </c>
      <c r="W121" s="70"/>
      <c r="X121" s="66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</row>
    <row r="122" spans="1:37">
      <c r="A122" s="53">
        <v>40</v>
      </c>
      <c r="B122" s="63" t="s">
        <v>220</v>
      </c>
      <c r="C122" s="55" t="s">
        <v>312</v>
      </c>
      <c r="D122" s="56" t="s">
        <v>313</v>
      </c>
      <c r="E122" s="57">
        <v>51</v>
      </c>
      <c r="F122" s="58" t="s">
        <v>206</v>
      </c>
      <c r="G122" s="59"/>
      <c r="H122" s="59">
        <f>ROUND(E122*G122,2)</f>
        <v>0</v>
      </c>
      <c r="I122" s="59"/>
      <c r="J122" s="59">
        <f>ROUND(E122*G122,2)</f>
        <v>0</v>
      </c>
      <c r="K122" s="60"/>
      <c r="L122" s="60">
        <f>E122*K122</f>
        <v>0</v>
      </c>
      <c r="M122" s="57">
        <v>1E-3</v>
      </c>
      <c r="N122" s="57">
        <f>E122*M122</f>
        <v>5.1000000000000004E-2</v>
      </c>
      <c r="O122" s="58">
        <v>20</v>
      </c>
      <c r="P122" s="58" t="s">
        <v>314</v>
      </c>
      <c r="Q122" s="57"/>
      <c r="R122" s="57"/>
      <c r="S122" s="57"/>
      <c r="T122" s="61"/>
      <c r="U122" s="61"/>
      <c r="V122" s="61" t="s">
        <v>158</v>
      </c>
      <c r="W122" s="62">
        <v>2.04</v>
      </c>
      <c r="X122" s="55" t="s">
        <v>315</v>
      </c>
      <c r="Y122" s="55" t="s">
        <v>312</v>
      </c>
      <c r="Z122" s="58" t="s">
        <v>303</v>
      </c>
      <c r="AA122" s="58"/>
      <c r="AB122" s="58">
        <v>1</v>
      </c>
      <c r="AC122" s="58"/>
      <c r="AD122" s="58"/>
      <c r="AE122" s="58"/>
      <c r="AF122" s="58"/>
      <c r="AG122" s="58"/>
      <c r="AH122" s="58"/>
      <c r="AJ122" s="4" t="s">
        <v>161</v>
      </c>
      <c r="AK122" s="4" t="s">
        <v>87</v>
      </c>
    </row>
    <row r="123" spans="1:37">
      <c r="A123" s="53"/>
      <c r="B123" s="63"/>
      <c r="C123" s="55"/>
      <c r="D123" s="64" t="s">
        <v>281</v>
      </c>
      <c r="E123" s="65"/>
      <c r="F123" s="66"/>
      <c r="G123" s="67"/>
      <c r="H123" s="67"/>
      <c r="I123" s="67"/>
      <c r="J123" s="67"/>
      <c r="K123" s="68"/>
      <c r="L123" s="68"/>
      <c r="M123" s="65"/>
      <c r="N123" s="65"/>
      <c r="O123" s="66"/>
      <c r="P123" s="66"/>
      <c r="Q123" s="65"/>
      <c r="R123" s="65"/>
      <c r="S123" s="65"/>
      <c r="T123" s="69"/>
      <c r="U123" s="69"/>
      <c r="V123" s="69" t="s">
        <v>0</v>
      </c>
      <c r="W123" s="70"/>
      <c r="X123" s="66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</row>
    <row r="124" spans="1:37">
      <c r="A124" s="53"/>
      <c r="B124" s="63"/>
      <c r="C124" s="55"/>
      <c r="D124" s="64" t="s">
        <v>282</v>
      </c>
      <c r="E124" s="65"/>
      <c r="F124" s="66"/>
      <c r="G124" s="67"/>
      <c r="H124" s="67"/>
      <c r="I124" s="67"/>
      <c r="J124" s="67"/>
      <c r="K124" s="68"/>
      <c r="L124" s="68"/>
      <c r="M124" s="65"/>
      <c r="N124" s="65"/>
      <c r="O124" s="66"/>
      <c r="P124" s="66"/>
      <c r="Q124" s="65"/>
      <c r="R124" s="65"/>
      <c r="S124" s="65"/>
      <c r="T124" s="69"/>
      <c r="U124" s="69"/>
      <c r="V124" s="69" t="s">
        <v>0</v>
      </c>
      <c r="W124" s="70"/>
      <c r="X124" s="66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</row>
    <row r="125" spans="1:37">
      <c r="A125" s="53">
        <v>41</v>
      </c>
      <c r="B125" s="63" t="s">
        <v>220</v>
      </c>
      <c r="C125" s="55" t="s">
        <v>316</v>
      </c>
      <c r="D125" s="56" t="s">
        <v>317</v>
      </c>
      <c r="E125" s="57">
        <v>5.9009999999999998</v>
      </c>
      <c r="F125" s="58" t="s">
        <v>115</v>
      </c>
      <c r="G125" s="59"/>
      <c r="H125" s="59">
        <f>ROUND(E125*G125,2)</f>
        <v>0</v>
      </c>
      <c r="I125" s="59"/>
      <c r="J125" s="59">
        <f>ROUND(E125*G125,2)</f>
        <v>0</v>
      </c>
      <c r="K125" s="60"/>
      <c r="L125" s="60">
        <f>E125*K125</f>
        <v>0</v>
      </c>
      <c r="M125" s="57"/>
      <c r="N125" s="57">
        <f>E125*M125</f>
        <v>0</v>
      </c>
      <c r="O125" s="58">
        <v>20</v>
      </c>
      <c r="P125" s="58" t="s">
        <v>318</v>
      </c>
      <c r="Q125" s="57"/>
      <c r="R125" s="57"/>
      <c r="S125" s="57"/>
      <c r="T125" s="61"/>
      <c r="U125" s="61"/>
      <c r="V125" s="61" t="s">
        <v>158</v>
      </c>
      <c r="W125" s="62">
        <v>28.998000000000001</v>
      </c>
      <c r="X125" s="55" t="s">
        <v>319</v>
      </c>
      <c r="Y125" s="55" t="s">
        <v>316</v>
      </c>
      <c r="Z125" s="58" t="s">
        <v>303</v>
      </c>
      <c r="AA125" s="58"/>
      <c r="AB125" s="58">
        <v>1</v>
      </c>
      <c r="AC125" s="58"/>
      <c r="AD125" s="58"/>
      <c r="AE125" s="58"/>
      <c r="AF125" s="58"/>
      <c r="AG125" s="58"/>
      <c r="AH125" s="58"/>
      <c r="AJ125" s="4" t="s">
        <v>161</v>
      </c>
      <c r="AK125" s="4" t="s">
        <v>87</v>
      </c>
    </row>
    <row r="126" spans="1:37">
      <c r="A126" s="53"/>
      <c r="B126" s="63"/>
      <c r="C126" s="55"/>
      <c r="D126" s="71" t="s">
        <v>320</v>
      </c>
      <c r="E126" s="72">
        <f>J126</f>
        <v>0</v>
      </c>
      <c r="F126" s="58"/>
      <c r="G126" s="59"/>
      <c r="H126" s="72">
        <f>SUM(H69:H125)</f>
        <v>0</v>
      </c>
      <c r="I126" s="72">
        <f>SUM(I69:I125)</f>
        <v>0</v>
      </c>
      <c r="J126" s="72">
        <f>SUM(J69:J125)</f>
        <v>0</v>
      </c>
      <c r="K126" s="60"/>
      <c r="L126" s="73">
        <f>SUM(L69:L125)</f>
        <v>5.9012842400000007</v>
      </c>
      <c r="M126" s="57"/>
      <c r="N126" s="74">
        <f>SUM(N69:N125)</f>
        <v>7.7830000000000004</v>
      </c>
      <c r="O126" s="58"/>
      <c r="P126" s="58"/>
      <c r="Q126" s="57"/>
      <c r="R126" s="57"/>
      <c r="S126" s="57"/>
      <c r="T126" s="61"/>
      <c r="U126" s="61"/>
      <c r="V126" s="61"/>
      <c r="W126" s="62">
        <f>SUM(W69:W125)</f>
        <v>1084.6870000000001</v>
      </c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</row>
    <row r="127" spans="1:37">
      <c r="A127" s="53"/>
      <c r="B127" s="63"/>
      <c r="C127" s="55"/>
      <c r="D127" s="56"/>
      <c r="E127" s="57"/>
      <c r="F127" s="58"/>
      <c r="G127" s="59"/>
      <c r="H127" s="59"/>
      <c r="I127" s="59"/>
      <c r="J127" s="59"/>
      <c r="K127" s="60"/>
      <c r="L127" s="60"/>
      <c r="M127" s="57"/>
      <c r="N127" s="57"/>
      <c r="O127" s="58"/>
      <c r="P127" s="58"/>
      <c r="Q127" s="57"/>
      <c r="R127" s="57"/>
      <c r="S127" s="57"/>
      <c r="T127" s="61"/>
      <c r="U127" s="61"/>
      <c r="V127" s="61"/>
      <c r="W127" s="62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</row>
    <row r="128" spans="1:37">
      <c r="A128" s="53"/>
      <c r="B128" s="55" t="s">
        <v>321</v>
      </c>
      <c r="C128" s="55"/>
      <c r="D128" s="56"/>
      <c r="E128" s="57"/>
      <c r="F128" s="58"/>
      <c r="G128" s="59"/>
      <c r="H128" s="59"/>
      <c r="I128" s="59"/>
      <c r="J128" s="59"/>
      <c r="K128" s="60"/>
      <c r="L128" s="60"/>
      <c r="M128" s="57"/>
      <c r="N128" s="57"/>
      <c r="O128" s="58"/>
      <c r="P128" s="58"/>
      <c r="Q128" s="57"/>
      <c r="R128" s="57"/>
      <c r="S128" s="57"/>
      <c r="T128" s="61"/>
      <c r="U128" s="61"/>
      <c r="V128" s="61"/>
      <c r="W128" s="62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</row>
    <row r="129" spans="1:37">
      <c r="A129" s="53">
        <v>42</v>
      </c>
      <c r="B129" s="63" t="s">
        <v>322</v>
      </c>
      <c r="C129" s="55" t="s">
        <v>323</v>
      </c>
      <c r="D129" s="56" t="s">
        <v>324</v>
      </c>
      <c r="E129" s="57">
        <v>916</v>
      </c>
      <c r="F129" s="58" t="s">
        <v>82</v>
      </c>
      <c r="G129" s="59"/>
      <c r="H129" s="59">
        <f>ROUND(E129*G129,2)</f>
        <v>0</v>
      </c>
      <c r="I129" s="59"/>
      <c r="J129" s="59">
        <f>ROUND(E129*G129,2)</f>
        <v>0</v>
      </c>
      <c r="K129" s="60">
        <v>1.9000000000000001E-4</v>
      </c>
      <c r="L129" s="60">
        <f>E129*K129</f>
        <v>0.17404</v>
      </c>
      <c r="M129" s="57"/>
      <c r="N129" s="57">
        <f>E129*M129</f>
        <v>0</v>
      </c>
      <c r="O129" s="58">
        <v>20</v>
      </c>
      <c r="P129" s="58" t="s">
        <v>325</v>
      </c>
      <c r="Q129" s="57"/>
      <c r="R129" s="57"/>
      <c r="S129" s="57"/>
      <c r="T129" s="61"/>
      <c r="U129" s="61"/>
      <c r="V129" s="61" t="s">
        <v>158</v>
      </c>
      <c r="W129" s="62">
        <v>24.731999999999999</v>
      </c>
      <c r="X129" s="55" t="s">
        <v>326</v>
      </c>
      <c r="Y129" s="55" t="s">
        <v>323</v>
      </c>
      <c r="Z129" s="58" t="s">
        <v>160</v>
      </c>
      <c r="AA129" s="58"/>
      <c r="AB129" s="58">
        <v>7</v>
      </c>
      <c r="AC129" s="58"/>
      <c r="AD129" s="58"/>
      <c r="AE129" s="58"/>
      <c r="AF129" s="58"/>
      <c r="AG129" s="58"/>
      <c r="AH129" s="58"/>
      <c r="AJ129" s="4" t="s">
        <v>161</v>
      </c>
      <c r="AK129" s="4" t="s">
        <v>87</v>
      </c>
    </row>
    <row r="130" spans="1:37">
      <c r="A130" s="53">
        <v>43</v>
      </c>
      <c r="B130" s="63" t="s">
        <v>322</v>
      </c>
      <c r="C130" s="55" t="s">
        <v>327</v>
      </c>
      <c r="D130" s="56" t="s">
        <v>328</v>
      </c>
      <c r="E130" s="57">
        <v>0.17399999999999999</v>
      </c>
      <c r="F130" s="58" t="s">
        <v>115</v>
      </c>
      <c r="G130" s="59"/>
      <c r="H130" s="59">
        <f>ROUND(E130*G130,2)</f>
        <v>0</v>
      </c>
      <c r="I130" s="59"/>
      <c r="J130" s="59">
        <f>ROUND(E130*G130,2)</f>
        <v>0</v>
      </c>
      <c r="K130" s="60"/>
      <c r="L130" s="60">
        <f>E130*K130</f>
        <v>0</v>
      </c>
      <c r="M130" s="57"/>
      <c r="N130" s="57">
        <f>E130*M130</f>
        <v>0</v>
      </c>
      <c r="O130" s="58">
        <v>20</v>
      </c>
      <c r="P130" s="58" t="s">
        <v>329</v>
      </c>
      <c r="Q130" s="57"/>
      <c r="R130" s="57"/>
      <c r="S130" s="57"/>
      <c r="T130" s="61"/>
      <c r="U130" s="61"/>
      <c r="V130" s="61" t="s">
        <v>158</v>
      </c>
      <c r="W130" s="62">
        <v>0.44500000000000001</v>
      </c>
      <c r="X130" s="55" t="s">
        <v>330</v>
      </c>
      <c r="Y130" s="55" t="s">
        <v>327</v>
      </c>
      <c r="Z130" s="58" t="s">
        <v>160</v>
      </c>
      <c r="AA130" s="58"/>
      <c r="AB130" s="58">
        <v>1</v>
      </c>
      <c r="AC130" s="58"/>
      <c r="AD130" s="58"/>
      <c r="AE130" s="58"/>
      <c r="AF130" s="58"/>
      <c r="AG130" s="58"/>
      <c r="AH130" s="58"/>
      <c r="AJ130" s="4" t="s">
        <v>161</v>
      </c>
      <c r="AK130" s="4" t="s">
        <v>87</v>
      </c>
    </row>
    <row r="131" spans="1:37">
      <c r="A131" s="53"/>
      <c r="B131" s="63"/>
      <c r="C131" s="55"/>
      <c r="D131" s="71" t="s">
        <v>331</v>
      </c>
      <c r="E131" s="72">
        <f>J131</f>
        <v>0</v>
      </c>
      <c r="F131" s="58"/>
      <c r="G131" s="59"/>
      <c r="H131" s="72">
        <f>SUM(H128:H130)</f>
        <v>0</v>
      </c>
      <c r="I131" s="72">
        <f>SUM(I128:I130)</f>
        <v>0</v>
      </c>
      <c r="J131" s="72">
        <f>SUM(J128:J130)</f>
        <v>0</v>
      </c>
      <c r="K131" s="60"/>
      <c r="L131" s="73">
        <f>SUM(L128:L130)</f>
        <v>0.17404</v>
      </c>
      <c r="M131" s="57"/>
      <c r="N131" s="74">
        <f>SUM(N128:N130)</f>
        <v>0</v>
      </c>
      <c r="O131" s="58"/>
      <c r="P131" s="58"/>
      <c r="Q131" s="57"/>
      <c r="R131" s="57"/>
      <c r="S131" s="57"/>
      <c r="T131" s="61"/>
      <c r="U131" s="61"/>
      <c r="V131" s="61"/>
      <c r="W131" s="62">
        <f>SUM(W128:W130)</f>
        <v>25.177</v>
      </c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</row>
    <row r="132" spans="1:37">
      <c r="A132" s="53"/>
      <c r="B132" s="63"/>
      <c r="C132" s="55"/>
      <c r="D132" s="56"/>
      <c r="E132" s="57"/>
      <c r="F132" s="58"/>
      <c r="G132" s="59"/>
      <c r="H132" s="59"/>
      <c r="I132" s="59"/>
      <c r="J132" s="59"/>
      <c r="K132" s="60"/>
      <c r="L132" s="60"/>
      <c r="M132" s="57"/>
      <c r="N132" s="57"/>
      <c r="O132" s="58"/>
      <c r="P132" s="58"/>
      <c r="Q132" s="57"/>
      <c r="R132" s="57"/>
      <c r="S132" s="57"/>
      <c r="T132" s="61"/>
      <c r="U132" s="61"/>
      <c r="V132" s="61"/>
      <c r="W132" s="62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</row>
    <row r="133" spans="1:37">
      <c r="A133" s="53"/>
      <c r="B133" s="55" t="s">
        <v>332</v>
      </c>
      <c r="C133" s="55"/>
      <c r="D133" s="56"/>
      <c r="E133" s="57"/>
      <c r="F133" s="58"/>
      <c r="G133" s="59"/>
      <c r="H133" s="59"/>
      <c r="I133" s="59"/>
      <c r="J133" s="59"/>
      <c r="K133" s="60"/>
      <c r="L133" s="60"/>
      <c r="M133" s="57"/>
      <c r="N133" s="57"/>
      <c r="O133" s="58"/>
      <c r="P133" s="58"/>
      <c r="Q133" s="57"/>
      <c r="R133" s="57"/>
      <c r="S133" s="57"/>
      <c r="T133" s="61"/>
      <c r="U133" s="61"/>
      <c r="V133" s="61"/>
      <c r="W133" s="62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</row>
    <row r="134" spans="1:37" ht="20.399999999999999">
      <c r="A134" s="53">
        <v>44</v>
      </c>
      <c r="B134" s="63" t="s">
        <v>333</v>
      </c>
      <c r="C134" s="55" t="s">
        <v>334</v>
      </c>
      <c r="D134" s="56" t="s">
        <v>335</v>
      </c>
      <c r="E134" s="57">
        <v>27</v>
      </c>
      <c r="F134" s="58" t="s">
        <v>336</v>
      </c>
      <c r="G134" s="59"/>
      <c r="H134" s="59">
        <f>ROUND(E134*G134,2)</f>
        <v>0</v>
      </c>
      <c r="I134" s="59"/>
      <c r="J134" s="59">
        <f>ROUND(E134*G134,2)</f>
        <v>0</v>
      </c>
      <c r="K134" s="60"/>
      <c r="L134" s="60">
        <f>E134*K134</f>
        <v>0</v>
      </c>
      <c r="M134" s="57"/>
      <c r="N134" s="57">
        <f>E134*M134</f>
        <v>0</v>
      </c>
      <c r="O134" s="58">
        <v>20</v>
      </c>
      <c r="P134" s="58" t="s">
        <v>337</v>
      </c>
      <c r="Q134" s="57"/>
      <c r="R134" s="57"/>
      <c r="S134" s="57"/>
      <c r="T134" s="61"/>
      <c r="U134" s="61"/>
      <c r="V134" s="61" t="s">
        <v>158</v>
      </c>
      <c r="W134" s="62">
        <v>10.907999999999999</v>
      </c>
      <c r="X134" s="55" t="s">
        <v>338</v>
      </c>
      <c r="Y134" s="55" t="s">
        <v>334</v>
      </c>
      <c r="Z134" s="58" t="s">
        <v>202</v>
      </c>
      <c r="AA134" s="58"/>
      <c r="AB134" s="58">
        <v>1</v>
      </c>
      <c r="AC134" s="58"/>
      <c r="AD134" s="58"/>
      <c r="AE134" s="58"/>
      <c r="AF134" s="58"/>
      <c r="AG134" s="58"/>
      <c r="AH134" s="58"/>
      <c r="AJ134" s="4" t="s">
        <v>161</v>
      </c>
      <c r="AK134" s="4" t="s">
        <v>87</v>
      </c>
    </row>
    <row r="135" spans="1:37">
      <c r="A135" s="53"/>
      <c r="B135" s="63"/>
      <c r="C135" s="55"/>
      <c r="D135" s="64" t="s">
        <v>258</v>
      </c>
      <c r="E135" s="65"/>
      <c r="F135" s="66"/>
      <c r="G135" s="67"/>
      <c r="H135" s="67"/>
      <c r="I135" s="67"/>
      <c r="J135" s="67"/>
      <c r="K135" s="68"/>
      <c r="L135" s="68"/>
      <c r="M135" s="65"/>
      <c r="N135" s="65"/>
      <c r="O135" s="66"/>
      <c r="P135" s="66"/>
      <c r="Q135" s="65"/>
      <c r="R135" s="65"/>
      <c r="S135" s="65"/>
      <c r="T135" s="69"/>
      <c r="U135" s="69"/>
      <c r="V135" s="69" t="s">
        <v>0</v>
      </c>
      <c r="W135" s="70"/>
      <c r="X135" s="66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</row>
    <row r="136" spans="1:37">
      <c r="A136" s="53"/>
      <c r="B136" s="63"/>
      <c r="C136" s="55"/>
      <c r="D136" s="64" t="s">
        <v>263</v>
      </c>
      <c r="E136" s="65"/>
      <c r="F136" s="66"/>
      <c r="G136" s="67"/>
      <c r="H136" s="67"/>
      <c r="I136" s="67"/>
      <c r="J136" s="67"/>
      <c r="K136" s="68"/>
      <c r="L136" s="68"/>
      <c r="M136" s="65"/>
      <c r="N136" s="65"/>
      <c r="O136" s="66"/>
      <c r="P136" s="66"/>
      <c r="Q136" s="65"/>
      <c r="R136" s="65"/>
      <c r="S136" s="65"/>
      <c r="T136" s="69"/>
      <c r="U136" s="69"/>
      <c r="V136" s="69" t="s">
        <v>0</v>
      </c>
      <c r="W136" s="70"/>
      <c r="X136" s="66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</row>
    <row r="137" spans="1:37" ht="20.399999999999999">
      <c r="A137" s="53">
        <v>45</v>
      </c>
      <c r="B137" s="63" t="s">
        <v>333</v>
      </c>
      <c r="C137" s="55" t="s">
        <v>339</v>
      </c>
      <c r="D137" s="56" t="s">
        <v>340</v>
      </c>
      <c r="E137" s="57">
        <v>27</v>
      </c>
      <c r="F137" s="58" t="s">
        <v>336</v>
      </c>
      <c r="G137" s="59"/>
      <c r="H137" s="59">
        <f>ROUND(E137*G137,2)</f>
        <v>0</v>
      </c>
      <c r="I137" s="59"/>
      <c r="J137" s="59">
        <f>ROUND(E137*G137,2)</f>
        <v>0</v>
      </c>
      <c r="K137" s="60">
        <v>1.5E-3</v>
      </c>
      <c r="L137" s="60">
        <f>E137*K137</f>
        <v>4.0500000000000001E-2</v>
      </c>
      <c r="M137" s="57"/>
      <c r="N137" s="57">
        <f>E137*M137</f>
        <v>0</v>
      </c>
      <c r="O137" s="58">
        <v>20</v>
      </c>
      <c r="P137" s="58" t="s">
        <v>341</v>
      </c>
      <c r="Q137" s="57"/>
      <c r="R137" s="57"/>
      <c r="S137" s="57"/>
      <c r="T137" s="61"/>
      <c r="U137" s="61"/>
      <c r="V137" s="61" t="s">
        <v>158</v>
      </c>
      <c r="W137" s="62">
        <v>75.519000000000005</v>
      </c>
      <c r="X137" s="55" t="s">
        <v>342</v>
      </c>
      <c r="Y137" s="55" t="s">
        <v>339</v>
      </c>
      <c r="Z137" s="58" t="s">
        <v>202</v>
      </c>
      <c r="AA137" s="58"/>
      <c r="AB137" s="58">
        <v>1</v>
      </c>
      <c r="AC137" s="58"/>
      <c r="AD137" s="58"/>
      <c r="AE137" s="58"/>
      <c r="AF137" s="58"/>
      <c r="AG137" s="58"/>
      <c r="AH137" s="58"/>
      <c r="AJ137" s="4" t="s">
        <v>161</v>
      </c>
      <c r="AK137" s="4" t="s">
        <v>87</v>
      </c>
    </row>
    <row r="138" spans="1:37">
      <c r="A138" s="53">
        <v>46</v>
      </c>
      <c r="B138" s="63" t="s">
        <v>162</v>
      </c>
      <c r="C138" s="55" t="s">
        <v>343</v>
      </c>
      <c r="D138" s="56" t="s">
        <v>344</v>
      </c>
      <c r="E138" s="57">
        <v>27</v>
      </c>
      <c r="F138" s="58" t="s">
        <v>246</v>
      </c>
      <c r="G138" s="59"/>
      <c r="H138" s="59"/>
      <c r="I138" s="59">
        <f>ROUND(E138*G138,2)</f>
        <v>0</v>
      </c>
      <c r="J138" s="59">
        <f>ROUND(E138*G138,2)</f>
        <v>0</v>
      </c>
      <c r="K138" s="60">
        <v>0.01</v>
      </c>
      <c r="L138" s="60">
        <f>E138*K138</f>
        <v>0.27</v>
      </c>
      <c r="M138" s="57"/>
      <c r="N138" s="57">
        <f>E138*M138</f>
        <v>0</v>
      </c>
      <c r="O138" s="58">
        <v>20</v>
      </c>
      <c r="P138" s="58" t="s">
        <v>345</v>
      </c>
      <c r="Q138" s="57"/>
      <c r="R138" s="57"/>
      <c r="S138" s="57"/>
      <c r="T138" s="61"/>
      <c r="U138" s="61"/>
      <c r="V138" s="61" t="s">
        <v>67</v>
      </c>
      <c r="W138" s="62"/>
      <c r="X138" s="55" t="s">
        <v>346</v>
      </c>
      <c r="Y138" s="55" t="s">
        <v>343</v>
      </c>
      <c r="Z138" s="58" t="s">
        <v>202</v>
      </c>
      <c r="AA138" s="55" t="s">
        <v>168</v>
      </c>
      <c r="AB138" s="58">
        <v>8</v>
      </c>
      <c r="AC138" s="58"/>
      <c r="AD138" s="58"/>
      <c r="AE138" s="58"/>
      <c r="AF138" s="58"/>
      <c r="AG138" s="58"/>
      <c r="AH138" s="58"/>
      <c r="AJ138" s="4" t="s">
        <v>169</v>
      </c>
      <c r="AK138" s="4" t="s">
        <v>87</v>
      </c>
    </row>
    <row r="139" spans="1:37">
      <c r="A139" s="53">
        <v>47</v>
      </c>
      <c r="B139" s="63" t="s">
        <v>162</v>
      </c>
      <c r="C139" s="55" t="s">
        <v>347</v>
      </c>
      <c r="D139" s="56" t="s">
        <v>348</v>
      </c>
      <c r="E139" s="57">
        <v>27</v>
      </c>
      <c r="F139" s="58" t="s">
        <v>246</v>
      </c>
      <c r="G139" s="59"/>
      <c r="H139" s="59"/>
      <c r="I139" s="59">
        <f>ROUND(E139*G139,2)</f>
        <v>0</v>
      </c>
      <c r="J139" s="59">
        <f>ROUND(E139*G139,2)</f>
        <v>0</v>
      </c>
      <c r="K139" s="60">
        <v>3.0000000000000001E-3</v>
      </c>
      <c r="L139" s="60">
        <f>E139*K139</f>
        <v>8.1000000000000003E-2</v>
      </c>
      <c r="M139" s="57"/>
      <c r="N139" s="57">
        <f>E139*M139</f>
        <v>0</v>
      </c>
      <c r="O139" s="58">
        <v>20</v>
      </c>
      <c r="P139" s="58" t="s">
        <v>349</v>
      </c>
      <c r="Q139" s="57"/>
      <c r="R139" s="57"/>
      <c r="S139" s="57"/>
      <c r="T139" s="61"/>
      <c r="U139" s="61"/>
      <c r="V139" s="61" t="s">
        <v>67</v>
      </c>
      <c r="W139" s="62"/>
      <c r="X139" s="55" t="s">
        <v>346</v>
      </c>
      <c r="Y139" s="55" t="s">
        <v>347</v>
      </c>
      <c r="Z139" s="58" t="s">
        <v>202</v>
      </c>
      <c r="AA139" s="55" t="s">
        <v>168</v>
      </c>
      <c r="AB139" s="58">
        <v>8</v>
      </c>
      <c r="AC139" s="58"/>
      <c r="AD139" s="58"/>
      <c r="AE139" s="58"/>
      <c r="AF139" s="58"/>
      <c r="AG139" s="58"/>
      <c r="AH139" s="58"/>
      <c r="AJ139" s="4" t="s">
        <v>169</v>
      </c>
      <c r="AK139" s="4" t="s">
        <v>87</v>
      </c>
    </row>
    <row r="140" spans="1:37">
      <c r="A140" s="53">
        <v>48</v>
      </c>
      <c r="B140" s="63" t="s">
        <v>162</v>
      </c>
      <c r="C140" s="55" t="s">
        <v>350</v>
      </c>
      <c r="D140" s="56" t="s">
        <v>351</v>
      </c>
      <c r="E140" s="57">
        <v>27</v>
      </c>
      <c r="F140" s="58" t="s">
        <v>246</v>
      </c>
      <c r="G140" s="59"/>
      <c r="H140" s="59"/>
      <c r="I140" s="59">
        <f>ROUND(E140*G140,2)</f>
        <v>0</v>
      </c>
      <c r="J140" s="59">
        <f>ROUND(E140*G140,2)</f>
        <v>0</v>
      </c>
      <c r="K140" s="60">
        <v>6.0000000000000001E-3</v>
      </c>
      <c r="L140" s="60">
        <f>E140*K140</f>
        <v>0.16200000000000001</v>
      </c>
      <c r="M140" s="57"/>
      <c r="N140" s="57">
        <f>E140*M140</f>
        <v>0</v>
      </c>
      <c r="O140" s="58">
        <v>20</v>
      </c>
      <c r="P140" s="58" t="s">
        <v>352</v>
      </c>
      <c r="Q140" s="57"/>
      <c r="R140" s="57"/>
      <c r="S140" s="57"/>
      <c r="T140" s="61"/>
      <c r="U140" s="61"/>
      <c r="V140" s="61" t="s">
        <v>67</v>
      </c>
      <c r="W140" s="62"/>
      <c r="X140" s="55" t="s">
        <v>346</v>
      </c>
      <c r="Y140" s="55" t="s">
        <v>350</v>
      </c>
      <c r="Z140" s="58" t="s">
        <v>202</v>
      </c>
      <c r="AA140" s="55" t="s">
        <v>168</v>
      </c>
      <c r="AB140" s="58">
        <v>8</v>
      </c>
      <c r="AC140" s="58"/>
      <c r="AD140" s="58"/>
      <c r="AE140" s="58"/>
      <c r="AF140" s="58"/>
      <c r="AG140" s="58"/>
      <c r="AH140" s="58"/>
      <c r="AJ140" s="4" t="s">
        <v>169</v>
      </c>
      <c r="AK140" s="4" t="s">
        <v>87</v>
      </c>
    </row>
    <row r="141" spans="1:37" ht="20.399999999999999">
      <c r="A141" s="53">
        <v>49</v>
      </c>
      <c r="B141" s="63" t="s">
        <v>333</v>
      </c>
      <c r="C141" s="55" t="s">
        <v>353</v>
      </c>
      <c r="D141" s="56" t="s">
        <v>354</v>
      </c>
      <c r="E141" s="57">
        <v>0.55400000000000005</v>
      </c>
      <c r="F141" s="58" t="s">
        <v>115</v>
      </c>
      <c r="G141" s="59"/>
      <c r="H141" s="59">
        <f>ROUND(E141*G141,2)</f>
        <v>0</v>
      </c>
      <c r="I141" s="59"/>
      <c r="J141" s="59">
        <f>ROUND(E141*G141,2)</f>
        <v>0</v>
      </c>
      <c r="K141" s="60"/>
      <c r="L141" s="60">
        <f>E141*K141</f>
        <v>0</v>
      </c>
      <c r="M141" s="57"/>
      <c r="N141" s="57">
        <f>E141*M141</f>
        <v>0</v>
      </c>
      <c r="O141" s="58">
        <v>20</v>
      </c>
      <c r="P141" s="58" t="s">
        <v>355</v>
      </c>
      <c r="Q141" s="57"/>
      <c r="R141" s="57"/>
      <c r="S141" s="57"/>
      <c r="T141" s="61"/>
      <c r="U141" s="61"/>
      <c r="V141" s="61" t="s">
        <v>158</v>
      </c>
      <c r="W141" s="62">
        <v>1.671</v>
      </c>
      <c r="X141" s="55" t="s">
        <v>356</v>
      </c>
      <c r="Y141" s="55" t="s">
        <v>353</v>
      </c>
      <c r="Z141" s="58" t="s">
        <v>357</v>
      </c>
      <c r="AA141" s="58"/>
      <c r="AB141" s="58">
        <v>7</v>
      </c>
      <c r="AC141" s="58"/>
      <c r="AD141" s="58"/>
      <c r="AE141" s="58"/>
      <c r="AF141" s="58"/>
      <c r="AG141" s="58"/>
      <c r="AH141" s="58"/>
      <c r="AJ141" s="4" t="s">
        <v>161</v>
      </c>
      <c r="AK141" s="4" t="s">
        <v>87</v>
      </c>
    </row>
    <row r="142" spans="1:37">
      <c r="A142" s="53"/>
      <c r="B142" s="63"/>
      <c r="C142" s="55"/>
      <c r="D142" s="71" t="s">
        <v>358</v>
      </c>
      <c r="E142" s="72">
        <f>J142</f>
        <v>0</v>
      </c>
      <c r="F142" s="58"/>
      <c r="G142" s="59"/>
      <c r="H142" s="72">
        <f>SUM(H133:H141)</f>
        <v>0</v>
      </c>
      <c r="I142" s="72">
        <f>SUM(I133:I141)</f>
        <v>0</v>
      </c>
      <c r="J142" s="72">
        <f>SUM(J133:J141)</f>
        <v>0</v>
      </c>
      <c r="K142" s="60"/>
      <c r="L142" s="73">
        <f>SUM(L133:L141)</f>
        <v>0.55349999999999999</v>
      </c>
      <c r="M142" s="57"/>
      <c r="N142" s="74">
        <f>SUM(N133:N141)</f>
        <v>0</v>
      </c>
      <c r="O142" s="58"/>
      <c r="P142" s="58"/>
      <c r="Q142" s="57"/>
      <c r="R142" s="57"/>
      <c r="S142" s="57"/>
      <c r="T142" s="61"/>
      <c r="U142" s="61"/>
      <c r="V142" s="61"/>
      <c r="W142" s="62">
        <f>SUM(W133:W141)</f>
        <v>88.098000000000013</v>
      </c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</row>
    <row r="143" spans="1:37">
      <c r="A143" s="53"/>
      <c r="B143" s="63"/>
      <c r="C143" s="55"/>
      <c r="D143" s="56"/>
      <c r="E143" s="57"/>
      <c r="F143" s="58"/>
      <c r="G143" s="59"/>
      <c r="H143" s="59"/>
      <c r="I143" s="59"/>
      <c r="J143" s="59"/>
      <c r="K143" s="60"/>
      <c r="L143" s="60"/>
      <c r="M143" s="57"/>
      <c r="N143" s="57"/>
      <c r="O143" s="58"/>
      <c r="P143" s="58"/>
      <c r="Q143" s="57"/>
      <c r="R143" s="57"/>
      <c r="S143" s="57"/>
      <c r="T143" s="61"/>
      <c r="U143" s="61"/>
      <c r="V143" s="61"/>
      <c r="W143" s="62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</row>
    <row r="144" spans="1:37">
      <c r="A144" s="53"/>
      <c r="B144" s="55" t="s">
        <v>359</v>
      </c>
      <c r="C144" s="55"/>
      <c r="D144" s="56"/>
      <c r="E144" s="57"/>
      <c r="F144" s="58"/>
      <c r="G144" s="59"/>
      <c r="H144" s="59"/>
      <c r="I144" s="59"/>
      <c r="J144" s="59"/>
      <c r="K144" s="60"/>
      <c r="L144" s="60"/>
      <c r="M144" s="57"/>
      <c r="N144" s="57"/>
      <c r="O144" s="58"/>
      <c r="P144" s="58"/>
      <c r="Q144" s="57"/>
      <c r="R144" s="57"/>
      <c r="S144" s="57"/>
      <c r="T144" s="61"/>
      <c r="U144" s="61"/>
      <c r="V144" s="61"/>
      <c r="W144" s="62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</row>
    <row r="145" spans="1:37">
      <c r="A145" s="53">
        <v>50</v>
      </c>
      <c r="B145" s="63" t="s">
        <v>360</v>
      </c>
      <c r="C145" s="55" t="s">
        <v>361</v>
      </c>
      <c r="D145" s="56" t="s">
        <v>362</v>
      </c>
      <c r="E145" s="57">
        <v>54.98</v>
      </c>
      <c r="F145" s="58" t="s">
        <v>206</v>
      </c>
      <c r="G145" s="59"/>
      <c r="H145" s="59">
        <f>ROUND(E145*G145,2)</f>
        <v>0</v>
      </c>
      <c r="I145" s="59"/>
      <c r="J145" s="59">
        <f>ROUND(E145*G145,2)</f>
        <v>0</v>
      </c>
      <c r="K145" s="60"/>
      <c r="L145" s="60">
        <f>E145*K145</f>
        <v>0</v>
      </c>
      <c r="M145" s="57">
        <v>1E-3</v>
      </c>
      <c r="N145" s="57">
        <f>E145*M145</f>
        <v>5.4980000000000001E-2</v>
      </c>
      <c r="O145" s="58">
        <v>20</v>
      </c>
      <c r="P145" s="58" t="s">
        <v>363</v>
      </c>
      <c r="Q145" s="57"/>
      <c r="R145" s="57"/>
      <c r="S145" s="57"/>
      <c r="T145" s="61"/>
      <c r="U145" s="61"/>
      <c r="V145" s="61" t="s">
        <v>158</v>
      </c>
      <c r="W145" s="62">
        <v>4.3979999999999997</v>
      </c>
      <c r="X145" s="55" t="s">
        <v>364</v>
      </c>
      <c r="Y145" s="55" t="s">
        <v>361</v>
      </c>
      <c r="Z145" s="58" t="s">
        <v>365</v>
      </c>
      <c r="AA145" s="58"/>
      <c r="AB145" s="58">
        <v>1</v>
      </c>
      <c r="AC145" s="58"/>
      <c r="AD145" s="58"/>
      <c r="AE145" s="58"/>
      <c r="AF145" s="58"/>
      <c r="AG145" s="58"/>
      <c r="AH145" s="58"/>
      <c r="AJ145" s="4" t="s">
        <v>161</v>
      </c>
      <c r="AK145" s="4" t="s">
        <v>87</v>
      </c>
    </row>
    <row r="146" spans="1:37">
      <c r="A146" s="53"/>
      <c r="B146" s="63"/>
      <c r="C146" s="55"/>
      <c r="D146" s="64" t="s">
        <v>366</v>
      </c>
      <c r="E146" s="65"/>
      <c r="F146" s="66"/>
      <c r="G146" s="67"/>
      <c r="H146" s="67"/>
      <c r="I146" s="67"/>
      <c r="J146" s="67"/>
      <c r="K146" s="68"/>
      <c r="L146" s="68"/>
      <c r="M146" s="65"/>
      <c r="N146" s="65"/>
      <c r="O146" s="66"/>
      <c r="P146" s="66"/>
      <c r="Q146" s="65"/>
      <c r="R146" s="65"/>
      <c r="S146" s="65"/>
      <c r="T146" s="69"/>
      <c r="U146" s="69"/>
      <c r="V146" s="69" t="s">
        <v>0</v>
      </c>
      <c r="W146" s="70"/>
      <c r="X146" s="66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</row>
    <row r="147" spans="1:37">
      <c r="A147" s="53">
        <v>51</v>
      </c>
      <c r="B147" s="63" t="s">
        <v>360</v>
      </c>
      <c r="C147" s="55" t="s">
        <v>367</v>
      </c>
      <c r="D147" s="56" t="s">
        <v>368</v>
      </c>
      <c r="E147" s="57">
        <v>54.98</v>
      </c>
      <c r="F147" s="58" t="s">
        <v>206</v>
      </c>
      <c r="G147" s="59"/>
      <c r="H147" s="59">
        <f>ROUND(E147*G147,2)</f>
        <v>0</v>
      </c>
      <c r="I147" s="59"/>
      <c r="J147" s="59">
        <f>ROUND(E147*G147,2)</f>
        <v>0</v>
      </c>
      <c r="K147" s="60">
        <v>1.0000000000000001E-5</v>
      </c>
      <c r="L147" s="60">
        <f>E147*K147</f>
        <v>5.4980000000000003E-4</v>
      </c>
      <c r="M147" s="57"/>
      <c r="N147" s="57">
        <f>E147*M147</f>
        <v>0</v>
      </c>
      <c r="O147" s="58">
        <v>20</v>
      </c>
      <c r="P147" s="58" t="s">
        <v>369</v>
      </c>
      <c r="Q147" s="57"/>
      <c r="R147" s="57"/>
      <c r="S147" s="57"/>
      <c r="T147" s="61"/>
      <c r="U147" s="61"/>
      <c r="V147" s="61" t="s">
        <v>158</v>
      </c>
      <c r="W147" s="62">
        <v>5.2229999999999999</v>
      </c>
      <c r="X147" s="55" t="s">
        <v>370</v>
      </c>
      <c r="Y147" s="55" t="s">
        <v>367</v>
      </c>
      <c r="Z147" s="58" t="s">
        <v>365</v>
      </c>
      <c r="AA147" s="58"/>
      <c r="AB147" s="58">
        <v>7</v>
      </c>
      <c r="AC147" s="58"/>
      <c r="AD147" s="58"/>
      <c r="AE147" s="58"/>
      <c r="AF147" s="58"/>
      <c r="AG147" s="58"/>
      <c r="AH147" s="58"/>
      <c r="AJ147" s="4" t="s">
        <v>161</v>
      </c>
      <c r="AK147" s="4" t="s">
        <v>87</v>
      </c>
    </row>
    <row r="148" spans="1:37">
      <c r="A148" s="53"/>
      <c r="B148" s="63"/>
      <c r="C148" s="55"/>
      <c r="D148" s="64" t="s">
        <v>366</v>
      </c>
      <c r="E148" s="65"/>
      <c r="F148" s="66"/>
      <c r="G148" s="67"/>
      <c r="H148" s="67"/>
      <c r="I148" s="67"/>
      <c r="J148" s="67"/>
      <c r="K148" s="68"/>
      <c r="L148" s="68"/>
      <c r="M148" s="65"/>
      <c r="N148" s="65"/>
      <c r="O148" s="66"/>
      <c r="P148" s="66"/>
      <c r="Q148" s="65"/>
      <c r="R148" s="65"/>
      <c r="S148" s="65"/>
      <c r="T148" s="69"/>
      <c r="U148" s="69"/>
      <c r="V148" s="69" t="s">
        <v>0</v>
      </c>
      <c r="W148" s="70"/>
      <c r="X148" s="66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</row>
    <row r="149" spans="1:37">
      <c r="A149" s="53">
        <v>52</v>
      </c>
      <c r="B149" s="63" t="s">
        <v>162</v>
      </c>
      <c r="C149" s="55" t="s">
        <v>371</v>
      </c>
      <c r="D149" s="56" t="s">
        <v>372</v>
      </c>
      <c r="E149" s="57">
        <v>56.08</v>
      </c>
      <c r="F149" s="58" t="s">
        <v>206</v>
      </c>
      <c r="G149" s="59"/>
      <c r="H149" s="59"/>
      <c r="I149" s="59">
        <f>ROUND(E149*G149,2)</f>
        <v>0</v>
      </c>
      <c r="J149" s="59">
        <f>ROUND(E149*G149,2)</f>
        <v>0</v>
      </c>
      <c r="K149" s="60">
        <v>1E-3</v>
      </c>
      <c r="L149" s="60">
        <f>E149*K149</f>
        <v>5.6079999999999998E-2</v>
      </c>
      <c r="M149" s="57"/>
      <c r="N149" s="57">
        <f>E149*M149</f>
        <v>0</v>
      </c>
      <c r="O149" s="58">
        <v>20</v>
      </c>
      <c r="P149" s="58" t="s">
        <v>369</v>
      </c>
      <c r="Q149" s="57"/>
      <c r="R149" s="57"/>
      <c r="S149" s="57"/>
      <c r="T149" s="61"/>
      <c r="U149" s="61"/>
      <c r="V149" s="61" t="s">
        <v>67</v>
      </c>
      <c r="W149" s="62"/>
      <c r="X149" s="55" t="s">
        <v>371</v>
      </c>
      <c r="Y149" s="55" t="s">
        <v>371</v>
      </c>
      <c r="Z149" s="58" t="s">
        <v>373</v>
      </c>
      <c r="AA149" s="55" t="s">
        <v>168</v>
      </c>
      <c r="AB149" s="58">
        <v>8</v>
      </c>
      <c r="AC149" s="58"/>
      <c r="AD149" s="58"/>
      <c r="AE149" s="58"/>
      <c r="AF149" s="58"/>
      <c r="AG149" s="58"/>
      <c r="AH149" s="58"/>
      <c r="AJ149" s="4" t="s">
        <v>169</v>
      </c>
      <c r="AK149" s="4" t="s">
        <v>87</v>
      </c>
    </row>
    <row r="150" spans="1:37">
      <c r="A150" s="53"/>
      <c r="B150" s="63"/>
      <c r="C150" s="55"/>
      <c r="D150" s="64" t="s">
        <v>374</v>
      </c>
      <c r="E150" s="65"/>
      <c r="F150" s="66"/>
      <c r="G150" s="67"/>
      <c r="H150" s="67"/>
      <c r="I150" s="67"/>
      <c r="J150" s="67"/>
      <c r="K150" s="68"/>
      <c r="L150" s="68"/>
      <c r="M150" s="65"/>
      <c r="N150" s="65"/>
      <c r="O150" s="66"/>
      <c r="P150" s="66"/>
      <c r="Q150" s="65"/>
      <c r="R150" s="65"/>
      <c r="S150" s="65"/>
      <c r="T150" s="69"/>
      <c r="U150" s="69"/>
      <c r="V150" s="69" t="s">
        <v>0</v>
      </c>
      <c r="W150" s="70"/>
      <c r="X150" s="66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</row>
    <row r="151" spans="1:37">
      <c r="A151" s="53">
        <v>53</v>
      </c>
      <c r="B151" s="63" t="s">
        <v>360</v>
      </c>
      <c r="C151" s="55" t="s">
        <v>375</v>
      </c>
      <c r="D151" s="56" t="s">
        <v>376</v>
      </c>
      <c r="E151" s="57">
        <v>193.44200000000001</v>
      </c>
      <c r="F151" s="58" t="s">
        <v>82</v>
      </c>
      <c r="G151" s="59"/>
      <c r="H151" s="59">
        <f>ROUND(E151*G151,2)</f>
        <v>0</v>
      </c>
      <c r="I151" s="59"/>
      <c r="J151" s="59">
        <f>ROUND(E151*G151,2)</f>
        <v>0</v>
      </c>
      <c r="K151" s="60"/>
      <c r="L151" s="60">
        <f>E151*K151</f>
        <v>0</v>
      </c>
      <c r="M151" s="57">
        <v>0.02</v>
      </c>
      <c r="N151" s="57">
        <f>E151*M151</f>
        <v>3.8688400000000001</v>
      </c>
      <c r="O151" s="58">
        <v>20</v>
      </c>
      <c r="P151" s="58" t="s">
        <v>377</v>
      </c>
      <c r="Q151" s="57"/>
      <c r="R151" s="57"/>
      <c r="S151" s="57"/>
      <c r="T151" s="61"/>
      <c r="U151" s="61"/>
      <c r="V151" s="61" t="s">
        <v>158</v>
      </c>
      <c r="W151" s="62">
        <v>36.753999999999998</v>
      </c>
      <c r="X151" s="55" t="s">
        <v>378</v>
      </c>
      <c r="Y151" s="55" t="s">
        <v>375</v>
      </c>
      <c r="Z151" s="58" t="s">
        <v>365</v>
      </c>
      <c r="AA151" s="58"/>
      <c r="AB151" s="58">
        <v>7</v>
      </c>
      <c r="AC151" s="58"/>
      <c r="AD151" s="58"/>
      <c r="AE151" s="58"/>
      <c r="AF151" s="58"/>
      <c r="AG151" s="58"/>
      <c r="AH151" s="58"/>
      <c r="AJ151" s="4" t="s">
        <v>161</v>
      </c>
      <c r="AK151" s="4" t="s">
        <v>87</v>
      </c>
    </row>
    <row r="152" spans="1:37">
      <c r="A152" s="53"/>
      <c r="B152" s="63"/>
      <c r="C152" s="55"/>
      <c r="D152" s="64" t="s">
        <v>379</v>
      </c>
      <c r="E152" s="65"/>
      <c r="F152" s="66"/>
      <c r="G152" s="67"/>
      <c r="H152" s="67"/>
      <c r="I152" s="67"/>
      <c r="J152" s="67"/>
      <c r="K152" s="68"/>
      <c r="L152" s="68"/>
      <c r="M152" s="65"/>
      <c r="N152" s="65"/>
      <c r="O152" s="66"/>
      <c r="P152" s="66"/>
      <c r="Q152" s="65"/>
      <c r="R152" s="65"/>
      <c r="S152" s="65"/>
      <c r="T152" s="69"/>
      <c r="U152" s="69"/>
      <c r="V152" s="69" t="s">
        <v>0</v>
      </c>
      <c r="W152" s="70"/>
      <c r="X152" s="66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</row>
    <row r="153" spans="1:37" ht="20.399999999999999">
      <c r="A153" s="53">
        <v>54</v>
      </c>
      <c r="B153" s="63" t="s">
        <v>360</v>
      </c>
      <c r="C153" s="55" t="s">
        <v>380</v>
      </c>
      <c r="D153" s="56" t="s">
        <v>381</v>
      </c>
      <c r="E153" s="57">
        <v>193.44200000000001</v>
      </c>
      <c r="F153" s="58" t="s">
        <v>82</v>
      </c>
      <c r="G153" s="59"/>
      <c r="H153" s="59">
        <f>ROUND(E153*G153,2)</f>
        <v>0</v>
      </c>
      <c r="I153" s="59"/>
      <c r="J153" s="59">
        <f>ROUND(E153*G153,2)</f>
        <v>0</v>
      </c>
      <c r="K153" s="60">
        <v>1.1E-4</v>
      </c>
      <c r="L153" s="60">
        <f>E153*K153</f>
        <v>2.1278620000000002E-2</v>
      </c>
      <c r="M153" s="57"/>
      <c r="N153" s="57">
        <f>E153*M153</f>
        <v>0</v>
      </c>
      <c r="O153" s="58">
        <v>20</v>
      </c>
      <c r="P153" s="58" t="s">
        <v>382</v>
      </c>
      <c r="Q153" s="57"/>
      <c r="R153" s="57"/>
      <c r="S153" s="57"/>
      <c r="T153" s="61"/>
      <c r="U153" s="61"/>
      <c r="V153" s="61" t="s">
        <v>158</v>
      </c>
      <c r="W153" s="62">
        <v>122.836</v>
      </c>
      <c r="X153" s="55" t="s">
        <v>383</v>
      </c>
      <c r="Y153" s="55" t="s">
        <v>380</v>
      </c>
      <c r="Z153" s="58" t="s">
        <v>365</v>
      </c>
      <c r="AA153" s="58"/>
      <c r="AB153" s="58">
        <v>7</v>
      </c>
      <c r="AC153" s="58"/>
      <c r="AD153" s="58"/>
      <c r="AE153" s="58"/>
      <c r="AF153" s="58"/>
      <c r="AG153" s="58"/>
      <c r="AH153" s="58"/>
      <c r="AJ153" s="4" t="s">
        <v>161</v>
      </c>
      <c r="AK153" s="4" t="s">
        <v>87</v>
      </c>
    </row>
    <row r="154" spans="1:37" ht="20.399999999999999">
      <c r="A154" s="53">
        <v>55</v>
      </c>
      <c r="B154" s="63" t="s">
        <v>162</v>
      </c>
      <c r="C154" s="55" t="s">
        <v>384</v>
      </c>
      <c r="D154" s="56" t="s">
        <v>385</v>
      </c>
      <c r="E154" s="57">
        <v>203.114</v>
      </c>
      <c r="F154" s="58" t="s">
        <v>82</v>
      </c>
      <c r="G154" s="59"/>
      <c r="H154" s="59"/>
      <c r="I154" s="59">
        <f>ROUND(E154*G154,2)</f>
        <v>0</v>
      </c>
      <c r="J154" s="59">
        <f>ROUND(E154*G154,2)</f>
        <v>0</v>
      </c>
      <c r="K154" s="60">
        <v>8.0000000000000002E-3</v>
      </c>
      <c r="L154" s="60">
        <f>E154*K154</f>
        <v>1.6249120000000001</v>
      </c>
      <c r="M154" s="57"/>
      <c r="N154" s="57">
        <f>E154*M154</f>
        <v>0</v>
      </c>
      <c r="O154" s="58">
        <v>20</v>
      </c>
      <c r="P154" s="58" t="s">
        <v>386</v>
      </c>
      <c r="Q154" s="57"/>
      <c r="R154" s="57"/>
      <c r="S154" s="57"/>
      <c r="T154" s="61"/>
      <c r="U154" s="61"/>
      <c r="V154" s="61" t="s">
        <v>67</v>
      </c>
      <c r="W154" s="62"/>
      <c r="X154" s="55" t="s">
        <v>384</v>
      </c>
      <c r="Y154" s="55" t="s">
        <v>384</v>
      </c>
      <c r="Z154" s="58" t="s">
        <v>387</v>
      </c>
      <c r="AA154" s="55" t="s">
        <v>168</v>
      </c>
      <c r="AB154" s="58">
        <v>8</v>
      </c>
      <c r="AC154" s="58"/>
      <c r="AD154" s="58"/>
      <c r="AE154" s="58"/>
      <c r="AF154" s="58"/>
      <c r="AG154" s="58"/>
      <c r="AH154" s="58"/>
      <c r="AJ154" s="4" t="s">
        <v>169</v>
      </c>
      <c r="AK154" s="4" t="s">
        <v>87</v>
      </c>
    </row>
    <row r="155" spans="1:37">
      <c r="A155" s="53"/>
      <c r="B155" s="63"/>
      <c r="C155" s="55"/>
      <c r="D155" s="64" t="s">
        <v>388</v>
      </c>
      <c r="E155" s="65"/>
      <c r="F155" s="66"/>
      <c r="G155" s="67"/>
      <c r="H155" s="67"/>
      <c r="I155" s="67"/>
      <c r="J155" s="67"/>
      <c r="K155" s="68"/>
      <c r="L155" s="68"/>
      <c r="M155" s="65"/>
      <c r="N155" s="65"/>
      <c r="O155" s="66"/>
      <c r="P155" s="66"/>
      <c r="Q155" s="65"/>
      <c r="R155" s="65"/>
      <c r="S155" s="65"/>
      <c r="T155" s="69"/>
      <c r="U155" s="69"/>
      <c r="V155" s="69" t="s">
        <v>0</v>
      </c>
      <c r="W155" s="70"/>
      <c r="X155" s="66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</row>
    <row r="156" spans="1:37">
      <c r="A156" s="53">
        <v>56</v>
      </c>
      <c r="B156" s="63" t="s">
        <v>360</v>
      </c>
      <c r="C156" s="55" t="s">
        <v>389</v>
      </c>
      <c r="D156" s="56" t="s">
        <v>390</v>
      </c>
      <c r="E156" s="57">
        <v>193.44200000000001</v>
      </c>
      <c r="F156" s="58" t="s">
        <v>82</v>
      </c>
      <c r="G156" s="59"/>
      <c r="H156" s="59">
        <f>ROUND(E156*G156,2)</f>
        <v>0</v>
      </c>
      <c r="I156" s="59"/>
      <c r="J156" s="59">
        <f>ROUND(E156*G156,2)</f>
        <v>0</v>
      </c>
      <c r="K156" s="60"/>
      <c r="L156" s="60">
        <f>E156*K156</f>
        <v>0</v>
      </c>
      <c r="M156" s="57"/>
      <c r="N156" s="57">
        <f>E156*M156</f>
        <v>0</v>
      </c>
      <c r="O156" s="58">
        <v>20</v>
      </c>
      <c r="P156" s="58" t="s">
        <v>391</v>
      </c>
      <c r="Q156" s="57"/>
      <c r="R156" s="57"/>
      <c r="S156" s="57"/>
      <c r="T156" s="61"/>
      <c r="U156" s="61"/>
      <c r="V156" s="61" t="s">
        <v>158</v>
      </c>
      <c r="W156" s="62">
        <v>9.6720000000000006</v>
      </c>
      <c r="X156" s="55" t="s">
        <v>392</v>
      </c>
      <c r="Y156" s="55" t="s">
        <v>389</v>
      </c>
      <c r="Z156" s="58" t="s">
        <v>365</v>
      </c>
      <c r="AA156" s="58"/>
      <c r="AB156" s="58">
        <v>7</v>
      </c>
      <c r="AC156" s="58"/>
      <c r="AD156" s="58"/>
      <c r="AE156" s="58"/>
      <c r="AF156" s="58"/>
      <c r="AG156" s="58"/>
      <c r="AH156" s="58"/>
      <c r="AJ156" s="4" t="s">
        <v>161</v>
      </c>
      <c r="AK156" s="4" t="s">
        <v>87</v>
      </c>
    </row>
    <row r="157" spans="1:37">
      <c r="A157" s="53">
        <v>57</v>
      </c>
      <c r="B157" s="63" t="s">
        <v>162</v>
      </c>
      <c r="C157" s="55" t="s">
        <v>393</v>
      </c>
      <c r="D157" s="56" t="s">
        <v>394</v>
      </c>
      <c r="E157" s="57">
        <v>203.114</v>
      </c>
      <c r="F157" s="58" t="s">
        <v>82</v>
      </c>
      <c r="G157" s="59"/>
      <c r="H157" s="59"/>
      <c r="I157" s="59">
        <f>ROUND(E157*G157,2)</f>
        <v>0</v>
      </c>
      <c r="J157" s="59">
        <f>ROUND(E157*G157,2)</f>
        <v>0</v>
      </c>
      <c r="K157" s="60">
        <v>1E-3</v>
      </c>
      <c r="L157" s="60">
        <f>E157*K157</f>
        <v>0.20311400000000002</v>
      </c>
      <c r="M157" s="57"/>
      <c r="N157" s="57">
        <f>E157*M157</f>
        <v>0</v>
      </c>
      <c r="O157" s="58">
        <v>20</v>
      </c>
      <c r="P157" s="58" t="s">
        <v>395</v>
      </c>
      <c r="Q157" s="57"/>
      <c r="R157" s="57"/>
      <c r="S157" s="57"/>
      <c r="T157" s="61"/>
      <c r="U157" s="61"/>
      <c r="V157" s="61" t="s">
        <v>67</v>
      </c>
      <c r="W157" s="62"/>
      <c r="X157" s="55" t="s">
        <v>396</v>
      </c>
      <c r="Y157" s="55" t="s">
        <v>393</v>
      </c>
      <c r="Z157" s="58" t="s">
        <v>397</v>
      </c>
      <c r="AA157" s="55" t="s">
        <v>398</v>
      </c>
      <c r="AB157" s="58">
        <v>8</v>
      </c>
      <c r="AC157" s="58"/>
      <c r="AD157" s="58"/>
      <c r="AE157" s="58"/>
      <c r="AF157" s="58"/>
      <c r="AG157" s="58"/>
      <c r="AH157" s="58"/>
      <c r="AJ157" s="4" t="s">
        <v>169</v>
      </c>
      <c r="AK157" s="4" t="s">
        <v>87</v>
      </c>
    </row>
    <row r="158" spans="1:37">
      <c r="A158" s="53"/>
      <c r="B158" s="63"/>
      <c r="C158" s="55"/>
      <c r="D158" s="64" t="s">
        <v>388</v>
      </c>
      <c r="E158" s="65"/>
      <c r="F158" s="66"/>
      <c r="G158" s="67"/>
      <c r="H158" s="67"/>
      <c r="I158" s="67"/>
      <c r="J158" s="67"/>
      <c r="K158" s="68"/>
      <c r="L158" s="68"/>
      <c r="M158" s="65"/>
      <c r="N158" s="65"/>
      <c r="O158" s="66"/>
      <c r="P158" s="66"/>
      <c r="Q158" s="65"/>
      <c r="R158" s="65"/>
      <c r="S158" s="65"/>
      <c r="T158" s="69"/>
      <c r="U158" s="69"/>
      <c r="V158" s="69" t="s">
        <v>0</v>
      </c>
      <c r="W158" s="70"/>
      <c r="X158" s="66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</row>
    <row r="159" spans="1:37">
      <c r="A159" s="53">
        <v>58</v>
      </c>
      <c r="B159" s="63" t="s">
        <v>360</v>
      </c>
      <c r="C159" s="55" t="s">
        <v>399</v>
      </c>
      <c r="D159" s="56" t="s">
        <v>400</v>
      </c>
      <c r="E159" s="57">
        <v>1.9059999999999999</v>
      </c>
      <c r="F159" s="58" t="s">
        <v>115</v>
      </c>
      <c r="G159" s="59"/>
      <c r="H159" s="59">
        <f>ROUND(E159*G159,2)</f>
        <v>0</v>
      </c>
      <c r="I159" s="59"/>
      <c r="J159" s="59">
        <f>ROUND(E159*G159,2)</f>
        <v>0</v>
      </c>
      <c r="K159" s="60"/>
      <c r="L159" s="60">
        <f>E159*K159</f>
        <v>0</v>
      </c>
      <c r="M159" s="57"/>
      <c r="N159" s="57">
        <f>E159*M159</f>
        <v>0</v>
      </c>
      <c r="O159" s="58">
        <v>20</v>
      </c>
      <c r="P159" s="58" t="s">
        <v>401</v>
      </c>
      <c r="Q159" s="57"/>
      <c r="R159" s="57"/>
      <c r="S159" s="57"/>
      <c r="T159" s="61"/>
      <c r="U159" s="61"/>
      <c r="V159" s="61" t="s">
        <v>158</v>
      </c>
      <c r="W159" s="62">
        <v>4.8970000000000002</v>
      </c>
      <c r="X159" s="55" t="s">
        <v>402</v>
      </c>
      <c r="Y159" s="55" t="s">
        <v>399</v>
      </c>
      <c r="Z159" s="58" t="s">
        <v>365</v>
      </c>
      <c r="AA159" s="58"/>
      <c r="AB159" s="58">
        <v>7</v>
      </c>
      <c r="AC159" s="58"/>
      <c r="AD159" s="58"/>
      <c r="AE159" s="58"/>
      <c r="AF159" s="58"/>
      <c r="AG159" s="58"/>
      <c r="AH159" s="58"/>
      <c r="AJ159" s="4" t="s">
        <v>161</v>
      </c>
      <c r="AK159" s="4" t="s">
        <v>87</v>
      </c>
    </row>
    <row r="160" spans="1:37">
      <c r="A160" s="53"/>
      <c r="B160" s="63"/>
      <c r="C160" s="55"/>
      <c r="D160" s="71" t="s">
        <v>403</v>
      </c>
      <c r="E160" s="72">
        <f>J160</f>
        <v>0</v>
      </c>
      <c r="F160" s="58"/>
      <c r="G160" s="59"/>
      <c r="H160" s="72">
        <f>SUM(H144:H159)</f>
        <v>0</v>
      </c>
      <c r="I160" s="72">
        <f>SUM(I144:I159)</f>
        <v>0</v>
      </c>
      <c r="J160" s="72">
        <f>SUM(J144:J159)</f>
        <v>0</v>
      </c>
      <c r="K160" s="60"/>
      <c r="L160" s="73">
        <f>SUM(L144:L159)</f>
        <v>1.9059344200000001</v>
      </c>
      <c r="M160" s="57"/>
      <c r="N160" s="74">
        <f>SUM(N144:N159)</f>
        <v>3.9238200000000001</v>
      </c>
      <c r="O160" s="58"/>
      <c r="P160" s="58"/>
      <c r="Q160" s="57"/>
      <c r="R160" s="57"/>
      <c r="S160" s="57"/>
      <c r="T160" s="61"/>
      <c r="U160" s="61"/>
      <c r="V160" s="61"/>
      <c r="W160" s="62">
        <f>SUM(W144:W159)</f>
        <v>183.78</v>
      </c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</row>
    <row r="161" spans="1:37">
      <c r="A161" s="53"/>
      <c r="B161" s="63"/>
      <c r="C161" s="55"/>
      <c r="D161" s="56"/>
      <c r="E161" s="57"/>
      <c r="F161" s="58"/>
      <c r="G161" s="59"/>
      <c r="H161" s="59"/>
      <c r="I161" s="59"/>
      <c r="J161" s="59"/>
      <c r="K161" s="60"/>
      <c r="L161" s="60"/>
      <c r="M161" s="57"/>
      <c r="N161" s="57"/>
      <c r="O161" s="58"/>
      <c r="P161" s="58"/>
      <c r="Q161" s="57"/>
      <c r="R161" s="57"/>
      <c r="S161" s="57"/>
      <c r="T161" s="61"/>
      <c r="U161" s="61"/>
      <c r="V161" s="61"/>
      <c r="W161" s="62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</row>
    <row r="162" spans="1:37">
      <c r="A162" s="53"/>
      <c r="B162" s="55" t="s">
        <v>404</v>
      </c>
      <c r="C162" s="55"/>
      <c r="D162" s="56"/>
      <c r="E162" s="57"/>
      <c r="F162" s="58"/>
      <c r="G162" s="59"/>
      <c r="H162" s="59"/>
      <c r="I162" s="59"/>
      <c r="J162" s="59"/>
      <c r="K162" s="60"/>
      <c r="L162" s="60"/>
      <c r="M162" s="57"/>
      <c r="N162" s="57"/>
      <c r="O162" s="58"/>
      <c r="P162" s="58"/>
      <c r="Q162" s="57"/>
      <c r="R162" s="57"/>
      <c r="S162" s="57"/>
      <c r="T162" s="61"/>
      <c r="U162" s="61"/>
      <c r="V162" s="61"/>
      <c r="W162" s="62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</row>
    <row r="163" spans="1:37">
      <c r="A163" s="53">
        <v>59</v>
      </c>
      <c r="B163" s="63" t="s">
        <v>405</v>
      </c>
      <c r="C163" s="55" t="s">
        <v>406</v>
      </c>
      <c r="D163" s="56" t="s">
        <v>407</v>
      </c>
      <c r="E163" s="57">
        <v>537.41999999999996</v>
      </c>
      <c r="F163" s="58" t="s">
        <v>82</v>
      </c>
      <c r="G163" s="59"/>
      <c r="H163" s="59">
        <f>ROUND(E163*G163,2)</f>
        <v>0</v>
      </c>
      <c r="I163" s="59"/>
      <c r="J163" s="59">
        <f>ROUND(E163*G163,2)</f>
        <v>0</v>
      </c>
      <c r="K163" s="60"/>
      <c r="L163" s="60">
        <f>E163*K163</f>
        <v>0</v>
      </c>
      <c r="M163" s="57"/>
      <c r="N163" s="57">
        <f>E163*M163</f>
        <v>0</v>
      </c>
      <c r="O163" s="58">
        <v>20</v>
      </c>
      <c r="P163" s="58" t="s">
        <v>408</v>
      </c>
      <c r="Q163" s="57"/>
      <c r="R163" s="57"/>
      <c r="S163" s="57"/>
      <c r="T163" s="61"/>
      <c r="U163" s="61"/>
      <c r="V163" s="61" t="s">
        <v>158</v>
      </c>
      <c r="W163" s="62">
        <v>5.3739999999999997</v>
      </c>
      <c r="X163" s="55" t="s">
        <v>409</v>
      </c>
      <c r="Y163" s="55" t="s">
        <v>406</v>
      </c>
      <c r="Z163" s="58" t="s">
        <v>118</v>
      </c>
      <c r="AA163" s="58"/>
      <c r="AB163" s="58">
        <v>7</v>
      </c>
      <c r="AC163" s="58"/>
      <c r="AD163" s="58"/>
      <c r="AE163" s="58"/>
      <c r="AF163" s="58"/>
      <c r="AG163" s="58"/>
      <c r="AH163" s="58"/>
      <c r="AJ163" s="4" t="s">
        <v>161</v>
      </c>
      <c r="AK163" s="4" t="s">
        <v>87</v>
      </c>
    </row>
    <row r="164" spans="1:37">
      <c r="A164" s="53"/>
      <c r="B164" s="63"/>
      <c r="C164" s="55"/>
      <c r="D164" s="64" t="s">
        <v>410</v>
      </c>
      <c r="E164" s="65"/>
      <c r="F164" s="66"/>
      <c r="G164" s="67"/>
      <c r="H164" s="67"/>
      <c r="I164" s="67"/>
      <c r="J164" s="67"/>
      <c r="K164" s="68"/>
      <c r="L164" s="68"/>
      <c r="M164" s="65"/>
      <c r="N164" s="65"/>
      <c r="O164" s="66"/>
      <c r="P164" s="66"/>
      <c r="Q164" s="65"/>
      <c r="R164" s="65"/>
      <c r="S164" s="65"/>
      <c r="T164" s="69"/>
      <c r="U164" s="69"/>
      <c r="V164" s="69" t="s">
        <v>0</v>
      </c>
      <c r="W164" s="70"/>
      <c r="X164" s="66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</row>
    <row r="165" spans="1:37">
      <c r="A165" s="53"/>
      <c r="B165" s="63"/>
      <c r="C165" s="55"/>
      <c r="D165" s="64" t="s">
        <v>411</v>
      </c>
      <c r="E165" s="65"/>
      <c r="F165" s="66"/>
      <c r="G165" s="67"/>
      <c r="H165" s="67"/>
      <c r="I165" s="67"/>
      <c r="J165" s="67"/>
      <c r="K165" s="68"/>
      <c r="L165" s="68"/>
      <c r="M165" s="65"/>
      <c r="N165" s="65"/>
      <c r="O165" s="66"/>
      <c r="P165" s="66"/>
      <c r="Q165" s="65"/>
      <c r="R165" s="65"/>
      <c r="S165" s="65"/>
      <c r="T165" s="69"/>
      <c r="U165" s="69"/>
      <c r="V165" s="69" t="s">
        <v>0</v>
      </c>
      <c r="W165" s="70"/>
      <c r="X165" s="66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</row>
    <row r="166" spans="1:37">
      <c r="A166" s="53">
        <v>60</v>
      </c>
      <c r="B166" s="63" t="s">
        <v>405</v>
      </c>
      <c r="C166" s="55" t="s">
        <v>412</v>
      </c>
      <c r="D166" s="56" t="s">
        <v>413</v>
      </c>
      <c r="E166" s="57">
        <v>537.41999999999996</v>
      </c>
      <c r="F166" s="58" t="s">
        <v>82</v>
      </c>
      <c r="G166" s="59"/>
      <c r="H166" s="59">
        <f>ROUND(E166*G166,2)</f>
        <v>0</v>
      </c>
      <c r="I166" s="59"/>
      <c r="J166" s="59">
        <f>ROUND(E166*G166,2)</f>
        <v>0</v>
      </c>
      <c r="K166" s="60">
        <v>2.9999999999999997E-4</v>
      </c>
      <c r="L166" s="60">
        <f>E166*K166</f>
        <v>0.16122599999999998</v>
      </c>
      <c r="M166" s="57"/>
      <c r="N166" s="57">
        <f>E166*M166</f>
        <v>0</v>
      </c>
      <c r="O166" s="58">
        <v>20</v>
      </c>
      <c r="P166" s="58" t="s">
        <v>414</v>
      </c>
      <c r="Q166" s="57"/>
      <c r="R166" s="57"/>
      <c r="S166" s="57"/>
      <c r="T166" s="61"/>
      <c r="U166" s="61"/>
      <c r="V166" s="61" t="s">
        <v>158</v>
      </c>
      <c r="W166" s="62">
        <v>68.790000000000006</v>
      </c>
      <c r="X166" s="55" t="s">
        <v>415</v>
      </c>
      <c r="Y166" s="55" t="s">
        <v>412</v>
      </c>
      <c r="Z166" s="58" t="s">
        <v>416</v>
      </c>
      <c r="AA166" s="58"/>
      <c r="AB166" s="58">
        <v>7</v>
      </c>
      <c r="AC166" s="58"/>
      <c r="AD166" s="58"/>
      <c r="AE166" s="58"/>
      <c r="AF166" s="58"/>
      <c r="AG166" s="58"/>
      <c r="AH166" s="58"/>
      <c r="AJ166" s="4" t="s">
        <v>161</v>
      </c>
      <c r="AK166" s="4" t="s">
        <v>87</v>
      </c>
    </row>
    <row r="167" spans="1:37">
      <c r="A167" s="53">
        <v>61</v>
      </c>
      <c r="B167" s="63" t="s">
        <v>405</v>
      </c>
      <c r="C167" s="55" t="s">
        <v>417</v>
      </c>
      <c r="D167" s="56" t="s">
        <v>418</v>
      </c>
      <c r="E167" s="57">
        <v>537.41999999999996</v>
      </c>
      <c r="F167" s="58" t="s">
        <v>82</v>
      </c>
      <c r="G167" s="59"/>
      <c r="H167" s="59">
        <f>ROUND(E167*G167,2)</f>
        <v>0</v>
      </c>
      <c r="I167" s="59"/>
      <c r="J167" s="59">
        <f>ROUND(E167*G167,2)</f>
        <v>0</v>
      </c>
      <c r="K167" s="60">
        <v>2.9999999999999997E-4</v>
      </c>
      <c r="L167" s="60">
        <f>E167*K167</f>
        <v>0.16122599999999998</v>
      </c>
      <c r="M167" s="57"/>
      <c r="N167" s="57">
        <f>E167*M167</f>
        <v>0</v>
      </c>
      <c r="O167" s="58">
        <v>20</v>
      </c>
      <c r="P167" s="58" t="s">
        <v>419</v>
      </c>
      <c r="Q167" s="57"/>
      <c r="R167" s="57"/>
      <c r="S167" s="57"/>
      <c r="T167" s="61"/>
      <c r="U167" s="61"/>
      <c r="V167" s="61" t="s">
        <v>158</v>
      </c>
      <c r="W167" s="62">
        <v>68.790000000000006</v>
      </c>
      <c r="X167" s="55" t="s">
        <v>415</v>
      </c>
      <c r="Y167" s="55" t="s">
        <v>417</v>
      </c>
      <c r="Z167" s="58" t="s">
        <v>416</v>
      </c>
      <c r="AA167" s="58"/>
      <c r="AB167" s="58">
        <v>7</v>
      </c>
      <c r="AC167" s="58"/>
      <c r="AD167" s="58"/>
      <c r="AE167" s="58"/>
      <c r="AF167" s="58"/>
      <c r="AG167" s="58"/>
      <c r="AH167" s="58"/>
      <c r="AJ167" s="4" t="s">
        <v>161</v>
      </c>
      <c r="AK167" s="4" t="s">
        <v>87</v>
      </c>
    </row>
    <row r="168" spans="1:37">
      <c r="A168" s="53"/>
      <c r="B168" s="63"/>
      <c r="C168" s="55"/>
      <c r="D168" s="71" t="s">
        <v>420</v>
      </c>
      <c r="E168" s="72">
        <f>J168</f>
        <v>0</v>
      </c>
      <c r="F168" s="58"/>
      <c r="G168" s="59"/>
      <c r="H168" s="72">
        <f>SUM(H162:H167)</f>
        <v>0</v>
      </c>
      <c r="I168" s="72">
        <f>SUM(I162:I167)</f>
        <v>0</v>
      </c>
      <c r="J168" s="72">
        <f>SUM(J162:J167)</f>
        <v>0</v>
      </c>
      <c r="K168" s="60"/>
      <c r="L168" s="73">
        <f>SUM(L162:L167)</f>
        <v>0.32245199999999996</v>
      </c>
      <c r="M168" s="57"/>
      <c r="N168" s="74">
        <f>SUM(N162:N167)</f>
        <v>0</v>
      </c>
      <c r="O168" s="58"/>
      <c r="P168" s="58"/>
      <c r="Q168" s="57"/>
      <c r="R168" s="57"/>
      <c r="S168" s="57"/>
      <c r="T168" s="61"/>
      <c r="U168" s="61"/>
      <c r="V168" s="61"/>
      <c r="W168" s="62">
        <f>SUM(W162:W167)</f>
        <v>142.95400000000001</v>
      </c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</row>
    <row r="169" spans="1:37">
      <c r="A169" s="53"/>
      <c r="B169" s="63"/>
      <c r="C169" s="55"/>
      <c r="D169" s="56"/>
      <c r="E169" s="57"/>
      <c r="F169" s="58"/>
      <c r="G169" s="59"/>
      <c r="H169" s="59"/>
      <c r="I169" s="59"/>
      <c r="J169" s="59"/>
      <c r="K169" s="60"/>
      <c r="L169" s="60"/>
      <c r="M169" s="57"/>
      <c r="N169" s="57"/>
      <c r="O169" s="58"/>
      <c r="P169" s="58"/>
      <c r="Q169" s="57"/>
      <c r="R169" s="57"/>
      <c r="S169" s="57"/>
      <c r="T169" s="61"/>
      <c r="U169" s="61"/>
      <c r="V169" s="61"/>
      <c r="W169" s="62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</row>
    <row r="170" spans="1:37">
      <c r="A170" s="53"/>
      <c r="B170" s="63"/>
      <c r="C170" s="55"/>
      <c r="D170" s="71" t="s">
        <v>421</v>
      </c>
      <c r="E170" s="72">
        <f>J170</f>
        <v>0</v>
      </c>
      <c r="F170" s="58"/>
      <c r="G170" s="59"/>
      <c r="H170" s="72">
        <f>+H50+H57+H67+H126+H131+H142+H160+H168</f>
        <v>0</v>
      </c>
      <c r="I170" s="72">
        <f>+I50+I57+I67+I126+I131+I142+I160+I168</f>
        <v>0</v>
      </c>
      <c r="J170" s="72">
        <f>+J50+J57+J67+J126+J131+J142+J160+J168</f>
        <v>0</v>
      </c>
      <c r="K170" s="60"/>
      <c r="L170" s="73">
        <f>+L50+L57+L67+L126+L131+L142+L160+L168</f>
        <v>9.00271066</v>
      </c>
      <c r="M170" s="57"/>
      <c r="N170" s="74">
        <f>+N50+N57+N67+N126+N131+N142+N160+N168</f>
        <v>12.32282</v>
      </c>
      <c r="O170" s="58"/>
      <c r="P170" s="58"/>
      <c r="Q170" s="57"/>
      <c r="R170" s="57"/>
      <c r="S170" s="57"/>
      <c r="T170" s="61"/>
      <c r="U170" s="61"/>
      <c r="V170" s="61"/>
      <c r="W170" s="62">
        <f>+W50+W57+W67+W126+W131+W142+W160+W168</f>
        <v>1600.4399999999998</v>
      </c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</row>
    <row r="171" spans="1:37">
      <c r="A171" s="53"/>
      <c r="B171" s="63"/>
      <c r="C171" s="55"/>
      <c r="D171" s="56"/>
      <c r="E171" s="57"/>
      <c r="F171" s="58"/>
      <c r="G171" s="59"/>
      <c r="H171" s="59"/>
      <c r="I171" s="59"/>
      <c r="J171" s="59"/>
      <c r="K171" s="60"/>
      <c r="L171" s="60"/>
      <c r="M171" s="57"/>
      <c r="N171" s="57"/>
      <c r="O171" s="58"/>
      <c r="P171" s="58"/>
      <c r="Q171" s="57"/>
      <c r="R171" s="57"/>
      <c r="S171" s="57"/>
      <c r="T171" s="61"/>
      <c r="U171" s="61"/>
      <c r="V171" s="61"/>
      <c r="W171" s="62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</row>
    <row r="172" spans="1:37">
      <c r="A172" s="53"/>
      <c r="B172" s="63"/>
      <c r="C172" s="55"/>
      <c r="D172" s="75" t="s">
        <v>422</v>
      </c>
      <c r="E172" s="72">
        <f>J172</f>
        <v>0</v>
      </c>
      <c r="F172" s="58"/>
      <c r="G172" s="59"/>
      <c r="H172" s="72">
        <f>+H40+H170</f>
        <v>0</v>
      </c>
      <c r="I172" s="72">
        <f>+I40+I170</f>
        <v>0</v>
      </c>
      <c r="J172" s="72">
        <f>+J40+J170</f>
        <v>0</v>
      </c>
      <c r="K172" s="60"/>
      <c r="L172" s="73">
        <f>+L40+L170</f>
        <v>11.487115939999999</v>
      </c>
      <c r="M172" s="57"/>
      <c r="N172" s="74">
        <f>+N40+N170</f>
        <v>12.32282</v>
      </c>
      <c r="O172" s="58"/>
      <c r="P172" s="58"/>
      <c r="Q172" s="57"/>
      <c r="R172" s="57"/>
      <c r="S172" s="57"/>
      <c r="T172" s="61"/>
      <c r="U172" s="61"/>
      <c r="V172" s="61"/>
      <c r="W172" s="62">
        <f>+W40+W170</f>
        <v>2386.0349999999999</v>
      </c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portrait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Prehlad</vt:lpstr>
      <vt:lpstr>Prehlad!Názvy_tlače</vt:lpstr>
      <vt:lpstr>Prehlad!Oblasť_tlače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Marek</cp:lastModifiedBy>
  <cp:lastPrinted>2016-04-18T11:45:00Z</cp:lastPrinted>
  <dcterms:created xsi:type="dcterms:W3CDTF">1999-04-06T07:39:00Z</dcterms:created>
  <dcterms:modified xsi:type="dcterms:W3CDTF">2020-08-10T09:05:15Z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