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F8A35AD4-B8DD-463A-BF2E-63E2F2A3A07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árok1" sheetId="1" r:id="rId1"/>
    <sheet name="Hárok2" sheetId="2" r:id="rId2"/>
    <sheet name="Háro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43" i="1" l="1"/>
  <c r="K43" i="1"/>
  <c r="P43" i="1" s="1"/>
  <c r="M41" i="1"/>
  <c r="M42" i="1"/>
  <c r="K41" i="1"/>
  <c r="O41" i="1" s="1"/>
  <c r="K42" i="1"/>
  <c r="N42" i="1" s="1"/>
  <c r="M27" i="1"/>
  <c r="K27" i="1"/>
  <c r="M21" i="1"/>
  <c r="M22" i="1"/>
  <c r="K21" i="1"/>
  <c r="K22" i="1"/>
  <c r="O22" i="1" s="1"/>
  <c r="M50" i="1"/>
  <c r="M51" i="1"/>
  <c r="K51" i="1"/>
  <c r="N51" i="1" s="1"/>
  <c r="K50" i="1"/>
  <c r="N50" i="1" s="1"/>
  <c r="M48" i="1"/>
  <c r="M49" i="1"/>
  <c r="K49" i="1"/>
  <c r="N49" i="1" s="1"/>
  <c r="K48" i="1"/>
  <c r="P41" i="1" l="1"/>
  <c r="N41" i="1"/>
  <c r="O43" i="1"/>
  <c r="N43" i="1"/>
  <c r="P42" i="1"/>
  <c r="O50" i="1"/>
  <c r="O42" i="1"/>
  <c r="P48" i="1"/>
  <c r="P27" i="1"/>
  <c r="N22" i="1"/>
  <c r="P22" i="1"/>
  <c r="N27" i="1"/>
  <c r="O27" i="1"/>
  <c r="P50" i="1"/>
  <c r="O48" i="1"/>
  <c r="P21" i="1"/>
  <c r="N21" i="1"/>
  <c r="O21" i="1"/>
  <c r="N48" i="1"/>
  <c r="P51" i="1"/>
  <c r="P49" i="1"/>
  <c r="O51" i="1"/>
  <c r="O49" i="1"/>
  <c r="K15" i="1" l="1"/>
  <c r="K16" i="1"/>
  <c r="K17" i="1"/>
  <c r="K18" i="1"/>
  <c r="K19" i="1"/>
  <c r="K20" i="1"/>
  <c r="K23" i="1"/>
  <c r="K24" i="1"/>
  <c r="K25" i="1"/>
  <c r="K26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4" i="1"/>
  <c r="K45" i="1"/>
  <c r="K46" i="1"/>
  <c r="K47" i="1"/>
  <c r="K52" i="1"/>
  <c r="K53" i="1"/>
  <c r="K54" i="1"/>
  <c r="K55" i="1"/>
  <c r="K56" i="1"/>
  <c r="K57" i="1"/>
  <c r="K58" i="1"/>
  <c r="K59" i="1"/>
  <c r="K60" i="1"/>
  <c r="K61" i="1"/>
  <c r="K14" i="1"/>
  <c r="M54" i="1" l="1"/>
  <c r="M24" i="1"/>
  <c r="P24" i="1" s="1"/>
  <c r="M18" i="1"/>
  <c r="M15" i="1"/>
  <c r="O54" i="1"/>
  <c r="O18" i="1"/>
  <c r="O15" i="1"/>
  <c r="P15" i="1" l="1"/>
  <c r="N15" i="1"/>
  <c r="N18" i="1"/>
  <c r="P18" i="1"/>
  <c r="N24" i="1"/>
  <c r="O24" i="1"/>
  <c r="N54" i="1"/>
  <c r="P54" i="1"/>
  <c r="M61" i="1"/>
  <c r="O61" i="1"/>
  <c r="M60" i="1"/>
  <c r="O60" i="1"/>
  <c r="M59" i="1"/>
  <c r="M58" i="1"/>
  <c r="M57" i="1"/>
  <c r="M56" i="1"/>
  <c r="M55" i="1"/>
  <c r="M53" i="1"/>
  <c r="M52" i="1"/>
  <c r="M47" i="1"/>
  <c r="M46" i="1"/>
  <c r="M45" i="1"/>
  <c r="M44" i="1"/>
  <c r="M40" i="1"/>
  <c r="M39" i="1"/>
  <c r="M38" i="1"/>
  <c r="M36" i="1"/>
  <c r="M37" i="1"/>
  <c r="M35" i="1"/>
  <c r="M34" i="1"/>
  <c r="M33" i="1"/>
  <c r="M30" i="1"/>
  <c r="M31" i="1"/>
  <c r="M32" i="1"/>
  <c r="M29" i="1"/>
  <c r="M28" i="1"/>
  <c r="M26" i="1"/>
  <c r="M25" i="1"/>
  <c r="M23" i="1"/>
  <c r="M20" i="1"/>
  <c r="M19" i="1"/>
  <c r="M17" i="1"/>
  <c r="O17" i="1"/>
  <c r="M16" i="1"/>
  <c r="M14" i="1"/>
  <c r="P61" i="1" l="1"/>
  <c r="N61" i="1"/>
  <c r="N60" i="1"/>
  <c r="N17" i="1" l="1"/>
  <c r="P17" i="1"/>
  <c r="P60" i="1"/>
  <c r="N32" i="1" l="1"/>
  <c r="O32" i="1"/>
  <c r="P32" i="1"/>
  <c r="O14" i="1" l="1"/>
  <c r="N47" i="1" l="1"/>
  <c r="O47" i="1"/>
  <c r="N31" i="1"/>
  <c r="O31" i="1"/>
  <c r="N46" i="1"/>
  <c r="O46" i="1"/>
  <c r="P30" i="1"/>
  <c r="O30" i="1"/>
  <c r="N45" i="1"/>
  <c r="O45" i="1"/>
  <c r="P29" i="1"/>
  <c r="O29" i="1"/>
  <c r="N44" i="1"/>
  <c r="O44" i="1"/>
  <c r="P40" i="1"/>
  <c r="O40" i="1"/>
  <c r="N59" i="1"/>
  <c r="O59" i="1"/>
  <c r="N25" i="1"/>
  <c r="O25" i="1"/>
  <c r="P38" i="1"/>
  <c r="O38" i="1"/>
  <c r="N57" i="1"/>
  <c r="O57" i="1"/>
  <c r="N20" i="1"/>
  <c r="O20" i="1"/>
  <c r="N36" i="1"/>
  <c r="O36" i="1"/>
  <c r="P55" i="1"/>
  <c r="O55" i="1"/>
  <c r="N35" i="1"/>
  <c r="O35" i="1"/>
  <c r="N34" i="1"/>
  <c r="O34" i="1"/>
  <c r="N28" i="1"/>
  <c r="O28" i="1"/>
  <c r="N26" i="1"/>
  <c r="O26" i="1"/>
  <c r="N39" i="1"/>
  <c r="O39" i="1"/>
  <c r="N58" i="1"/>
  <c r="O58" i="1"/>
  <c r="N23" i="1"/>
  <c r="O23" i="1"/>
  <c r="N37" i="1"/>
  <c r="O37" i="1"/>
  <c r="P56" i="1"/>
  <c r="O56" i="1"/>
  <c r="N19" i="1"/>
  <c r="O19" i="1"/>
  <c r="N16" i="1"/>
  <c r="O16" i="1"/>
  <c r="P53" i="1"/>
  <c r="O53" i="1"/>
  <c r="N52" i="1"/>
  <c r="O52" i="1"/>
  <c r="N33" i="1"/>
  <c r="O33" i="1"/>
  <c r="P14" i="1"/>
  <c r="N14" i="1"/>
  <c r="N55" i="1"/>
  <c r="P26" i="1"/>
  <c r="P59" i="1"/>
  <c r="P47" i="1"/>
  <c r="P46" i="1"/>
  <c r="P25" i="1"/>
  <c r="P44" i="1"/>
  <c r="P20" i="1"/>
  <c r="P39" i="1"/>
  <c r="P16" i="1"/>
  <c r="P37" i="1"/>
  <c r="N56" i="1"/>
  <c r="P36" i="1"/>
  <c r="P57" i="1"/>
  <c r="P35" i="1"/>
  <c r="N40" i="1"/>
  <c r="P28" i="1"/>
  <c r="P33" i="1"/>
  <c r="N30" i="1"/>
  <c r="N29" i="1"/>
  <c r="N53" i="1"/>
  <c r="N38" i="1"/>
  <c r="P52" i="1"/>
  <c r="P58" i="1"/>
  <c r="P45" i="1"/>
  <c r="P34" i="1"/>
  <c r="P23" i="1"/>
  <c r="P19" i="1"/>
  <c r="O62" i="1" l="1"/>
  <c r="P31" i="1"/>
  <c r="P62" i="1" l="1"/>
  <c r="N62" i="1"/>
</calcChain>
</file>

<file path=xl/sharedStrings.xml><?xml version="1.0" encoding="utf-8"?>
<sst xmlns="http://schemas.openxmlformats.org/spreadsheetml/2006/main" count="369" uniqueCount="277">
  <si>
    <t>Popis</t>
  </si>
  <si>
    <t>Charakteristika</t>
  </si>
  <si>
    <t>Farba</t>
  </si>
  <si>
    <t>Materiál</t>
  </si>
  <si>
    <t>Potlač</t>
  </si>
  <si>
    <t>2.</t>
  </si>
  <si>
    <t>4.</t>
  </si>
  <si>
    <t>5.</t>
  </si>
  <si>
    <t>11.</t>
  </si>
  <si>
    <t>12.</t>
  </si>
  <si>
    <t>13.</t>
  </si>
  <si>
    <t>Rozmer</t>
  </si>
  <si>
    <t>Plast</t>
  </si>
  <si>
    <t>Rozmer + umiestnenie</t>
  </si>
  <si>
    <t>Stredná papierová darčeková taška</t>
  </si>
  <si>
    <t>Celkom</t>
  </si>
  <si>
    <t>Cena</t>
  </si>
  <si>
    <t>10.</t>
  </si>
  <si>
    <t>17.</t>
  </si>
  <si>
    <t>22.</t>
  </si>
  <si>
    <t>240×350×100 mm (+/-10 mm)</t>
  </si>
  <si>
    <t>27.</t>
  </si>
  <si>
    <t>Počet kusov</t>
  </si>
  <si>
    <t>P. č.</t>
  </si>
  <si>
    <t>Ilustračný obrázok</t>
  </si>
  <si>
    <t xml:space="preserve">Celkom </t>
  </si>
  <si>
    <t>Verejný obstarávateľ:</t>
  </si>
  <si>
    <t>SKR MV SR</t>
  </si>
  <si>
    <t>Dodávateľ:</t>
  </si>
  <si>
    <t>Obchodné meno alebo názov:</t>
  </si>
  <si>
    <t>Adresa alebo sídlo:</t>
  </si>
  <si>
    <t>IČO:</t>
  </si>
  <si>
    <t>Miesto plnenia: Logistická základňa pre krízové situácie Rišňovce, objekt Vajnory – Pri starom letisku 10, 831 07 Bratislava, Vajnory</t>
  </si>
  <si>
    <t>V                              , dňa</t>
  </si>
  <si>
    <t>Meno, priezvisko, podpis oprávnejnej osoby:</t>
  </si>
  <si>
    <t>Sťahovací vak s reflexnými časťami</t>
  </si>
  <si>
    <t>Vak na stiahnutie šnúrkou s reflexnými časťami šedej farby</t>
  </si>
  <si>
    <t>Samonavíjacia reflexná páska</t>
  </si>
  <si>
    <t>Auto/plast</t>
  </si>
  <si>
    <t>Športová fľaša z AS a nerezovej ocele 700 ml</t>
  </si>
  <si>
    <t>AS, PP a nerezová oceľ, silikón</t>
  </si>
  <si>
    <t>Bavlnená taška</t>
  </si>
  <si>
    <t>Šnúrka na krk</t>
  </si>
  <si>
    <t>Polyesterová šnúra s kovovou karabínou</t>
  </si>
  <si>
    <t>Polyester</t>
  </si>
  <si>
    <t>Dámska polokošeľa</t>
  </si>
  <si>
    <t>Pánska polokošeľa</t>
  </si>
  <si>
    <t>L</t>
  </si>
  <si>
    <t>Príloha 2 k Výzve</t>
  </si>
  <si>
    <t>Modrá s logom CO</t>
  </si>
  <si>
    <t>Taška zo 100% bavlny s ušami 60 cm (+/- 5 cm)</t>
  </si>
  <si>
    <r>
      <t xml:space="preserve">Jednotková cena EUR (za ks) bez DPH </t>
    </r>
    <r>
      <rPr>
        <b/>
        <sz val="10"/>
        <color rgb="FFFF0000"/>
        <rFont val="Calibri"/>
        <family val="2"/>
        <charset val="238"/>
        <scheme val="minor"/>
      </rPr>
      <t>(vyplní uchádzač)</t>
    </r>
  </si>
  <si>
    <t>Jednotková cena EUR (za ks) s DPH</t>
  </si>
  <si>
    <t>Celková cena EUR bez DPH</t>
  </si>
  <si>
    <t>Celková cena EUR s DPH</t>
  </si>
  <si>
    <t>Celková výška DPH EUR</t>
  </si>
  <si>
    <t>Červená s bielym nápisom 112 s telefónom</t>
  </si>
  <si>
    <t>Skladacia fľaša</t>
  </si>
  <si>
    <t>Skladacia silikónová fľaša s viečkom z nerezovej ocele a hliníkovou karabínou. Objem: minimálne 500 ml</t>
  </si>
  <si>
    <t>Silikón, nerezová oceľ, hliník</t>
  </si>
  <si>
    <t>Antistresová lopta</t>
  </si>
  <si>
    <t>Antistresová lopta z PU, minimálne 20 g čistej váhy</t>
  </si>
  <si>
    <t>PU</t>
  </si>
  <si>
    <t>Modrá s bielym nápisom BUĎ PRIPRAVENÝ!</t>
  </si>
  <si>
    <t xml:space="preserve">Vodeodolné puzdro na mobil </t>
  </si>
  <si>
    <t>Vodotesné puzdro na mobilný telefón s dotykovou obrazovkou a opaskom na krk, PVC. Pre mobilné telefóny s veľkosťou displeja minimálne 6,5"</t>
  </si>
  <si>
    <t>PVC</t>
  </si>
  <si>
    <t>Modrá a transparentná s bielym nápisom BUĎ PRIPRAVENÝ!</t>
  </si>
  <si>
    <t>Píšťalka s kompasom a teplomerom</t>
  </si>
  <si>
    <t>PP, polyester, ABS</t>
  </si>
  <si>
    <t>Čierna s logom CO</t>
  </si>
  <si>
    <t>Športový batoh</t>
  </si>
  <si>
    <t>Športový batoh s malou a veľkou priehradkou na kostený zips a s priehradkou na mobil na suchý zips. Objem: minimálne 4L</t>
  </si>
  <si>
    <t>Polyester, plast, nylon</t>
  </si>
  <si>
    <t xml:space="preserve">Športova fľaša z AS s dnom z nerezovej ocele. Viečko z PP a nerezovej ocele s izolačným silikónom. Objem: minimálne 700 ml </t>
  </si>
  <si>
    <t>Transparentná s logom CO</t>
  </si>
  <si>
    <t>Transparentná s logom 112</t>
  </si>
  <si>
    <t>Uterák z mikrovlákna s gumičkou, minimánle 160 g/m²</t>
  </si>
  <si>
    <t>Mikrovlákno, polyester, guma</t>
  </si>
  <si>
    <t>Plážová lopta</t>
  </si>
  <si>
    <t>Nafukovacia plážová lopta s priehľadnými modrými a bielymi časťami bez ftalátov</t>
  </si>
  <si>
    <t>Športová taška 2 v 1</t>
  </si>
  <si>
    <t>Športová taška 2 v 1: priestranná hlavná priehradka na zips, predné vrecko na zips, 1 prídavný popruh, 2 bočné vrecká na zips, vystužené rukoväte, možno použiť aj ako batoh</t>
  </si>
  <si>
    <t>Polyester, plast</t>
  </si>
  <si>
    <t>Modrá a čierna s logom CO</t>
  </si>
  <si>
    <t xml:space="preserve">Termohrnček s madlom  z RCS plastu </t>
  </si>
  <si>
    <t>Termohrnček s otočným viečkom s tromi pozíciami: otvorená pozícia, slamka, uzavretá pozícia. Ergonomické madlo. Úzka spodná časť pasujúca do väčšiny držiakov na nápoje v aute. Dvojitá plastová stena. Objem: minimálne 750 ml</t>
  </si>
  <si>
    <t>RCS recyklovaný PP plast</t>
  </si>
  <si>
    <t>Pikniková deka</t>
  </si>
  <si>
    <t>Polar fleece, 600D</t>
  </si>
  <si>
    <t>Baterka s 3 batériami v balení</t>
  </si>
  <si>
    <t>Malá praktická baterka z hliníka s 9 LED diódami. Balená v krabičke s 3 batériami</t>
  </si>
  <si>
    <t>Hliník</t>
  </si>
  <si>
    <t>Lekárnička</t>
  </si>
  <si>
    <t>Červená s logom CO</t>
  </si>
  <si>
    <t>Modrá s logom CO a bielym nápisom KRÍZOVÉ RIADENIE</t>
  </si>
  <si>
    <t>Červená s bielym nápisom TIESŇOVÁ LINKA 112</t>
  </si>
  <si>
    <t>Prívesok na kľúče so žetónom</t>
  </si>
  <si>
    <t>Plastový prívesok na kľúče so žetónom do nákupných vozíkov s možnosťou potlače oboch strán "mince"</t>
  </si>
  <si>
    <t>Biela s logom CO a logom 112</t>
  </si>
  <si>
    <t xml:space="preserve">Guľôčkové pero </t>
  </si>
  <si>
    <t>Tenké, jednoduché pero v tmavomodrej farbe s pogumovaným telom a chrómovými doplnkami. Modrá náplň X-20</t>
  </si>
  <si>
    <t>Plast, guma, chróm</t>
  </si>
  <si>
    <t>Modrá s bielym nápisom KRÍZOVÉ RIADENIE</t>
  </si>
  <si>
    <t>Zápisník A5 s linajkovanými listami</t>
  </si>
  <si>
    <t>Zápisník A5 s minimálne 160 linajkovými stranami vo farbe slonovinovej kosti. Obsahuje pevný obal (vinyl), vnútorné vrecko, záložka vo forme stuhy a gumička</t>
  </si>
  <si>
    <t>Vinyl, papier</t>
  </si>
  <si>
    <t xml:space="preserve">Hliníková núdzová deka </t>
  </si>
  <si>
    <t>Tepelná prikrývka z hliníkovej fólie. Balené v polyetylénovom vrecku</t>
  </si>
  <si>
    <t>Hliník, polyetylén</t>
  </si>
  <si>
    <t>Slnečné okuliare</t>
  </si>
  <si>
    <t>Plastové slnečné okuliare s minimálne UV 400 ochranou a matným povrchom</t>
  </si>
  <si>
    <t>Natural s logom 112</t>
  </si>
  <si>
    <t>Papier, plast (PP)</t>
  </si>
  <si>
    <t>Biela s logom 112</t>
  </si>
  <si>
    <t>Elegatný dáždnik</t>
  </si>
  <si>
    <t>Elegantný automatický dáždnik s mäkkou zahnutou rukoväťou a 8 panelmi</t>
  </si>
  <si>
    <t>Recyklovaný PET pongee 190T</t>
  </si>
  <si>
    <t>Nepremokavý pršiplášť s kapucňou</t>
  </si>
  <si>
    <t>Modrá s logom CO a oranžovým nápisom CIVILNÁ OCHRANA</t>
  </si>
  <si>
    <t>XL</t>
  </si>
  <si>
    <t>Cestovný nafukovací vankúš na krk</t>
  </si>
  <si>
    <t xml:space="preserve">Nafukovací vankúš na krk určený na cestovanie s obalom. Mäkký na dotyk. </t>
  </si>
  <si>
    <t>Nafukovací vankúš na krk určený na cestovanie s obalom. Mäkký na dotyk.</t>
  </si>
  <si>
    <t>Šedá s logom 112</t>
  </si>
  <si>
    <t>Panónska cesta 2, 851 04 Bratislava</t>
  </si>
  <si>
    <t>26.</t>
  </si>
  <si>
    <t xml:space="preserve">Píšťalka </t>
  </si>
  <si>
    <t>Plastová píšťalka so šnúrkou na krk v rovnakej farbe</t>
  </si>
  <si>
    <t>Plast, polyester</t>
  </si>
  <si>
    <t>Recyklované ABS guľôčkové pero</t>
  </si>
  <si>
    <t>Recyklovateľný ABS</t>
  </si>
  <si>
    <t>Reflexný prívesok na kľúče - medvedík</t>
  </si>
  <si>
    <t>Reflexný prívesok na kľúče v tvare medvedíka</t>
  </si>
  <si>
    <t>Stojan na mobil</t>
  </si>
  <si>
    <t>Školská sada písacích potrieb</t>
  </si>
  <si>
    <t>Skladací plastový stojan na mobil</t>
  </si>
  <si>
    <t>Auto, plast</t>
  </si>
  <si>
    <t>Školská sada, z minimálne 5 dielov v kartónovej krabičke. Bude obsahovať minimálne guľôčkové pero z recyklovaného papiera s modrou náplňou, ceruzu, pravítko, strúhadlo a gumu</t>
  </si>
  <si>
    <t>Recyklovaný papier, plast, drevo</t>
  </si>
  <si>
    <t>Modrá, natural s logom CO</t>
  </si>
  <si>
    <t>29.</t>
  </si>
  <si>
    <t>30.</t>
  </si>
  <si>
    <t>Propagačný produkt</t>
  </si>
  <si>
    <t>Predmet zákazky: Propagačné a reprezentačné predmety na rok 2027</t>
  </si>
  <si>
    <t>potlač logo 112/nápisy: 112 s telefónom alebo TIESŇOVÁ LINKA 112</t>
  </si>
  <si>
    <t>1.A</t>
  </si>
  <si>
    <t>1.B</t>
  </si>
  <si>
    <t>3.A</t>
  </si>
  <si>
    <t>3.B</t>
  </si>
  <si>
    <t>15.A</t>
  </si>
  <si>
    <t>15.B</t>
  </si>
  <si>
    <t>25.A</t>
  </si>
  <si>
    <t>25.B</t>
  </si>
  <si>
    <t>28.A</t>
  </si>
  <si>
    <t>28.B</t>
  </si>
  <si>
    <t>31.A</t>
  </si>
  <si>
    <t>31.B</t>
  </si>
  <si>
    <t>31.C</t>
  </si>
  <si>
    <t>31.D</t>
  </si>
  <si>
    <t>Deka s EPE podšívkou z polar fleece minimálne 180 g/m², s chlopňu 600D, s rukoväťou na prenášanie a popruhom cez rameno</t>
  </si>
  <si>
    <t>Modrá s logom CO a bielym nápisom BUĎ PRIRPAVENÝ!</t>
  </si>
  <si>
    <t>PP píšťalka (90 dB) s kompasom a teplomerom na boku. Teplomer zobrazuje teplotu v stupňoch Celzia. Súčasťou je 100 cm (+/- 1 cm) polyesterová šnúrka na krk s bezpečnostnou prackou ABS</t>
  </si>
  <si>
    <t>6.A</t>
  </si>
  <si>
    <t>6.B</t>
  </si>
  <si>
    <t>7.</t>
  </si>
  <si>
    <t>8.A</t>
  </si>
  <si>
    <t>8.B</t>
  </si>
  <si>
    <t>Absorpčný uterák</t>
  </si>
  <si>
    <t>9.A</t>
  </si>
  <si>
    <t>9.B</t>
  </si>
  <si>
    <t>14.</t>
  </si>
  <si>
    <t>16.A</t>
  </si>
  <si>
    <t>16.B</t>
  </si>
  <si>
    <t>18.</t>
  </si>
  <si>
    <t>19.A</t>
  </si>
  <si>
    <t>19.B</t>
  </si>
  <si>
    <t>Tenké, jednoduché pero v červenej farbe s pogumovaným telom a chrómovými doplnkami. Modrá náplň X-20</t>
  </si>
  <si>
    <t>20.A</t>
  </si>
  <si>
    <t>20.B</t>
  </si>
  <si>
    <t>Guľôčkové pero z recyklovaného ABS s veľkým klipom. Modrá náplň</t>
  </si>
  <si>
    <t>21.A</t>
  </si>
  <si>
    <t>21.B</t>
  </si>
  <si>
    <t>Zápisník A5 s minimálne 160 linajkovými stranami vo farbe slonovinovej kosti. Obsahuje pevný obal (vinyl), vnútorné vrecko, záložka vo forme stuhy a gumička</t>
  </si>
  <si>
    <t>Modrá s logom CO</t>
  </si>
  <si>
    <t>23.</t>
  </si>
  <si>
    <t>24.</t>
  </si>
  <si>
    <t>Papierová nákupná taška s polypropylenovými uškami. S plnofarebnou ofsetovou potlačou. Minimálne 170 g/m² kriedový papier s lesklým laminom</t>
  </si>
  <si>
    <t>Pršiplášť</t>
  </si>
  <si>
    <t>32.A</t>
  </si>
  <si>
    <t>32.B</t>
  </si>
  <si>
    <t>potlač logo CO/nápisy: KR, CO alebo BUĎ PRIPRAVENÝ!</t>
  </si>
  <si>
    <t>160x500x260 mm (+/-10 mm)</t>
  </si>
  <si>
    <t>Priemer: 74 mm (+/-5 mm)</t>
  </si>
  <si>
    <t>300x280x550 mm (+/-10 mm)</t>
  </si>
  <si>
    <t>1450x1200 mm 
(+/- 10 mm)</t>
  </si>
  <si>
    <t>Ø25X86 mm 
(+/-5 mm)</t>
  </si>
  <si>
    <t>20x480 mm 
(+/-10 mm)</t>
  </si>
  <si>
    <t>32x320 mm 
(+/-5 mm)</t>
  </si>
  <si>
    <t>28x51x4 mm 
(+/-1 mm)</t>
  </si>
  <si>
    <t>9x138 mm 
(+/-1 mm)</t>
  </si>
  <si>
    <t>10x14x140 mm 
(+/-2 mm)</t>
  </si>
  <si>
    <t>137x210 mm 
(+/-5 mm)</t>
  </si>
  <si>
    <t>1300x1x2100 mm (+/-0,1 mm)</t>
  </si>
  <si>
    <t>155x50x145 mm (+/-10 mm)</t>
  </si>
  <si>
    <t>420x380 mm 
(+/-50 mm)</t>
  </si>
  <si>
    <t>50x5x120 mm 
(+/-2 mm)</t>
  </si>
  <si>
    <t>80x28x80 mm 
(+/-5 mm)</t>
  </si>
  <si>
    <t>45x177x15 mm 
(+/-2 mm)</t>
  </si>
  <si>
    <t>240×350×100 mm 
(+/-10 mm)</t>
  </si>
  <si>
    <t>1020x875x1020 mm (+/-20 mm)</t>
  </si>
  <si>
    <t>1210x660 mm 
(+/-10 mm) Minimálne čistá váha 190g</t>
  </si>
  <si>
    <t>Prázdny: 425x275 mm (+/-10 mm), Obal: 175x115 mm (+/-10 mm)</t>
  </si>
  <si>
    <t>350x410 mm 
(+/-5 mm)</t>
  </si>
  <si>
    <t>Ø65X210 mm 
(+/-5 mm)</t>
  </si>
  <si>
    <t>Ø60 mm 
(+/-5 mm)</t>
  </si>
  <si>
    <t>100x235 mm 
(+/-10 mm)</t>
  </si>
  <si>
    <t>28x60x34 mm 
(+/-2 mm)</t>
  </si>
  <si>
    <t>51x19x24 mm 
(+/-2 mm)</t>
  </si>
  <si>
    <t>400x900 mm 
(+/-10 mm)</t>
  </si>
  <si>
    <t>Ø260 mm 
(+/-10 mm)</t>
  </si>
  <si>
    <t>130x241 mm, 
Ø89 mm (+/-5 mm)</t>
  </si>
  <si>
    <t>Logo CO vo veľkosti 10 cm (s toleranciou odchýlky +/-1 cm) sa bude nachádzať na prednej časti vrecka s logom zarovnaným na stred. Potlač: digitálny transfer</t>
  </si>
  <si>
    <t>Biely nápis 112 s telefónom vo veľkosti 10 cm (s toleranciou odchýlky +/-1 cm) sa bude nachádzať na prednej časti vrecka s nápisom zarovnaným na stred. Potlač: digitálny transfer</t>
  </si>
  <si>
    <t>Logo CO vo veľkosti 3,5 cm (s toleranciou odchýlky +/-0,5 cm) sa bude nachádzať na vrchnej časti viečka s logom zarovnaným na stred. Potlač: tampóntlač</t>
  </si>
  <si>
    <t>Biely nápis "BUĎ PRIPRAVENÝ!" vo veľkosti 3x0,5 cm (s toleranciou odchýlky +/-0,1 cm) sa bude nachádzať na prednej časti lopty s nápisom zarovnaným na stred. Potlač: tampóntlač</t>
  </si>
  <si>
    <t>Biely nápis 112 s telefónom vo veľkosti 3 cm (s toleranciou odchýlky +/-0,5 cm) sa bude nachádzať na prednej časti lopty s nápisom zarovnaným na stred. Potlač: tampóntlač</t>
  </si>
  <si>
    <t>Biely nápis "BUĎ PRIPRAVENÝ!" vo veľkosti 5x1 cm (s toleranciou odchýlky +/-0,1 cm) sa bude nachádzať na prednej pravej časti puzdra (z pohľadu nositeľa). Nápis bude vertikálne otočený na pravej strane a zarovnaný na stred okraja. Potlač: digitálny transfer</t>
  </si>
  <si>
    <t>Logo CO vo veľkosti 1 cm (s toleranciou odchýlky +/-0,1 cm) sa bude nachádzať na vrchnej prednej časti píšťalky s logom zarovnaným na stred. Potlač: tampóntlač</t>
  </si>
  <si>
    <t>Logo CO vo veľkosti 1 cm (s toleranciou odchýlky +/-0,1 cm) sa bude nachádzať na pravom boku píšťalky s logom zarovnaným na stred. Potlač: tampóntlač</t>
  </si>
  <si>
    <t>Biely nápis 112 s telefónom vo veľkosti 1 cm (s toleranciou odchýlky +/-0,1 cm) sa bude nachádzať na pravom boku píšťalky  s nápisom zarovnaným na stred. Potlač: tampóntlač</t>
  </si>
  <si>
    <t>Logo CO vo veľkosti 8 cm (s toleranciou odchýlky +/-1 cm) sa bude nachádzať na prednej časti batohu pod malou priehradkou s logom zarovnaným na stred. Potlač: digitálny transfer</t>
  </si>
  <si>
    <t>Logo CO vo veľkosti 4 cm (s toleranciou odchýlky +/-0,5 cm) sa bude nachádzať na transparentnej časti fľaše s logom zarovnaným na stred. Potlač: priama sieťotlač</t>
  </si>
  <si>
    <t>Logo 112 vo veľkosti 4 cm (s toleranciou odchýlky +/-0,5 cm) sa bude nachádzať na transparentnej časti fľaše s logom zarovnaným na stred. Potlač: priama sieťotlač</t>
  </si>
  <si>
    <t>Logo CO vo veľkosti 4 cm (s toleranciou odchýlky +/-0,5 cm) sa bude nachádzať na vrchnej časti pravého rohu uteráku s min. odstupom od okraja 3 cm a max. 4 cm. Potlač: výšivka</t>
  </si>
  <si>
    <t>Biely nápis "KRÍZOVÉ RIADENIE" vo veľkosti 20x3 cm (s toleranciou odchýlky +/-0,1 cm) sa bude nachádzať na vrchnej časti pravého rohu uteráku s min. odstupom od okraja 3 cm a max. 4 cm. Potlač: výšivka</t>
  </si>
  <si>
    <t>Logo CO vo veľkosti 4,5 cm (s toleranciou odchýlky +/-0,5 cm) sa bude nachádzať na jednej bielej časti lopty s logom zarovnaným na stred. Potlač: priama sieťotlač</t>
  </si>
  <si>
    <t>Logo CO vo veľkosti 7 cm (s toleranciou odchýlky +/-0,5 cm) sa bude nachádzať na prednej čiernej časti tašky s logom zarovnaným na stred. Potlač: digitálny transfer</t>
  </si>
  <si>
    <t>Logo CO vo veľkosti 4 cm (s toleranciou odchýlky +/-0,5 cm) sa bude nachádzať na vrchnej časti termohrnčeka s logom zarovnaným na stred. Potlač: rotačná sieťotlač</t>
  </si>
  <si>
    <t>Logo CO vo veľkosti 6 cm (s toleranciou odchýlky +/-1 cm) sa bude nachádzať na prednej čiernej časti chlopne s logom zarovnaným na stred. Potlač: digitálny transfer</t>
  </si>
  <si>
    <t>Biely nápis "BUĎ PRIPRAVENÝ!" vo veľkosti 3x0,5 cm (s toleranciou odchýlky +/-0,1 cm) sa bude nachádzať na strednej časti baterky s nápisom zarovnaným na stred. Potlač: laserové CO2 gravírovanie</t>
  </si>
  <si>
    <t>Logo CO vo veľkosti 1,3 cm (s toleranciou odchýlky +/-0,1 cm) sa bude nachádzať na vrchnej prednej časti lekárničky s logom zarovnaným na stred. Potlač: transferová sieťotlač</t>
  </si>
  <si>
    <t>Biely nápis 112 s telefónom vo veľkosti 1,3 cm (s toleranciou odchýlky +/-0,1 cm) sa bude nachádzať na vrchnej prednej časti lekárničky s nápisom zarovnaným na stred. Potlač: transferová sieťotlač</t>
  </si>
  <si>
    <t>Logo CO vo veľkosti 1,5 cm (s toleranciou odchýlky +/-0,1 cm) sa bude nachádzať 2x na vrchnej strane šnúrky, pričom obe logá budú min. 4 cm a max. 6 cm od okraja šnúrky (od kovovej karabíny), zároveň ďalšie 2 logá sa budú nachádazať na vrchnej strane šnúrky, obe logá budú tiež min. 4 cm a max. 6 cm od okraja šnúrky (od zalomenia šnúrky okolo krku). Biely nápis "KRÍZOVÉ RIADENIE" sa bude nachádzať 2x medzi logami od karabíny až po zalomenia pri krku zrkadlovo z oboch strán vrchnej časti šnúrky, v rovnakej veľkosti log so zarovnaním na stred a s rovnakým rozostupom od oboch log. Potlač: transferová sieťotlač</t>
  </si>
  <si>
    <t>Na šnúrke sa bude nachádzať 2x biely nápis "TIESŇOVÁ LINKA 112" vo veľkosti 24x1,5 cm (s toleranciou odchýlky +/-0,1 cm). Budú sa nachádzať na vrchnej strane šnúrky, pričom jeden nápis bude na pravej a druhý na ľavej prednej strane šnúrky. Nápisy budú zarovnané na stred. Potlač: transferová sieťotlač</t>
  </si>
  <si>
    <t>Logo CO vo veľkosti 1 cm (s toleranciou odchýlky +/-0,1 cm) a biely nápis "BUĎ PRIPRAVENÝ!" vo veľkosti 15x1,5 cm (s toleranciou odchýlky +/-0,1 cm)  sa budú nachádzať na vrchnej časti pásky so zarovnaním na stred, logo CO a biely nápis "BUĎ PRIPRAVENÝ!" budú od seba vzdialené min. 1 cm a max. 1,5 cm, budú prispôsobené dĺžke pásky. Potlač: priama sieťotlač</t>
  </si>
  <si>
    <t>Jedna kľúčenka bude obsahovať dve logá a to logo CO a logo 112 zároveň, každé však na inej strane "mince" kľúčenky. Logá vo veľkosti 1,3 cm (s toleranciou odchýlky +/-0,1 cm) sa budú nachádzať na stranách "mince" s logami zarovnanými na stred.  Potlač: tampóntlač</t>
  </si>
  <si>
    <t>Nápis "KRÍZOVÉ RIADENIE" vo veľkosti 6x0,5 cm (s toleranciou odchýlky +/-0,1 cm) sa bude nachádzať na prednej časti pera s nápisom zarovnaným na stred. Potlač: digitálna UV tlač</t>
  </si>
  <si>
    <t>Nápis "TIESŇOVÁ LINKA 112" vo veľkosti 6x0,5 cm (s toleranciou odchýlky +/-0,1 cm) sa bude nachádzať na prednej časti pera s nápisom zarovnaným na stred. Potlač: digitálna UV tlač</t>
  </si>
  <si>
    <t>Logo CO vo veľkosti 0,5 cm (s toleranciou odchýlky +/-0,1 cm) sa bude nachádzať na pravej časti pera pod klipom s logom zarovnaným na stred. Potlač: tampóntlač</t>
  </si>
  <si>
    <t>Biely nápis 112 s telefónom vo veľkosti 0,5 cm (s toleranciou odchýlky +/-0,1 cm) sa bude nachádzať na pravej časti pera pod klipom s nápisom zarovnaným na stred. Potlač: tampóntlač</t>
  </si>
  <si>
    <t>Biely nápis 112 s telefónom vo veľkosti 4 cm (s toleranciou odchýlky +/-1 cm) sa bude nachádzať na prednej spodnej časti zápisníka s nápisom zarovnaným na stred. Potlač: digitálna UV tlač</t>
  </si>
  <si>
    <t>Logo CO vo veľkosti 3 cm (s toleranciou odchýlky +/-0,5 cm) sa bude nachádzať na transparentnej časti polyetylénového vrecka s logom zarovnaným na stred. Potlač: samolepka</t>
  </si>
  <si>
    <t>Biely nápis "BUĎ PRIPRAVENÝ!" vo veľkosti 4x0,6 cm (s toleranciou odchýlky +/-0,1 cm) sa bude nachádzať na pravej nožičke okuliarov (z pohľadu nositeľa) s nápisom zarovnaným na stred. Potlač: tampóntlač</t>
  </si>
  <si>
    <t>Logo 112 vo veľkosti 5 cm (s toleranciou odchýlky +/-0,5 cm) sa bude nachádzať na prednej časti tašky s logom zarovnanými na stred. Potlač: transferová sieťotlač</t>
  </si>
  <si>
    <t>Logo CO vo veľkosti 1 cm (s toleranciou odchýlky +/-0,1 cm) sa bude nachádzať na prednej časti medvedíka s logom umiestneným na bruchu medvedíka a zarovnaným na stred. Potlač: tampóntlač</t>
  </si>
  <si>
    <t>Logo 112 vo veľkosti 1 cm (s toleranciou odchýlky +/-0,1 cm) sa bude nachádzať na prednej časti medvedíka s logom umiestneným na bruchu medvedíka a zarovnaným na stred. Potlač: tampóntlač</t>
  </si>
  <si>
    <t>Logo CO vo veľkosti 1,5 cm (s toleranciou odchýlky +/-0,1 cm) sa bude nachádzať na pravej vonkajšej časti stojanu s logom zarovnaným na stred. Potlač: tampóntlač</t>
  </si>
  <si>
    <t>Logo CO vo veľkosti 2 cm (s toleranciou odchýlky +/-0,5 cm) sa bude nachádzať na prednej časti krabičky s logom zarovnaným na stred. Potlač: tampóntlač</t>
  </si>
  <si>
    <t>Biely nápis "KRÍZOVÉ RADENIE" vo veľkosti 16x3 cm (s toleranciou odchýlky +/-0,5 cm) sa bude nachádzať na prednej vrchnej časti tašky s nápisom zarovnaným na stred. Potlač: priama digitálna tlač</t>
  </si>
  <si>
    <t>Logo 112 vo veľkosti 5 cm (s toleranciou odchýlky +/-1 cm) sa bude nachádzať na prednej časti tašky s logom zarovnaným na stred. Potlač: priama digitálna tlač</t>
  </si>
  <si>
    <t>Logo CO vo veľkosti 5 cm (s toleranciou odchýlky +/-0,5 cm) sa bude nachádzať na jednom panely dáždnika spolu s bielym nápisom "KRÍZOVÉ RIADENIE" vo veľkosti 2x10 cm (s toleranciou odchýlky +/-0,5 cm) s logom a nápisom zarovnanými na stred. Logo CO sa bude nachádzať nad nápisom a budú od seba vzdialené min. 1 cm a max. 1,5 cm. Potlač: transférová sieťotlač</t>
  </si>
  <si>
    <t>Logo CO vo veľkosti 6 cm (s toleranciou odchýlky +/-0,5 cm) sa bude nachádzať na prednej hornej pravej strane pršiplášťa (na strane srdca resp. na ľavej z pohľadu nositeľa). Oranžový nápis "CIVILNÁ OCHRANA" vo veľkosti 4x29 cm (+/-1 cm) sa bude nachádzať na zadnej hornej strane pršiplášťa s nápisom zarovnaným na stred. Potlač: priama sieťotlač</t>
  </si>
  <si>
    <t>Logo CO vo veľkosti 4 cm (s toleranciou odchýlky +/-0,5 cm) sa bude nachádzať na prednej hornej pravej strane trička (na strane srdca resp. na ľavej z pohľadu nositeľa). Oranžový nápis "CIVILNÁ OCHRANA" vo veľkosti 4x29 cm (+/-1 cm) sa bude nachádzať na zadnej hornej strane trička s nápisom zarovnaným na stred. Nápis bude v jednom riadku. Potlač: výšivka</t>
  </si>
  <si>
    <t>Biely nápis 112 s telefónom vo veľkosti 4 cm (s toleranciou odchýlky +/-0,5 cm) sa bude nachádzať na prednej hornej pravej strane trička (na strane srdca resp. na ľavej z pohľadu nositeľa). Potlač: výšivka</t>
  </si>
  <si>
    <t>Logo CO vo veľkosti 4 cm (s toleranciou odchýlky +/-0,5 cm) sa bude nachádzať na vrchnej pravej strane vankúša (z pohľadu pozorovateľa) s logom zarovnaným na stred. Potlač: priama sieťotlač</t>
  </si>
  <si>
    <t>Logo 112 vo veľkosti 4 cm (s toleranciou odchýlky +/-0,5 cm) sa bude nachádzať na vrchnej pravej strane vankúša (z pohľadu pozorovateľa) s logom zarovnaným na stred. Potlač: priama sieťotlač</t>
  </si>
  <si>
    <r>
      <t>190T polyester minimálne 68 g/m</t>
    </r>
    <r>
      <rPr>
        <vertAlign val="superscript"/>
        <sz val="8"/>
        <rFont val="Calibri"/>
        <family val="2"/>
        <charset val="238"/>
        <scheme val="minor"/>
      </rPr>
      <t>2</t>
    </r>
  </si>
  <si>
    <t>Logo CO vo veľkosti 4 cm (s toleranciou odchýlky +/-0,5 cm) sa bude nachádzať na prednej spodnej časti zápisníka s logom zarovnaným na stred. Potlač: digitálna UV tlač</t>
  </si>
  <si>
    <r>
      <t>100% bavlna minimálne 140g/m</t>
    </r>
    <r>
      <rPr>
        <vertAlign val="superscript"/>
        <sz val="8"/>
        <rFont val="Calibri"/>
        <family val="2"/>
        <charset val="238"/>
        <scheme val="minor"/>
      </rPr>
      <t>2</t>
    </r>
  </si>
  <si>
    <r>
      <t xml:space="preserve"> 100 % bavlneného pique (min. 195 g/m</t>
    </r>
    <r>
      <rPr>
        <vertAlign val="superscript"/>
        <sz val="8"/>
        <rFont val="Calibri"/>
        <family val="2"/>
        <charset val="238"/>
        <scheme val="minor"/>
      </rPr>
      <t>2</t>
    </r>
    <r>
      <rPr>
        <sz val="8"/>
        <rFont val="Calibri"/>
        <family val="2"/>
        <charset val="238"/>
        <scheme val="minor"/>
      </rPr>
      <t>)</t>
    </r>
  </si>
  <si>
    <r>
      <t>Dámska priliehavá polokošeľa zo 100 % bavlneného pique (195 g/m</t>
    </r>
    <r>
      <rPr>
        <vertAlign val="superscript"/>
        <sz val="8"/>
        <rFont val="Calibri"/>
        <family val="2"/>
        <charset val="238"/>
        <scheme val="minor"/>
      </rPr>
      <t>2</t>
    </r>
    <r>
      <rPr>
        <sz val="8"/>
        <rFont val="Calibri"/>
        <family val="2"/>
        <charset val="238"/>
        <scheme val="minor"/>
      </rPr>
      <t>). Rebrovaný golier a rukávy. Vystužovacie pásik v golieri. Vystužená léga so 3-4 farebnými gombíkmi. Náhradný gombík vo vnútornom šve. Šité po stranách</t>
    </r>
  </si>
  <si>
    <r>
      <t>Pánska polokošeľa zo 100 % bavlneného pique (195 g/m</t>
    </r>
    <r>
      <rPr>
        <vertAlign val="superscript"/>
        <sz val="8"/>
        <rFont val="Calibri"/>
        <family val="2"/>
        <charset val="238"/>
        <scheme val="minor"/>
      </rPr>
      <t>2</t>
    </r>
    <r>
      <rPr>
        <sz val="8"/>
        <rFont val="Calibri"/>
        <family val="2"/>
        <charset val="238"/>
        <scheme val="minor"/>
      </rPr>
      <t>). Rebrovaný golier a rukávy. Vystužovacie pásik v golieri. Vystužená léga so 3-4 farebnými gombíkmi. Náhradný gombík vo vnútornom šve. Šité po stranách</t>
    </r>
  </si>
  <si>
    <t>Polyester, kov</t>
  </si>
  <si>
    <t xml:space="preserve">80x30x130 mm 
(+/-15 mm)
</t>
  </si>
  <si>
    <t xml:space="preserve">Lekárnička vo forme puzdra s jedným predným vreckom, jedným hlavným čiernym priestorom na zips a sponou na opasok na zadnej strane puzdra. Obsah minimálne: 1x trojuholníkový obväz, 1x elastický obväz, 1x alkoholom napustený tampón, 2x náplasti, 1x nožnice, 2x zatváracie špendlíky a 1x páska (leukoplast) </t>
  </si>
  <si>
    <t>Lekárnička vo forme puzdra s jedným predným vreckom, jedným hlavným čiernym priestorom na zips a sponou na opasok na zadnej strane puzdra. Obsah minimálne: 1x trojuholníkový obväz, 1x elastický obväz, 1x alkoholom napustený tampón, 2x náplasti, 1x nožnice, 2x zatváracie špendlíky a 1x páska (leukoplast)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</si>
</sst>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€&quot;"/>
    <numFmt numFmtId="165" formatCode="[$-41B]General"/>
    <numFmt numFmtId="166" formatCode="[$-41B]0.00"/>
    <numFmt numFmtId="167" formatCode="[$-41B]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2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FF000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vertAlign val="superscript"/>
      <sz val="8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rgb="FFC6EFCE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3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8" fillId="5" borderId="0" applyNumberFormat="0" applyBorder="0" applyAlignment="0" applyProtection="0"/>
    <xf numFmtId="0" fontId="1" fillId="4" borderId="0" applyNumberFormat="0" applyBorder="0" applyAlignment="0" applyProtection="0"/>
    <xf numFmtId="165" fontId="14" fillId="0" borderId="0" applyBorder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</cellStyleXfs>
  <cellXfs count="103">
    <xf numFmtId="0" fontId="0" fillId="0" borderId="0" xfId="0"/>
    <xf numFmtId="0" fontId="7" fillId="0" borderId="0" xfId="0" applyFont="1"/>
    <xf numFmtId="0" fontId="9" fillId="0" borderId="0" xfId="0" applyFont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vertical="center"/>
    </xf>
    <xf numFmtId="0" fontId="4" fillId="0" borderId="0" xfId="3" applyFont="1" applyFill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165" fontId="16" fillId="0" borderId="0" xfId="6" applyFont="1" applyFill="1" applyAlignment="1"/>
    <xf numFmtId="165" fontId="0" fillId="0" borderId="0" xfId="6" applyFont="1" applyFill="1" applyAlignment="1">
      <alignment wrapText="1"/>
    </xf>
    <xf numFmtId="165" fontId="17" fillId="0" borderId="0" xfId="6" applyFont="1" applyFill="1" applyAlignment="1">
      <alignment horizontal="center"/>
    </xf>
    <xf numFmtId="165" fontId="17" fillId="0" borderId="0" xfId="6" applyFont="1" applyFill="1" applyAlignment="1"/>
    <xf numFmtId="165" fontId="18" fillId="0" borderId="0" xfId="6" applyFont="1" applyFill="1" applyAlignment="1">
      <alignment horizontal="left"/>
    </xf>
    <xf numFmtId="165" fontId="17" fillId="0" borderId="0" xfId="6" applyFont="1" applyFill="1" applyAlignment="1">
      <alignment wrapText="1"/>
    </xf>
    <xf numFmtId="165" fontId="18" fillId="0" borderId="0" xfId="6" applyFont="1" applyFill="1" applyAlignment="1"/>
    <xf numFmtId="165" fontId="15" fillId="0" borderId="0" xfId="6" applyFont="1" applyFill="1" applyAlignment="1">
      <alignment horizontal="left"/>
    </xf>
    <xf numFmtId="167" fontId="15" fillId="0" borderId="0" xfId="6" applyNumberFormat="1" applyFont="1" applyFill="1" applyAlignment="1">
      <alignment wrapText="1"/>
    </xf>
    <xf numFmtId="165" fontId="15" fillId="0" borderId="0" xfId="6" applyFont="1" applyFill="1" applyAlignment="1">
      <alignment vertical="top" wrapText="1"/>
    </xf>
    <xf numFmtId="165" fontId="18" fillId="0" borderId="0" xfId="6" applyFont="1" applyFill="1" applyAlignment="1">
      <alignment horizontal="center" vertical="center" wrapText="1"/>
    </xf>
    <xf numFmtId="165" fontId="18" fillId="0" borderId="0" xfId="6" applyFont="1" applyFill="1" applyAlignment="1">
      <alignment wrapText="1"/>
    </xf>
    <xf numFmtId="165" fontId="18" fillId="0" borderId="0" xfId="6" applyFont="1" applyFill="1" applyBorder="1" applyAlignment="1"/>
    <xf numFmtId="165" fontId="17" fillId="0" borderId="0" xfId="6" applyFont="1" applyFill="1" applyBorder="1" applyAlignment="1">
      <alignment horizontal="center"/>
    </xf>
    <xf numFmtId="166" fontId="18" fillId="0" borderId="0" xfId="6" applyNumberFormat="1" applyFont="1" applyFill="1" applyBorder="1" applyAlignment="1"/>
    <xf numFmtId="166" fontId="15" fillId="8" borderId="14" xfId="6" applyNumberFormat="1" applyFont="1" applyFill="1" applyBorder="1" applyAlignment="1">
      <alignment vertical="center"/>
    </xf>
    <xf numFmtId="166" fontId="15" fillId="8" borderId="18" xfId="6" applyNumberFormat="1" applyFont="1" applyFill="1" applyBorder="1" applyAlignment="1">
      <alignment vertical="center"/>
    </xf>
    <xf numFmtId="166" fontId="15" fillId="8" borderId="15" xfId="6" applyNumberFormat="1" applyFont="1" applyFill="1" applyBorder="1" applyAlignment="1">
      <alignment vertical="center"/>
    </xf>
    <xf numFmtId="0" fontId="0" fillId="8" borderId="11" xfId="0" applyFill="1" applyBorder="1"/>
    <xf numFmtId="166" fontId="15" fillId="8" borderId="19" xfId="6" applyNumberFormat="1" applyFont="1" applyFill="1" applyBorder="1" applyAlignment="1">
      <alignment vertical="center"/>
    </xf>
    <xf numFmtId="0" fontId="0" fillId="8" borderId="20" xfId="0" applyFill="1" applyBorder="1"/>
    <xf numFmtId="164" fontId="6" fillId="8" borderId="1" xfId="0" applyNumberFormat="1" applyFont="1" applyFill="1" applyBorder="1" applyAlignment="1">
      <alignment horizontal="center" vertical="center"/>
    </xf>
    <xf numFmtId="164" fontId="6" fillId="8" borderId="1" xfId="0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22" xfId="2" applyFont="1" applyFill="1" applyBorder="1" applyAlignment="1">
      <alignment horizontal="center" vertical="center" wrapText="1"/>
    </xf>
    <xf numFmtId="164" fontId="6" fillId="8" borderId="22" xfId="0" applyNumberFormat="1" applyFont="1" applyFill="1" applyBorder="1" applyAlignment="1">
      <alignment horizontal="center" vertical="center"/>
    </xf>
    <xf numFmtId="164" fontId="6" fillId="0" borderId="22" xfId="0" applyNumberFormat="1" applyFont="1" applyFill="1" applyBorder="1" applyAlignment="1">
      <alignment horizontal="center" vertical="center"/>
    </xf>
    <xf numFmtId="164" fontId="6" fillId="0" borderId="22" xfId="0" applyNumberFormat="1" applyFont="1" applyBorder="1" applyAlignment="1">
      <alignment horizontal="center" vertical="center"/>
    </xf>
    <xf numFmtId="164" fontId="6" fillId="0" borderId="2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5" fillId="0" borderId="22" xfId="2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2" xfId="3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 wrapText="1"/>
    </xf>
    <xf numFmtId="0" fontId="5" fillId="0" borderId="21" xfId="3" applyFont="1" applyFill="1" applyBorder="1" applyAlignment="1">
      <alignment horizontal="left" vertical="center"/>
    </xf>
    <xf numFmtId="0" fontId="5" fillId="0" borderId="7" xfId="3" applyFont="1" applyFill="1" applyBorder="1" applyAlignment="1">
      <alignment horizontal="left" vertical="center"/>
    </xf>
    <xf numFmtId="0" fontId="12" fillId="0" borderId="26" xfId="1" applyFont="1" applyFill="1" applyBorder="1" applyAlignment="1">
      <alignment horizontal="center" vertical="center" wrapText="1"/>
    </xf>
    <xf numFmtId="0" fontId="12" fillId="8" borderId="4" xfId="1" applyFont="1" applyFill="1" applyBorder="1" applyAlignment="1">
      <alignment horizontal="center" vertical="center" wrapText="1"/>
    </xf>
    <xf numFmtId="0" fontId="5" fillId="0" borderId="27" xfId="1" applyFont="1" applyFill="1" applyBorder="1" applyAlignment="1">
      <alignment vertical="center" wrapText="1"/>
    </xf>
    <xf numFmtId="0" fontId="5" fillId="0" borderId="28" xfId="1" applyFont="1" applyFill="1" applyBorder="1" applyAlignment="1">
      <alignment vertical="center" wrapText="1"/>
    </xf>
    <xf numFmtId="164" fontId="5" fillId="7" borderId="10" xfId="1" applyNumberFormat="1" applyFont="1" applyFill="1" applyBorder="1" applyAlignment="1">
      <alignment horizontal="center" vertical="center" wrapText="1"/>
    </xf>
    <xf numFmtId="164" fontId="5" fillId="7" borderId="28" xfId="1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29" xfId="3" applyFont="1" applyFill="1" applyBorder="1" applyAlignment="1">
      <alignment horizontal="left" vertical="center"/>
    </xf>
    <xf numFmtId="0" fontId="5" fillId="0" borderId="3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0" xfId="2" applyFont="1" applyFill="1" applyBorder="1" applyAlignment="1">
      <alignment horizontal="center" vertical="center" wrapText="1"/>
    </xf>
    <xf numFmtId="0" fontId="6" fillId="0" borderId="30" xfId="3" applyFont="1" applyFill="1" applyBorder="1" applyAlignment="1">
      <alignment horizontal="center" vertical="center" wrapText="1"/>
    </xf>
    <xf numFmtId="164" fontId="6" fillId="8" borderId="30" xfId="0" applyNumberFormat="1" applyFont="1" applyFill="1" applyBorder="1" applyAlignment="1">
      <alignment horizontal="center" vertical="center"/>
    </xf>
    <xf numFmtId="164" fontId="6" fillId="0" borderId="30" xfId="0" applyNumberFormat="1" applyFont="1" applyFill="1" applyBorder="1" applyAlignment="1">
      <alignment horizontal="center" vertical="center"/>
    </xf>
    <xf numFmtId="164" fontId="6" fillId="0" borderId="30" xfId="0" applyNumberFormat="1" applyFont="1" applyBorder="1" applyAlignment="1">
      <alignment horizontal="center" vertical="center"/>
    </xf>
    <xf numFmtId="164" fontId="6" fillId="0" borderId="31" xfId="0" applyNumberFormat="1" applyFont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165" fontId="19" fillId="0" borderId="0" xfId="6" applyFont="1" applyFill="1" applyAlignment="1">
      <alignment horizontal="left" vertical="center"/>
    </xf>
    <xf numFmtId="0" fontId="0" fillId="0" borderId="0" xfId="0" applyFill="1"/>
    <xf numFmtId="0" fontId="6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6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6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 wrapText="1"/>
    </xf>
    <xf numFmtId="0" fontId="12" fillId="0" borderId="24" xfId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12" fillId="0" borderId="25" xfId="1" applyFont="1" applyFill="1" applyBorder="1" applyAlignment="1">
      <alignment horizontal="center" vertical="center" wrapText="1"/>
    </xf>
    <xf numFmtId="0" fontId="22" fillId="8" borderId="14" xfId="0" applyFont="1" applyFill="1" applyBorder="1" applyAlignment="1">
      <alignment horizontal="left" vertical="center"/>
    </xf>
    <xf numFmtId="0" fontId="22" fillId="8" borderId="15" xfId="0" applyFont="1" applyFill="1" applyBorder="1" applyAlignment="1">
      <alignment horizontal="left" vertical="center"/>
    </xf>
    <xf numFmtId="0" fontId="22" fillId="8" borderId="11" xfId="0" applyFont="1" applyFill="1" applyBorder="1" applyAlignment="1">
      <alignment horizontal="left" vertical="center"/>
    </xf>
    <xf numFmtId="0" fontId="22" fillId="8" borderId="16" xfId="0" applyFont="1" applyFill="1" applyBorder="1" applyAlignment="1">
      <alignment horizontal="left" vertical="center"/>
    </xf>
    <xf numFmtId="0" fontId="22" fillId="8" borderId="0" xfId="0" applyFont="1" applyFill="1" applyBorder="1" applyAlignment="1">
      <alignment horizontal="left" vertical="center"/>
    </xf>
    <xf numFmtId="0" fontId="22" fillId="8" borderId="17" xfId="0" applyFont="1" applyFill="1" applyBorder="1" applyAlignment="1">
      <alignment horizontal="left" vertical="center"/>
    </xf>
    <xf numFmtId="0" fontId="22" fillId="8" borderId="18" xfId="0" applyFont="1" applyFill="1" applyBorder="1" applyAlignment="1">
      <alignment horizontal="left" vertical="center"/>
    </xf>
    <xf numFmtId="0" fontId="22" fillId="8" borderId="19" xfId="0" applyFont="1" applyFill="1" applyBorder="1" applyAlignment="1">
      <alignment horizontal="left" vertical="center"/>
    </xf>
    <xf numFmtId="0" fontId="22" fillId="8" borderId="20" xfId="0" applyFont="1" applyFill="1" applyBorder="1" applyAlignment="1">
      <alignment horizontal="left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0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165" fontId="20" fillId="9" borderId="13" xfId="6" applyFont="1" applyFill="1" applyBorder="1" applyAlignment="1">
      <alignment horizontal="left" vertical="center" wrapText="1"/>
    </xf>
    <xf numFmtId="165" fontId="20" fillId="9" borderId="12" xfId="6" applyFont="1" applyFill="1" applyBorder="1" applyAlignment="1">
      <alignment horizontal="left" vertical="center" wrapText="1"/>
    </xf>
    <xf numFmtId="165" fontId="20" fillId="9" borderId="9" xfId="6" applyFont="1" applyFill="1" applyBorder="1" applyAlignment="1">
      <alignment horizontal="left" vertical="center" wrapText="1"/>
    </xf>
    <xf numFmtId="0" fontId="13" fillId="6" borderId="6" xfId="4" applyFont="1" applyFill="1" applyBorder="1" applyAlignment="1">
      <alignment horizontal="center"/>
    </xf>
    <xf numFmtId="0" fontId="13" fillId="6" borderId="3" xfId="4" applyFont="1" applyFill="1" applyBorder="1" applyAlignment="1">
      <alignment horizontal="center"/>
    </xf>
    <xf numFmtId="0" fontId="13" fillId="6" borderId="5" xfId="4" applyFont="1" applyFill="1" applyBorder="1" applyAlignment="1">
      <alignment horizontal="center"/>
    </xf>
  </cellXfs>
  <cellStyles count="9">
    <cellStyle name="20 % - zvýraznenie3" xfId="2" builtinId="38"/>
    <cellStyle name="20 % - zvýraznenie3 2" xfId="7" xr:uid="{00000000-0005-0000-0000-000001000000}"/>
    <cellStyle name="40 % - zvýraznenie3" xfId="3" builtinId="39"/>
    <cellStyle name="40 % - zvýraznenie3 2" xfId="8" xr:uid="{00000000-0005-0000-0000-000003000000}"/>
    <cellStyle name="40 % - zvýraznenie3 3" xfId="5" xr:uid="{00000000-0005-0000-0000-000004000000}"/>
    <cellStyle name="Dobrá" xfId="4" builtinId="26"/>
    <cellStyle name="Excel Built-in Normal" xfId="6" xr:uid="{00000000-0005-0000-0000-000006000000}"/>
    <cellStyle name="Normálna" xfId="0" builtinId="0"/>
    <cellStyle name="Zvýraznenie3" xfId="1" builtinId="37"/>
  </cellStyles>
  <dxfs count="0"/>
  <tableStyles count="0" defaultTableStyle="TableStyleMedium2" defaultPivotStyle="PivotStyleMedium9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5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4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cid:image001.jpg@01DD6790.083E6000" TargetMode="External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jpeg"/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cid:image002.jpg@01DD6790.083E6000" TargetMode="External"/><Relationship Id="rId20" Type="http://schemas.openxmlformats.org/officeDocument/2006/relationships/image" Target="../media/image20.png"/><Relationship Id="rId41" Type="http://schemas.openxmlformats.org/officeDocument/2006/relationships/image" Target="../media/image4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344820</xdr:colOff>
      <xdr:row>13</xdr:row>
      <xdr:rowOff>53224</xdr:rowOff>
    </xdr:from>
    <xdr:to>
      <xdr:col>2</xdr:col>
      <xdr:colOff>781050</xdr:colOff>
      <xdr:row>13</xdr:row>
      <xdr:rowOff>398466</xdr:rowOff>
    </xdr:to>
    <xdr:pic>
      <xdr:nvPicPr>
        <xdr:cNvPr id="42" name="Obrázok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2570" y="3748924"/>
          <a:ext cx="436230" cy="345242"/>
        </a:xfrm>
        <a:prstGeom prst="rect">
          <a:avLst/>
        </a:prstGeom>
      </xdr:spPr>
    </xdr:pic>
    <xdr:clientData/>
  </xdr:twoCellAnchor>
  <xdr:twoCellAnchor editAs="oneCell">
    <xdr:from>
      <xdr:col>2</xdr:col>
      <xdr:colOff>316875</xdr:colOff>
      <xdr:row>14</xdr:row>
      <xdr:rowOff>112716</xdr:rowOff>
    </xdr:from>
    <xdr:to>
      <xdr:col>2</xdr:col>
      <xdr:colOff>752475</xdr:colOff>
      <xdr:row>14</xdr:row>
      <xdr:rowOff>458316</xdr:rowOff>
    </xdr:to>
    <xdr:pic>
      <xdr:nvPicPr>
        <xdr:cNvPr id="43" name="Obrázok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64625" y="4237041"/>
          <a:ext cx="435600" cy="345600"/>
        </a:xfrm>
        <a:prstGeom prst="rect">
          <a:avLst/>
        </a:prstGeom>
      </xdr:spPr>
    </xdr:pic>
    <xdr:clientData/>
  </xdr:twoCellAnchor>
  <xdr:twoCellAnchor editAs="oneCell">
    <xdr:from>
      <xdr:col>2</xdr:col>
      <xdr:colOff>410961</xdr:colOff>
      <xdr:row>15</xdr:row>
      <xdr:rowOff>70491</xdr:rowOff>
    </xdr:from>
    <xdr:to>
      <xdr:col>2</xdr:col>
      <xdr:colOff>647700</xdr:colOff>
      <xdr:row>16</xdr:row>
      <xdr:rowOff>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3901ADE2-F847-44E5-8FDF-3DACE39D5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58711" y="4699641"/>
          <a:ext cx="236739" cy="501009"/>
        </a:xfrm>
        <a:prstGeom prst="rect">
          <a:avLst/>
        </a:prstGeom>
      </xdr:spPr>
    </xdr:pic>
    <xdr:clientData/>
  </xdr:twoCellAnchor>
  <xdr:twoCellAnchor editAs="oneCell">
    <xdr:from>
      <xdr:col>2</xdr:col>
      <xdr:colOff>320041</xdr:colOff>
      <xdr:row>16</xdr:row>
      <xdr:rowOff>117416</xdr:rowOff>
    </xdr:from>
    <xdr:to>
      <xdr:col>2</xdr:col>
      <xdr:colOff>709873</xdr:colOff>
      <xdr:row>16</xdr:row>
      <xdr:rowOff>485775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A55A7AAB-FB23-4FA9-941C-8A23FFE8B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67791" y="5384741"/>
          <a:ext cx="389832" cy="368359"/>
        </a:xfrm>
        <a:prstGeom prst="rect">
          <a:avLst/>
        </a:prstGeom>
      </xdr:spPr>
    </xdr:pic>
    <xdr:clientData/>
  </xdr:twoCellAnchor>
  <xdr:twoCellAnchor editAs="oneCell">
    <xdr:from>
      <xdr:col>2</xdr:col>
      <xdr:colOff>335107</xdr:colOff>
      <xdr:row>17</xdr:row>
      <xdr:rowOff>98366</xdr:rowOff>
    </xdr:from>
    <xdr:to>
      <xdr:col>2</xdr:col>
      <xdr:colOff>723907</xdr:colOff>
      <xdr:row>17</xdr:row>
      <xdr:rowOff>465566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85227D6F-AD2A-4F25-93E7-4D02393C3E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82857" y="5860991"/>
          <a:ext cx="388800" cy="367200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342901</xdr:colOff>
      <xdr:row>18</xdr:row>
      <xdr:rowOff>5715</xdr:rowOff>
    </xdr:from>
    <xdr:to>
      <xdr:col>2</xdr:col>
      <xdr:colOff>650839</xdr:colOff>
      <xdr:row>18</xdr:row>
      <xdr:rowOff>676275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ED242675-F667-4306-BA53-747460119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90651" y="6330315"/>
          <a:ext cx="307938" cy="67056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19</xdr:row>
      <xdr:rowOff>57150</xdr:rowOff>
    </xdr:from>
    <xdr:to>
      <xdr:col>2</xdr:col>
      <xdr:colOff>663383</xdr:colOff>
      <xdr:row>19</xdr:row>
      <xdr:rowOff>693420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0229B90D-A755-481C-8FD8-36D3EB61E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38275" y="7115175"/>
          <a:ext cx="272858" cy="636270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342900</xdr:colOff>
      <xdr:row>22</xdr:row>
      <xdr:rowOff>38100</xdr:rowOff>
    </xdr:from>
    <xdr:to>
      <xdr:col>2</xdr:col>
      <xdr:colOff>663472</xdr:colOff>
      <xdr:row>22</xdr:row>
      <xdr:rowOff>521970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FAC1C306-3AB1-4F73-9605-36B65F559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90650" y="9163050"/>
          <a:ext cx="320572" cy="483870"/>
        </a:xfrm>
        <a:prstGeom prst="rect">
          <a:avLst/>
        </a:prstGeom>
      </xdr:spPr>
    </xdr:pic>
    <xdr:clientData/>
  </xdr:twoCellAnchor>
  <xdr:oneCellAnchor>
    <xdr:from>
      <xdr:col>2</xdr:col>
      <xdr:colOff>443865</xdr:colOff>
      <xdr:row>23</xdr:row>
      <xdr:rowOff>100965</xdr:rowOff>
    </xdr:from>
    <xdr:ext cx="131541" cy="407670"/>
    <xdr:pic>
      <xdr:nvPicPr>
        <xdr:cNvPr id="8" name="Obrázok 7">
          <a:extLst>
            <a:ext uri="{FF2B5EF4-FFF2-40B4-BE49-F238E27FC236}">
              <a16:creationId xmlns:a16="http://schemas.microsoft.com/office/drawing/2014/main" id="{9DEA0C9A-19B8-4850-B9C9-CDFFA9560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491615" y="9787890"/>
          <a:ext cx="131541" cy="407670"/>
        </a:xfrm>
        <a:prstGeom prst="rect">
          <a:avLst/>
        </a:prstGeom>
      </xdr:spPr>
    </xdr:pic>
    <xdr:clientData/>
  </xdr:oneCellAnchor>
  <xdr:oneCellAnchor>
    <xdr:from>
      <xdr:col>2</xdr:col>
      <xdr:colOff>428624</xdr:colOff>
      <xdr:row>24</xdr:row>
      <xdr:rowOff>66674</xdr:rowOff>
    </xdr:from>
    <xdr:ext cx="133200" cy="406800"/>
    <xdr:pic>
      <xdr:nvPicPr>
        <xdr:cNvPr id="9" name="Obrázok 8">
          <a:extLst>
            <a:ext uri="{FF2B5EF4-FFF2-40B4-BE49-F238E27FC236}">
              <a16:creationId xmlns:a16="http://schemas.microsoft.com/office/drawing/2014/main" id="{57DED36B-549D-46DD-9B97-5781831AD5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476374" y="10391774"/>
          <a:ext cx="133200" cy="406800"/>
        </a:xfrm>
        <a:prstGeom prst="rect">
          <a:avLst/>
        </a:prstGeom>
      </xdr:spPr>
    </xdr:pic>
    <xdr:clientData/>
  </xdr:oneCellAnchor>
  <xdr:twoCellAnchor editAs="oneCell">
    <xdr:from>
      <xdr:col>2</xdr:col>
      <xdr:colOff>228600</xdr:colOff>
      <xdr:row>25</xdr:row>
      <xdr:rowOff>20955</xdr:rowOff>
    </xdr:from>
    <xdr:to>
      <xdr:col>2</xdr:col>
      <xdr:colOff>815340</xdr:colOff>
      <xdr:row>26</xdr:row>
      <xdr:rowOff>1606</xdr:rowOff>
    </xdr:to>
    <xdr:pic>
      <xdr:nvPicPr>
        <xdr:cNvPr id="10" name="Obrázok 9">
          <a:extLst>
            <a:ext uri="{FF2B5EF4-FFF2-40B4-BE49-F238E27FC236}">
              <a16:creationId xmlns:a16="http://schemas.microsoft.com/office/drawing/2014/main" id="{3595951F-D7C2-4FA8-BFC0-98E653C3F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47775" y="8869680"/>
          <a:ext cx="590550" cy="369271"/>
        </a:xfrm>
        <a:prstGeom prst="rect">
          <a:avLst/>
        </a:prstGeom>
      </xdr:spPr>
    </xdr:pic>
    <xdr:clientData/>
  </xdr:twoCellAnchor>
  <xdr:twoCellAnchor editAs="oneCell">
    <xdr:from>
      <xdr:col>2</xdr:col>
      <xdr:colOff>287656</xdr:colOff>
      <xdr:row>27</xdr:row>
      <xdr:rowOff>19051</xdr:rowOff>
    </xdr:from>
    <xdr:to>
      <xdr:col>2</xdr:col>
      <xdr:colOff>663971</xdr:colOff>
      <xdr:row>27</xdr:row>
      <xdr:rowOff>363855</xdr:rowOff>
    </xdr:to>
    <xdr:pic>
      <xdr:nvPicPr>
        <xdr:cNvPr id="11" name="Obrázok 10">
          <a:extLst>
            <a:ext uri="{FF2B5EF4-FFF2-40B4-BE49-F238E27FC236}">
              <a16:creationId xmlns:a16="http://schemas.microsoft.com/office/drawing/2014/main" id="{484F0208-FA97-4616-9F74-37266BA0F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306831" y="9258301"/>
          <a:ext cx="368695" cy="352424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200026</xdr:colOff>
      <xdr:row>28</xdr:row>
      <xdr:rowOff>112395</xdr:rowOff>
    </xdr:from>
    <xdr:to>
      <xdr:col>2</xdr:col>
      <xdr:colOff>779500</xdr:colOff>
      <xdr:row>28</xdr:row>
      <xdr:rowOff>782955</xdr:rowOff>
    </xdr:to>
    <xdr:pic>
      <xdr:nvPicPr>
        <xdr:cNvPr id="12" name="Obrázok 11">
          <a:extLst>
            <a:ext uri="{FF2B5EF4-FFF2-40B4-BE49-F238E27FC236}">
              <a16:creationId xmlns:a16="http://schemas.microsoft.com/office/drawing/2014/main" id="{A0AE0971-D536-4455-BEF7-E4F71F23B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19201" y="9742170"/>
          <a:ext cx="587094" cy="680085"/>
        </a:xfrm>
        <a:prstGeom prst="rect">
          <a:avLst/>
        </a:prstGeom>
      </xdr:spPr>
    </xdr:pic>
    <xdr:clientData/>
  </xdr:twoCellAnchor>
  <xdr:twoCellAnchor editAs="oneCell">
    <xdr:from>
      <xdr:col>2</xdr:col>
      <xdr:colOff>297179</xdr:colOff>
      <xdr:row>29</xdr:row>
      <xdr:rowOff>106411</xdr:rowOff>
    </xdr:from>
    <xdr:to>
      <xdr:col>2</xdr:col>
      <xdr:colOff>790574</xdr:colOff>
      <xdr:row>29</xdr:row>
      <xdr:rowOff>882017</xdr:rowOff>
    </xdr:to>
    <xdr:pic>
      <xdr:nvPicPr>
        <xdr:cNvPr id="13" name="Obrázok 12">
          <a:extLst>
            <a:ext uri="{FF2B5EF4-FFF2-40B4-BE49-F238E27FC236}">
              <a16:creationId xmlns:a16="http://schemas.microsoft.com/office/drawing/2014/main" id="{DB5E5041-6BF6-4DF8-BE49-1B84431D4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344929" y="13384261"/>
          <a:ext cx="493395" cy="775606"/>
        </a:xfrm>
        <a:prstGeom prst="rect">
          <a:avLst/>
        </a:prstGeom>
      </xdr:spPr>
    </xdr:pic>
    <xdr:clientData/>
  </xdr:twoCellAnchor>
  <xdr:twoCellAnchor editAs="oneCell">
    <xdr:from>
      <xdr:col>2</xdr:col>
      <xdr:colOff>186690</xdr:colOff>
      <xdr:row>30</xdr:row>
      <xdr:rowOff>200025</xdr:rowOff>
    </xdr:from>
    <xdr:to>
      <xdr:col>2</xdr:col>
      <xdr:colOff>856103</xdr:colOff>
      <xdr:row>30</xdr:row>
      <xdr:rowOff>701040</xdr:rowOff>
    </xdr:to>
    <xdr:pic>
      <xdr:nvPicPr>
        <xdr:cNvPr id="14" name="Obrázok 13">
          <a:extLst>
            <a:ext uri="{FF2B5EF4-FFF2-40B4-BE49-F238E27FC236}">
              <a16:creationId xmlns:a16="http://schemas.microsoft.com/office/drawing/2014/main" id="{368D3ADD-7D19-4613-97DA-DDD2AC667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205865" y="11534775"/>
          <a:ext cx="673223" cy="497205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31</xdr:row>
      <xdr:rowOff>81915</xdr:rowOff>
    </xdr:from>
    <xdr:to>
      <xdr:col>2</xdr:col>
      <xdr:colOff>845945</xdr:colOff>
      <xdr:row>31</xdr:row>
      <xdr:rowOff>539115</xdr:rowOff>
    </xdr:to>
    <xdr:pic>
      <xdr:nvPicPr>
        <xdr:cNvPr id="15" name="Obrázok 14">
          <a:extLst>
            <a:ext uri="{FF2B5EF4-FFF2-40B4-BE49-F238E27FC236}">
              <a16:creationId xmlns:a16="http://schemas.microsoft.com/office/drawing/2014/main" id="{7C30A902-6228-4564-AD84-6F9D53873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190625" y="15150465"/>
          <a:ext cx="703070" cy="457200"/>
        </a:xfrm>
        <a:prstGeom prst="rect">
          <a:avLst/>
        </a:prstGeom>
      </xdr:spPr>
    </xdr:pic>
    <xdr:clientData/>
  </xdr:twoCellAnchor>
  <xdr:twoCellAnchor editAs="oneCell">
    <xdr:from>
      <xdr:col>2</xdr:col>
      <xdr:colOff>165734</xdr:colOff>
      <xdr:row>34</xdr:row>
      <xdr:rowOff>392430</xdr:rowOff>
    </xdr:from>
    <xdr:to>
      <xdr:col>2</xdr:col>
      <xdr:colOff>720272</xdr:colOff>
      <xdr:row>34</xdr:row>
      <xdr:rowOff>1083945</xdr:rowOff>
    </xdr:to>
    <xdr:pic>
      <xdr:nvPicPr>
        <xdr:cNvPr id="18" name="Obrázok 17">
          <a:extLst>
            <a:ext uri="{FF2B5EF4-FFF2-40B4-BE49-F238E27FC236}">
              <a16:creationId xmlns:a16="http://schemas.microsoft.com/office/drawing/2014/main" id="{5F4FD0BD-8DC4-4E38-B728-55E46E32A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213484" y="18194655"/>
          <a:ext cx="554538" cy="691515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35</xdr:row>
      <xdr:rowOff>38100</xdr:rowOff>
    </xdr:from>
    <xdr:to>
      <xdr:col>2</xdr:col>
      <xdr:colOff>668700</xdr:colOff>
      <xdr:row>35</xdr:row>
      <xdr:rowOff>729300</xdr:rowOff>
    </xdr:to>
    <xdr:pic>
      <xdr:nvPicPr>
        <xdr:cNvPr id="19" name="Obrázok 18">
          <a:extLst>
            <a:ext uri="{FF2B5EF4-FFF2-40B4-BE49-F238E27FC236}">
              <a16:creationId xmlns:a16="http://schemas.microsoft.com/office/drawing/2014/main" id="{F8BE5E20-97F2-4D4D-867F-ADF1917A18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62050" y="19373850"/>
          <a:ext cx="554400" cy="691200"/>
        </a:xfrm>
        <a:prstGeom prst="rect">
          <a:avLst/>
        </a:prstGeom>
      </xdr:spPr>
    </xdr:pic>
    <xdr:clientData/>
  </xdr:twoCellAnchor>
  <xdr:twoCellAnchor editAs="oneCell">
    <xdr:from>
      <xdr:col>2</xdr:col>
      <xdr:colOff>91441</xdr:colOff>
      <xdr:row>36</xdr:row>
      <xdr:rowOff>342900</xdr:rowOff>
    </xdr:from>
    <xdr:to>
      <xdr:col>2</xdr:col>
      <xdr:colOff>954406</xdr:colOff>
      <xdr:row>36</xdr:row>
      <xdr:rowOff>510997</xdr:rowOff>
    </xdr:to>
    <xdr:pic>
      <xdr:nvPicPr>
        <xdr:cNvPr id="20" name="Obrázok 19">
          <a:extLst>
            <a:ext uri="{FF2B5EF4-FFF2-40B4-BE49-F238E27FC236}">
              <a16:creationId xmlns:a16="http://schemas.microsoft.com/office/drawing/2014/main" id="{8DBAE87D-3EE5-4F23-94BA-B5B513B39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10616" y="16659225"/>
          <a:ext cx="862965" cy="171907"/>
        </a:xfrm>
        <a:prstGeom prst="rect">
          <a:avLst/>
        </a:prstGeom>
      </xdr:spPr>
    </xdr:pic>
    <xdr:clientData/>
  </xdr:twoCellAnchor>
  <xdr:twoCellAnchor editAs="oneCell">
    <xdr:from>
      <xdr:col>2</xdr:col>
      <xdr:colOff>177167</xdr:colOff>
      <xdr:row>37</xdr:row>
      <xdr:rowOff>121920</xdr:rowOff>
    </xdr:from>
    <xdr:to>
      <xdr:col>2</xdr:col>
      <xdr:colOff>762000</xdr:colOff>
      <xdr:row>37</xdr:row>
      <xdr:rowOff>557718</xdr:rowOff>
    </xdr:to>
    <xdr:pic>
      <xdr:nvPicPr>
        <xdr:cNvPr id="21" name="Obrázok 20">
          <a:extLst>
            <a:ext uri="{FF2B5EF4-FFF2-40B4-BE49-F238E27FC236}">
              <a16:creationId xmlns:a16="http://schemas.microsoft.com/office/drawing/2014/main" id="{DE88CFE9-3C41-423C-9D02-A987B5B81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16200000">
          <a:off x="1299435" y="21250052"/>
          <a:ext cx="435798" cy="584833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</xdr:colOff>
      <xdr:row>38</xdr:row>
      <xdr:rowOff>226695</xdr:rowOff>
    </xdr:from>
    <xdr:to>
      <xdr:col>2</xdr:col>
      <xdr:colOff>992931</xdr:colOff>
      <xdr:row>38</xdr:row>
      <xdr:rowOff>409575</xdr:rowOff>
    </xdr:to>
    <xdr:pic>
      <xdr:nvPicPr>
        <xdr:cNvPr id="22" name="Obrázok 21">
          <a:extLst>
            <a:ext uri="{FF2B5EF4-FFF2-40B4-BE49-F238E27FC236}">
              <a16:creationId xmlns:a16="http://schemas.microsoft.com/office/drawing/2014/main" id="{498E52CF-AFC0-49CC-A0FA-5DBE4F5E9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093470" y="22143720"/>
          <a:ext cx="947211" cy="18288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39</xdr:row>
      <xdr:rowOff>200025</xdr:rowOff>
    </xdr:from>
    <xdr:to>
      <xdr:col>2</xdr:col>
      <xdr:colOff>988695</xdr:colOff>
      <xdr:row>39</xdr:row>
      <xdr:rowOff>308025</xdr:rowOff>
    </xdr:to>
    <xdr:pic>
      <xdr:nvPicPr>
        <xdr:cNvPr id="23" name="Obrázok 22">
          <a:extLst>
            <a:ext uri="{FF2B5EF4-FFF2-40B4-BE49-F238E27FC236}">
              <a16:creationId xmlns:a16="http://schemas.microsoft.com/office/drawing/2014/main" id="{2F0D5454-684B-477C-9532-D0E5FDC22F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133475" y="22679025"/>
          <a:ext cx="902970" cy="108000"/>
        </a:xfrm>
        <a:prstGeom prst="rect">
          <a:avLst/>
        </a:prstGeom>
      </xdr:spPr>
    </xdr:pic>
    <xdr:clientData/>
  </xdr:twoCellAnchor>
  <xdr:oneCellAnchor>
    <xdr:from>
      <xdr:col>2</xdr:col>
      <xdr:colOff>335281</xdr:colOff>
      <xdr:row>43</xdr:row>
      <xdr:rowOff>57151</xdr:rowOff>
    </xdr:from>
    <xdr:ext cx="396727" cy="438150"/>
    <xdr:pic>
      <xdr:nvPicPr>
        <xdr:cNvPr id="24" name="Obrázok 23">
          <a:extLst>
            <a:ext uri="{FF2B5EF4-FFF2-40B4-BE49-F238E27FC236}">
              <a16:creationId xmlns:a16="http://schemas.microsoft.com/office/drawing/2014/main" id="{45B2D493-7AA2-4A39-8000-E2533F719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383031" y="24279226"/>
          <a:ext cx="396727" cy="438150"/>
        </a:xfrm>
        <a:prstGeom prst="rect">
          <a:avLst/>
        </a:prstGeom>
      </xdr:spPr>
    </xdr:pic>
    <xdr:clientData/>
  </xdr:oneCellAnchor>
  <xdr:twoCellAnchor editAs="oneCell">
    <xdr:from>
      <xdr:col>2</xdr:col>
      <xdr:colOff>243840</xdr:colOff>
      <xdr:row>44</xdr:row>
      <xdr:rowOff>87630</xdr:rowOff>
    </xdr:from>
    <xdr:to>
      <xdr:col>2</xdr:col>
      <xdr:colOff>781050</xdr:colOff>
      <xdr:row>44</xdr:row>
      <xdr:rowOff>434946</xdr:rowOff>
    </xdr:to>
    <xdr:pic>
      <xdr:nvPicPr>
        <xdr:cNvPr id="25" name="Obrázok 24">
          <a:extLst>
            <a:ext uri="{FF2B5EF4-FFF2-40B4-BE49-F238E27FC236}">
              <a16:creationId xmlns:a16="http://schemas.microsoft.com/office/drawing/2014/main" id="{E3174D49-6E87-4B61-BF8F-6ED8A759F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263015" y="19518630"/>
          <a:ext cx="537210" cy="347316"/>
        </a:xfrm>
        <a:prstGeom prst="rect">
          <a:avLst/>
        </a:prstGeom>
      </xdr:spPr>
    </xdr:pic>
    <xdr:clientData/>
  </xdr:twoCellAnchor>
  <xdr:twoCellAnchor editAs="oneCell">
    <xdr:from>
      <xdr:col>2</xdr:col>
      <xdr:colOff>205741</xdr:colOff>
      <xdr:row>45</xdr:row>
      <xdr:rowOff>40006</xdr:rowOff>
    </xdr:from>
    <xdr:to>
      <xdr:col>2</xdr:col>
      <xdr:colOff>893446</xdr:colOff>
      <xdr:row>45</xdr:row>
      <xdr:rowOff>495400</xdr:rowOff>
    </xdr:to>
    <xdr:pic>
      <xdr:nvPicPr>
        <xdr:cNvPr id="26" name="Obrázok 25">
          <a:extLst>
            <a:ext uri="{FF2B5EF4-FFF2-40B4-BE49-F238E27FC236}">
              <a16:creationId xmlns:a16="http://schemas.microsoft.com/office/drawing/2014/main" id="{338CD408-84F3-442B-A873-BD1CC6008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224916" y="19966306"/>
          <a:ext cx="699135" cy="455394"/>
        </a:xfrm>
        <a:prstGeom prst="rect">
          <a:avLst/>
        </a:prstGeom>
      </xdr:spPr>
    </xdr:pic>
    <xdr:clientData/>
  </xdr:twoCellAnchor>
  <xdr:twoCellAnchor editAs="oneCell">
    <xdr:from>
      <xdr:col>2</xdr:col>
      <xdr:colOff>358141</xdr:colOff>
      <xdr:row>46</xdr:row>
      <xdr:rowOff>47626</xdr:rowOff>
    </xdr:from>
    <xdr:to>
      <xdr:col>2</xdr:col>
      <xdr:colOff>628650</xdr:colOff>
      <xdr:row>46</xdr:row>
      <xdr:rowOff>440055</xdr:rowOff>
    </xdr:to>
    <xdr:pic>
      <xdr:nvPicPr>
        <xdr:cNvPr id="27" name="Obrázok 26">
          <a:extLst>
            <a:ext uri="{FF2B5EF4-FFF2-40B4-BE49-F238E27FC236}">
              <a16:creationId xmlns:a16="http://schemas.microsoft.com/office/drawing/2014/main" id="{92B7359A-5400-496D-AF81-DC006CF67F19}"/>
            </a:ext>
          </a:extLst>
        </xdr:cNvPr>
        <xdr:cNvPicPr/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377316" y="20488276"/>
          <a:ext cx="260984" cy="400049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323850</xdr:colOff>
      <xdr:row>51</xdr:row>
      <xdr:rowOff>95250</xdr:rowOff>
    </xdr:from>
    <xdr:to>
      <xdr:col>2</xdr:col>
      <xdr:colOff>665564</xdr:colOff>
      <xdr:row>51</xdr:row>
      <xdr:rowOff>554355</xdr:rowOff>
    </xdr:to>
    <xdr:pic>
      <xdr:nvPicPr>
        <xdr:cNvPr id="28" name="Obrázok 27">
          <a:extLst>
            <a:ext uri="{FF2B5EF4-FFF2-40B4-BE49-F238E27FC236}">
              <a16:creationId xmlns:a16="http://schemas.microsoft.com/office/drawing/2014/main" id="{4CB2389C-DD6D-462D-8B1F-1714AF01F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343025" y="21050250"/>
          <a:ext cx="349334" cy="459105"/>
        </a:xfrm>
        <a:prstGeom prst="rect">
          <a:avLst/>
        </a:prstGeom>
      </xdr:spPr>
    </xdr:pic>
    <xdr:clientData/>
  </xdr:twoCellAnchor>
  <xdr:twoCellAnchor editAs="oneCell">
    <xdr:from>
      <xdr:col>2</xdr:col>
      <xdr:colOff>320039</xdr:colOff>
      <xdr:row>52</xdr:row>
      <xdr:rowOff>97155</xdr:rowOff>
    </xdr:from>
    <xdr:to>
      <xdr:col>2</xdr:col>
      <xdr:colOff>662039</xdr:colOff>
      <xdr:row>52</xdr:row>
      <xdr:rowOff>557955</xdr:rowOff>
    </xdr:to>
    <xdr:pic>
      <xdr:nvPicPr>
        <xdr:cNvPr id="29" name="Obrázok 28">
          <a:extLst>
            <a:ext uri="{FF2B5EF4-FFF2-40B4-BE49-F238E27FC236}">
              <a16:creationId xmlns:a16="http://schemas.microsoft.com/office/drawing/2014/main" id="{01E1B776-76AE-4CCE-922C-4C2B2C507A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flipH="1">
          <a:off x="1367789" y="30672405"/>
          <a:ext cx="342000" cy="460800"/>
        </a:xfrm>
        <a:prstGeom prst="rect">
          <a:avLst/>
        </a:prstGeom>
      </xdr:spPr>
    </xdr:pic>
    <xdr:clientData/>
  </xdr:twoCellAnchor>
  <xdr:twoCellAnchor editAs="oneCell">
    <xdr:from>
      <xdr:col>2</xdr:col>
      <xdr:colOff>272415</xdr:colOff>
      <xdr:row>53</xdr:row>
      <xdr:rowOff>209465</xdr:rowOff>
    </xdr:from>
    <xdr:to>
      <xdr:col>2</xdr:col>
      <xdr:colOff>790574</xdr:colOff>
      <xdr:row>53</xdr:row>
      <xdr:rowOff>735331</xdr:rowOff>
    </xdr:to>
    <xdr:pic>
      <xdr:nvPicPr>
        <xdr:cNvPr id="30" name="Obrázok 29">
          <a:extLst>
            <a:ext uri="{FF2B5EF4-FFF2-40B4-BE49-F238E27FC236}">
              <a16:creationId xmlns:a16="http://schemas.microsoft.com/office/drawing/2014/main" id="{D678EC96-EA1E-4D3A-B04A-16B996003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263015" y="27498590"/>
          <a:ext cx="518159" cy="525866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54</xdr:row>
      <xdr:rowOff>95250</xdr:rowOff>
    </xdr:from>
    <xdr:to>
      <xdr:col>2</xdr:col>
      <xdr:colOff>666750</xdr:colOff>
      <xdr:row>54</xdr:row>
      <xdr:rowOff>800102</xdr:rowOff>
    </xdr:to>
    <xdr:pic>
      <xdr:nvPicPr>
        <xdr:cNvPr id="31" name="Obrázok 30">
          <a:extLst>
            <a:ext uri="{FF2B5EF4-FFF2-40B4-BE49-F238E27FC236}">
              <a16:creationId xmlns:a16="http://schemas.microsoft.com/office/drawing/2014/main" id="{47BB26C8-1B65-4B9E-BA7C-CE00D24F8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285875" y="23107650"/>
          <a:ext cx="392430" cy="704852"/>
        </a:xfrm>
        <a:prstGeom prst="rect">
          <a:avLst/>
        </a:prstGeom>
      </xdr:spPr>
    </xdr:pic>
    <xdr:clientData/>
  </xdr:twoCellAnchor>
  <xdr:oneCellAnchor>
    <xdr:from>
      <xdr:col>2</xdr:col>
      <xdr:colOff>190500</xdr:colOff>
      <xdr:row>55</xdr:row>
      <xdr:rowOff>114300</xdr:rowOff>
    </xdr:from>
    <xdr:ext cx="561975" cy="619715"/>
    <xdr:pic>
      <xdr:nvPicPr>
        <xdr:cNvPr id="32" name="Obrázok 31">
          <a:extLst>
            <a:ext uri="{FF2B5EF4-FFF2-40B4-BE49-F238E27FC236}">
              <a16:creationId xmlns:a16="http://schemas.microsoft.com/office/drawing/2014/main" id="{035A4EB6-6B7F-4CBA-97AA-0AB256677C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181100" y="29289375"/>
          <a:ext cx="561975" cy="619715"/>
        </a:xfrm>
        <a:prstGeom prst="rect">
          <a:avLst/>
        </a:prstGeom>
      </xdr:spPr>
    </xdr:pic>
    <xdr:clientData/>
  </xdr:oneCellAnchor>
  <xdr:oneCellAnchor>
    <xdr:from>
      <xdr:col>2</xdr:col>
      <xdr:colOff>219075</xdr:colOff>
      <xdr:row>56</xdr:row>
      <xdr:rowOff>95250</xdr:rowOff>
    </xdr:from>
    <xdr:ext cx="546826" cy="619200"/>
    <xdr:pic>
      <xdr:nvPicPr>
        <xdr:cNvPr id="33" name="Obrázok 32">
          <a:extLst>
            <a:ext uri="{FF2B5EF4-FFF2-40B4-BE49-F238E27FC236}">
              <a16:creationId xmlns:a16="http://schemas.microsoft.com/office/drawing/2014/main" id="{73D7BD4F-132B-4C8A-9824-738A602DA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209675" y="30127575"/>
          <a:ext cx="546826" cy="619200"/>
        </a:xfrm>
        <a:prstGeom prst="rect">
          <a:avLst/>
        </a:prstGeom>
      </xdr:spPr>
    </xdr:pic>
    <xdr:clientData/>
  </xdr:oneCellAnchor>
  <xdr:oneCellAnchor>
    <xdr:from>
      <xdr:col>2</xdr:col>
      <xdr:colOff>209550</xdr:colOff>
      <xdr:row>57</xdr:row>
      <xdr:rowOff>104775</xdr:rowOff>
    </xdr:from>
    <xdr:ext cx="574378" cy="619200"/>
    <xdr:pic>
      <xdr:nvPicPr>
        <xdr:cNvPr id="34" name="Obrázok 33">
          <a:extLst>
            <a:ext uri="{FF2B5EF4-FFF2-40B4-BE49-F238E27FC236}">
              <a16:creationId xmlns:a16="http://schemas.microsoft.com/office/drawing/2014/main" id="{10662DB8-6C18-4A79-9B61-56648923D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200150" y="30994350"/>
          <a:ext cx="574378" cy="619200"/>
        </a:xfrm>
        <a:prstGeom prst="rect">
          <a:avLst/>
        </a:prstGeom>
      </xdr:spPr>
    </xdr:pic>
    <xdr:clientData/>
  </xdr:oneCellAnchor>
  <xdr:oneCellAnchor>
    <xdr:from>
      <xdr:col>2</xdr:col>
      <xdr:colOff>228600</xdr:colOff>
      <xdr:row>58</xdr:row>
      <xdr:rowOff>161925</xdr:rowOff>
    </xdr:from>
    <xdr:ext cx="566361" cy="619200"/>
    <xdr:pic>
      <xdr:nvPicPr>
        <xdr:cNvPr id="35" name="Obrázok 34">
          <a:extLst>
            <a:ext uri="{FF2B5EF4-FFF2-40B4-BE49-F238E27FC236}">
              <a16:creationId xmlns:a16="http://schemas.microsoft.com/office/drawing/2014/main" id="{40888046-52B6-49E3-A174-7A8840565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276350" y="36404550"/>
          <a:ext cx="566361" cy="619200"/>
        </a:xfrm>
        <a:prstGeom prst="rect">
          <a:avLst/>
        </a:prstGeom>
      </xdr:spPr>
    </xdr:pic>
    <xdr:clientData/>
  </xdr:oneCellAnchor>
  <xdr:oneCellAnchor>
    <xdr:from>
      <xdr:col>2</xdr:col>
      <xdr:colOff>97055</xdr:colOff>
      <xdr:row>59</xdr:row>
      <xdr:rowOff>177165</xdr:rowOff>
    </xdr:from>
    <xdr:ext cx="903070" cy="870585"/>
    <xdr:pic>
      <xdr:nvPicPr>
        <xdr:cNvPr id="37" name="Obrázok 36">
          <a:extLst>
            <a:ext uri="{FF2B5EF4-FFF2-40B4-BE49-F238E27FC236}">
              <a16:creationId xmlns:a16="http://schemas.microsoft.com/office/drawing/2014/main" id="{E2260315-54B6-482A-9762-6B13D68BA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144805" y="38019990"/>
          <a:ext cx="903070" cy="870585"/>
        </a:xfrm>
        <a:prstGeom prst="rect">
          <a:avLst/>
        </a:prstGeom>
      </xdr:spPr>
    </xdr:pic>
    <xdr:clientData/>
  </xdr:oneCellAnchor>
  <xdr:twoCellAnchor editAs="oneCell">
    <xdr:from>
      <xdr:col>2</xdr:col>
      <xdr:colOff>381001</xdr:colOff>
      <xdr:row>47</xdr:row>
      <xdr:rowOff>38100</xdr:rowOff>
    </xdr:from>
    <xdr:to>
      <xdr:col>2</xdr:col>
      <xdr:colOff>605536</xdr:colOff>
      <xdr:row>47</xdr:row>
      <xdr:rowOff>534900</xdr:rowOff>
    </xdr:to>
    <xdr:pic>
      <xdr:nvPicPr>
        <xdr:cNvPr id="44" name="Obrázok 43">
          <a:extLst>
            <a:ext uri="{FF2B5EF4-FFF2-40B4-BE49-F238E27FC236}">
              <a16:creationId xmlns:a16="http://schemas.microsoft.com/office/drawing/2014/main" id="{BDCA4B1F-7B9C-4BF9-978E-833E9AB17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371601" y="23822025"/>
          <a:ext cx="224535" cy="496800"/>
        </a:xfrm>
        <a:prstGeom prst="rect">
          <a:avLst/>
        </a:prstGeom>
      </xdr:spPr>
    </xdr:pic>
    <xdr:clientData/>
  </xdr:twoCellAnchor>
  <xdr:twoCellAnchor editAs="oneCell">
    <xdr:from>
      <xdr:col>2</xdr:col>
      <xdr:colOff>361950</xdr:colOff>
      <xdr:row>48</xdr:row>
      <xdr:rowOff>47626</xdr:rowOff>
    </xdr:from>
    <xdr:to>
      <xdr:col>2</xdr:col>
      <xdr:colOff>580069</xdr:colOff>
      <xdr:row>48</xdr:row>
      <xdr:rowOff>542926</xdr:rowOff>
    </xdr:to>
    <xdr:pic>
      <xdr:nvPicPr>
        <xdr:cNvPr id="45" name="Obrázok 44">
          <a:extLst>
            <a:ext uri="{FF2B5EF4-FFF2-40B4-BE49-F238E27FC236}">
              <a16:creationId xmlns:a16="http://schemas.microsoft.com/office/drawing/2014/main" id="{2DF03C05-7C24-4F02-AF48-7A1E929BB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352550" y="24422101"/>
          <a:ext cx="218119" cy="49530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49</xdr:row>
      <xdr:rowOff>76201</xdr:rowOff>
    </xdr:from>
    <xdr:to>
      <xdr:col>2</xdr:col>
      <xdr:colOff>764959</xdr:colOff>
      <xdr:row>49</xdr:row>
      <xdr:rowOff>476251</xdr:rowOff>
    </xdr:to>
    <xdr:pic>
      <xdr:nvPicPr>
        <xdr:cNvPr id="46" name="Obrázok 45">
          <a:extLst>
            <a:ext uri="{FF2B5EF4-FFF2-40B4-BE49-F238E27FC236}">
              <a16:creationId xmlns:a16="http://schemas.microsoft.com/office/drawing/2014/main" id="{C6BE7539-F98E-42D0-9453-EFD793361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200150" y="25041226"/>
          <a:ext cx="555409" cy="400050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50</xdr:row>
      <xdr:rowOff>180976</xdr:rowOff>
    </xdr:from>
    <xdr:to>
      <xdr:col>2</xdr:col>
      <xdr:colOff>685800</xdr:colOff>
      <xdr:row>50</xdr:row>
      <xdr:rowOff>649786</xdr:rowOff>
    </xdr:to>
    <xdr:pic>
      <xdr:nvPicPr>
        <xdr:cNvPr id="47" name="Obrázok 46">
          <a:extLst>
            <a:ext uri="{FF2B5EF4-FFF2-40B4-BE49-F238E27FC236}">
              <a16:creationId xmlns:a16="http://schemas.microsoft.com/office/drawing/2014/main" id="{248FEB4B-C6D9-4A49-9B15-41A246569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362075" y="29156026"/>
          <a:ext cx="371475" cy="468810"/>
        </a:xfrm>
        <a:prstGeom prst="rect">
          <a:avLst/>
        </a:prstGeom>
      </xdr:spPr>
    </xdr:pic>
    <xdr:clientData/>
  </xdr:twoCellAnchor>
  <xdr:oneCellAnchor>
    <xdr:from>
      <xdr:col>2</xdr:col>
      <xdr:colOff>257175</xdr:colOff>
      <xdr:row>20</xdr:row>
      <xdr:rowOff>152400</xdr:rowOff>
    </xdr:from>
    <xdr:ext cx="517429" cy="266700"/>
    <xdr:pic>
      <xdr:nvPicPr>
        <xdr:cNvPr id="48" name="Obrázok 47">
          <a:extLst>
            <a:ext uri="{FF2B5EF4-FFF2-40B4-BE49-F238E27FC236}">
              <a16:creationId xmlns:a16="http://schemas.microsoft.com/office/drawing/2014/main" id="{CF288635-29A8-4695-8057-9D809E974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304925" y="8039100"/>
          <a:ext cx="517429" cy="266700"/>
        </a:xfrm>
        <a:prstGeom prst="rect">
          <a:avLst/>
        </a:prstGeom>
      </xdr:spPr>
    </xdr:pic>
    <xdr:clientData/>
  </xdr:oneCellAnchor>
  <xdr:oneCellAnchor>
    <xdr:from>
      <xdr:col>2</xdr:col>
      <xdr:colOff>209550</xdr:colOff>
      <xdr:row>21</xdr:row>
      <xdr:rowOff>180975</xdr:rowOff>
    </xdr:from>
    <xdr:ext cx="518400" cy="266400"/>
    <xdr:pic>
      <xdr:nvPicPr>
        <xdr:cNvPr id="49" name="Obrázok 48">
          <a:extLst>
            <a:ext uri="{FF2B5EF4-FFF2-40B4-BE49-F238E27FC236}">
              <a16:creationId xmlns:a16="http://schemas.microsoft.com/office/drawing/2014/main" id="{CFCDC6F9-0965-4842-ACDB-9304803E83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257300" y="8667750"/>
          <a:ext cx="518400" cy="266400"/>
        </a:xfrm>
        <a:prstGeom prst="rect">
          <a:avLst/>
        </a:prstGeom>
      </xdr:spPr>
    </xdr:pic>
    <xdr:clientData/>
  </xdr:oneCellAnchor>
  <xdr:oneCellAnchor>
    <xdr:from>
      <xdr:col>2</xdr:col>
      <xdr:colOff>219074</xdr:colOff>
      <xdr:row>26</xdr:row>
      <xdr:rowOff>72389</xdr:rowOff>
    </xdr:from>
    <xdr:ext cx="586800" cy="410400"/>
    <xdr:pic>
      <xdr:nvPicPr>
        <xdr:cNvPr id="50" name="Obrázok 49">
          <a:extLst>
            <a:ext uri="{FF2B5EF4-FFF2-40B4-BE49-F238E27FC236}">
              <a16:creationId xmlns:a16="http://schemas.microsoft.com/office/drawing/2014/main" id="{607D91F9-43F8-4239-853C-BB5D55385D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66824" y="11445239"/>
          <a:ext cx="586800" cy="410400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40</xdr:row>
      <xdr:rowOff>209550</xdr:rowOff>
    </xdr:from>
    <xdr:ext cx="903753" cy="69207"/>
    <xdr:pic>
      <xdr:nvPicPr>
        <xdr:cNvPr id="51" name="Obrázok 50">
          <a:extLst>
            <a:ext uri="{FF2B5EF4-FFF2-40B4-BE49-F238E27FC236}">
              <a16:creationId xmlns:a16="http://schemas.microsoft.com/office/drawing/2014/main" id="{D7A1BD63-63D5-4DF7-813A-EFA7E6415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16200000">
          <a:off x="1531698" y="26557527"/>
          <a:ext cx="69207" cy="903753"/>
        </a:xfrm>
        <a:prstGeom prst="rect">
          <a:avLst/>
        </a:prstGeom>
      </xdr:spPr>
    </xdr:pic>
    <xdr:clientData/>
  </xdr:oneCellAnchor>
  <xdr:oneCellAnchor>
    <xdr:from>
      <xdr:col>2</xdr:col>
      <xdr:colOff>95251</xdr:colOff>
      <xdr:row>41</xdr:row>
      <xdr:rowOff>216945</xdr:rowOff>
    </xdr:from>
    <xdr:ext cx="903600" cy="63229"/>
    <xdr:pic>
      <xdr:nvPicPr>
        <xdr:cNvPr id="52" name="Obrázok 51">
          <a:extLst>
            <a:ext uri="{FF2B5EF4-FFF2-40B4-BE49-F238E27FC236}">
              <a16:creationId xmlns:a16="http://schemas.microsoft.com/office/drawing/2014/main" id="{C40C7F30-464F-4968-9BC2-E36116C827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16200000">
          <a:off x="1563186" y="23504485"/>
          <a:ext cx="63229" cy="903600"/>
        </a:xfrm>
        <a:prstGeom prst="rect">
          <a:avLst/>
        </a:prstGeom>
      </xdr:spPr>
    </xdr:pic>
    <xdr:clientData/>
  </xdr:oneCellAnchor>
  <xdr:twoCellAnchor editAs="oneCell">
    <xdr:from>
      <xdr:col>2</xdr:col>
      <xdr:colOff>71873</xdr:colOff>
      <xdr:row>32</xdr:row>
      <xdr:rowOff>378600</xdr:rowOff>
    </xdr:from>
    <xdr:to>
      <xdr:col>2</xdr:col>
      <xdr:colOff>970428</xdr:colOff>
      <xdr:row>32</xdr:row>
      <xdr:rowOff>918600</xdr:rowOff>
    </xdr:to>
    <xdr:pic>
      <xdr:nvPicPr>
        <xdr:cNvPr id="36" name="Obrázok 35">
          <a:extLst>
            <a:ext uri="{FF2B5EF4-FFF2-40B4-BE49-F238E27FC236}">
              <a16:creationId xmlns:a16="http://schemas.microsoft.com/office/drawing/2014/main" id="{0E95EE8E-437A-B516-4437-D2E1AE335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r:link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623" y="16037700"/>
          <a:ext cx="898555" cy="540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71873</xdr:colOff>
      <xdr:row>33</xdr:row>
      <xdr:rowOff>336300</xdr:rowOff>
    </xdr:from>
    <xdr:to>
      <xdr:col>2</xdr:col>
      <xdr:colOff>970428</xdr:colOff>
      <xdr:row>33</xdr:row>
      <xdr:rowOff>876300</xdr:rowOff>
    </xdr:to>
    <xdr:pic>
      <xdr:nvPicPr>
        <xdr:cNvPr id="38" name="Obrázok 37">
          <a:extLst>
            <a:ext uri="{FF2B5EF4-FFF2-40B4-BE49-F238E27FC236}">
              <a16:creationId xmlns:a16="http://schemas.microsoft.com/office/drawing/2014/main" id="{279E018C-D489-3EBD-6436-755C1BF17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r:link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623" y="17328900"/>
          <a:ext cx="898555" cy="54000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2</xdr:col>
      <xdr:colOff>190500</xdr:colOff>
      <xdr:row>42</xdr:row>
      <xdr:rowOff>142875</xdr:rowOff>
    </xdr:from>
    <xdr:ext cx="561975" cy="409575"/>
    <xdr:pic>
      <xdr:nvPicPr>
        <xdr:cNvPr id="39" name="Obrázok 38" descr="TWAIN. Zápisník A5 s linajkovanými listami vo farbe slonovej kosti - Kráľovská Modrá">
          <a:extLst>
            <a:ext uri="{FF2B5EF4-FFF2-40B4-BE49-F238E27FC236}">
              <a16:creationId xmlns:a16="http://schemas.microsoft.com/office/drawing/2014/main" id="{E7288E20-A3F1-4B7B-88E6-2E655702F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26250900"/>
          <a:ext cx="561975" cy="4095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5"/>
  <sheetViews>
    <sheetView tabSelected="1" zoomScaleNormal="100" workbookViewId="0">
      <pane xSplit="6" ySplit="13" topLeftCell="G14" activePane="bottomRight" state="frozen"/>
      <selection pane="topRight" activeCell="G1" sqref="G1"/>
      <selection pane="bottomLeft" activeCell="A14" sqref="A14"/>
      <selection pane="bottomRight"/>
    </sheetView>
  </sheetViews>
  <sheetFormatPr defaultRowHeight="15" x14ac:dyDescent="0.25"/>
  <cols>
    <col min="1" max="1" width="4.5703125" customWidth="1"/>
    <col min="2" max="2" width="11.140625" customWidth="1"/>
    <col min="3" max="3" width="16" customWidth="1"/>
    <col min="4" max="4" width="27.28515625" customWidth="1"/>
    <col min="5" max="5" width="14.7109375" customWidth="1"/>
    <col min="6" max="6" width="14.42578125" customWidth="1"/>
    <col min="7" max="7" width="14.5703125" customWidth="1"/>
    <col min="8" max="8" width="42" customWidth="1"/>
    <col min="9" max="9" width="12" customWidth="1"/>
    <col min="10" max="10" width="12.28515625" customWidth="1"/>
    <col min="11" max="11" width="9.42578125" customWidth="1"/>
    <col min="12" max="12" width="10" customWidth="1"/>
    <col min="13" max="13" width="10.140625" customWidth="1"/>
    <col min="14" max="14" width="10.7109375" customWidth="1"/>
    <col min="15" max="15" width="10.7109375" style="10" customWidth="1"/>
    <col min="16" max="16" width="10.85546875" customWidth="1"/>
  </cols>
  <sheetData>
    <row r="1" spans="1:17" s="8" customFormat="1" x14ac:dyDescent="0.25">
      <c r="A1" s="11" t="s">
        <v>48</v>
      </c>
      <c r="B1" s="11"/>
      <c r="C1" s="12"/>
      <c r="D1" s="13"/>
      <c r="E1" s="14"/>
      <c r="F1" s="14"/>
      <c r="G1" s="10"/>
      <c r="I1" s="85" t="s">
        <v>28</v>
      </c>
      <c r="J1" s="86"/>
      <c r="K1" s="86"/>
      <c r="L1" s="86"/>
      <c r="M1" s="86"/>
      <c r="N1" s="86"/>
      <c r="O1" s="86"/>
      <c r="P1" s="87"/>
    </row>
    <row r="2" spans="1:17" s="8" customFormat="1" ht="15.75" x14ac:dyDescent="0.25">
      <c r="A2" s="15" t="s">
        <v>26</v>
      </c>
      <c r="B2" s="15"/>
      <c r="C2" s="16"/>
      <c r="D2" s="13"/>
      <c r="E2" s="17"/>
      <c r="F2" s="14"/>
      <c r="G2" s="10"/>
      <c r="I2" s="88"/>
      <c r="J2" s="89"/>
      <c r="K2" s="89"/>
      <c r="L2" s="89"/>
      <c r="M2" s="89"/>
      <c r="N2" s="89"/>
      <c r="O2" s="89"/>
      <c r="P2" s="90"/>
    </row>
    <row r="3" spans="1:17" s="8" customFormat="1" ht="15.75" x14ac:dyDescent="0.25">
      <c r="A3" s="18" t="s">
        <v>27</v>
      </c>
      <c r="B3" s="16"/>
      <c r="C3" s="13"/>
      <c r="D3" s="17"/>
      <c r="E3" s="13"/>
      <c r="F3" s="10"/>
      <c r="G3" s="10"/>
      <c r="H3" s="10"/>
      <c r="I3" s="88" t="s">
        <v>29</v>
      </c>
      <c r="J3" s="89"/>
      <c r="K3" s="89"/>
      <c r="L3" s="89"/>
      <c r="M3" s="89"/>
      <c r="N3" s="89"/>
      <c r="O3" s="89"/>
      <c r="P3" s="90"/>
    </row>
    <row r="4" spans="1:17" s="8" customFormat="1" ht="15.75" x14ac:dyDescent="0.25">
      <c r="A4" s="18" t="s">
        <v>125</v>
      </c>
      <c r="B4" s="16"/>
      <c r="C4" s="13"/>
      <c r="D4" s="23"/>
      <c r="E4" s="24"/>
      <c r="F4" s="10"/>
      <c r="G4" s="10"/>
      <c r="H4" s="10"/>
      <c r="I4" s="88"/>
      <c r="J4" s="89"/>
      <c r="K4" s="89"/>
      <c r="L4" s="89"/>
      <c r="M4" s="89"/>
      <c r="N4" s="89"/>
      <c r="O4" s="89"/>
      <c r="P4" s="90"/>
    </row>
    <row r="5" spans="1:17" s="8" customFormat="1" ht="15.75" x14ac:dyDescent="0.25">
      <c r="A5" s="14"/>
      <c r="B5" s="16"/>
      <c r="C5" s="13"/>
      <c r="D5" s="23"/>
      <c r="E5" s="24"/>
      <c r="F5" s="10"/>
      <c r="G5" s="10"/>
      <c r="H5" s="10"/>
      <c r="I5" s="88" t="s">
        <v>30</v>
      </c>
      <c r="J5" s="89"/>
      <c r="K5" s="89"/>
      <c r="L5" s="89"/>
      <c r="M5" s="89"/>
      <c r="N5" s="89"/>
      <c r="O5" s="89"/>
      <c r="P5" s="90"/>
    </row>
    <row r="6" spans="1:17" s="8" customFormat="1" ht="18" x14ac:dyDescent="0.25">
      <c r="A6" s="71" t="s">
        <v>144</v>
      </c>
      <c r="B6" s="19"/>
      <c r="C6" s="20"/>
      <c r="D6" s="23"/>
      <c r="E6" s="24"/>
      <c r="F6" s="72"/>
      <c r="G6" s="72"/>
      <c r="H6" s="10"/>
      <c r="I6" s="88"/>
      <c r="J6" s="89"/>
      <c r="K6" s="89"/>
      <c r="L6" s="89"/>
      <c r="M6" s="89"/>
      <c r="N6" s="89"/>
      <c r="O6" s="89"/>
      <c r="P6" s="90"/>
    </row>
    <row r="7" spans="1:17" s="8" customFormat="1" ht="15.75" x14ac:dyDescent="0.25">
      <c r="A7" s="15"/>
      <c r="B7" s="19"/>
      <c r="C7" s="20"/>
      <c r="D7" s="23"/>
      <c r="E7" s="25"/>
      <c r="F7" s="10"/>
      <c r="G7" s="10"/>
      <c r="H7" s="10"/>
      <c r="I7" s="88" t="s">
        <v>31</v>
      </c>
      <c r="J7" s="89"/>
      <c r="K7" s="89"/>
      <c r="L7" s="89"/>
      <c r="M7" s="89"/>
      <c r="N7" s="89"/>
      <c r="O7" s="89"/>
      <c r="P7" s="90"/>
    </row>
    <row r="8" spans="1:17" s="8" customFormat="1" ht="15.75" x14ac:dyDescent="0.25">
      <c r="A8" s="21"/>
      <c r="B8" s="22"/>
      <c r="C8" s="22"/>
      <c r="D8" s="23"/>
      <c r="E8" s="25"/>
      <c r="F8" s="10"/>
      <c r="G8" s="10"/>
      <c r="H8" s="10"/>
      <c r="I8" s="91"/>
      <c r="J8" s="92"/>
      <c r="K8" s="92"/>
      <c r="L8" s="92"/>
      <c r="M8" s="92"/>
      <c r="N8" s="92"/>
      <c r="O8" s="92"/>
      <c r="P8" s="93"/>
    </row>
    <row r="9" spans="1:17" s="8" customFormat="1" x14ac:dyDescent="0.25">
      <c r="A9" s="9"/>
      <c r="B9" s="9"/>
      <c r="C9" s="9"/>
      <c r="D9" s="9"/>
      <c r="E9" s="9"/>
      <c r="F9" s="9"/>
      <c r="G9" s="9"/>
      <c r="O9" s="10"/>
    </row>
    <row r="10" spans="1:17" s="8" customFormat="1" ht="26.25" customHeight="1" x14ac:dyDescent="0.25">
      <c r="A10" s="97" t="s">
        <v>32</v>
      </c>
      <c r="B10" s="98"/>
      <c r="C10" s="98"/>
      <c r="D10" s="98"/>
      <c r="E10" s="98"/>
      <c r="F10" s="99"/>
      <c r="G10" s="10"/>
      <c r="O10" s="10"/>
    </row>
    <row r="11" spans="1:17" s="8" customFormat="1" ht="15.75" thickBot="1" x14ac:dyDescent="0.3">
      <c r="O11" s="10"/>
    </row>
    <row r="12" spans="1:17" ht="15.75" thickBot="1" x14ac:dyDescent="0.3">
      <c r="A12" s="81" t="s">
        <v>23</v>
      </c>
      <c r="B12" s="83" t="s">
        <v>143</v>
      </c>
      <c r="C12" s="81" t="s">
        <v>24</v>
      </c>
      <c r="D12" s="78" t="s">
        <v>0</v>
      </c>
      <c r="E12" s="79"/>
      <c r="F12" s="79"/>
      <c r="G12" s="79"/>
      <c r="H12" s="44" t="s">
        <v>4</v>
      </c>
      <c r="I12" s="78" t="s">
        <v>22</v>
      </c>
      <c r="J12" s="79"/>
      <c r="K12" s="80"/>
      <c r="L12" s="75" t="s">
        <v>16</v>
      </c>
      <c r="M12" s="76"/>
      <c r="N12" s="76"/>
      <c r="O12" s="76"/>
      <c r="P12" s="77"/>
      <c r="Q12" s="1"/>
    </row>
    <row r="13" spans="1:17" ht="91.15" customHeight="1" thickBot="1" x14ac:dyDescent="0.3">
      <c r="A13" s="82"/>
      <c r="B13" s="84"/>
      <c r="C13" s="82"/>
      <c r="D13" s="50" t="s">
        <v>1</v>
      </c>
      <c r="E13" s="50" t="s">
        <v>3</v>
      </c>
      <c r="F13" s="50" t="s">
        <v>11</v>
      </c>
      <c r="G13" s="50" t="s">
        <v>2</v>
      </c>
      <c r="H13" s="53" t="s">
        <v>13</v>
      </c>
      <c r="I13" s="50" t="s">
        <v>191</v>
      </c>
      <c r="J13" s="50" t="s">
        <v>145</v>
      </c>
      <c r="K13" s="50" t="s">
        <v>25</v>
      </c>
      <c r="L13" s="54" t="s">
        <v>51</v>
      </c>
      <c r="M13" s="50" t="s">
        <v>52</v>
      </c>
      <c r="N13" s="50" t="s">
        <v>53</v>
      </c>
      <c r="O13" s="50" t="s">
        <v>55</v>
      </c>
      <c r="P13" s="50" t="s">
        <v>54</v>
      </c>
      <c r="Q13" s="1"/>
    </row>
    <row r="14" spans="1:17" s="3" customFormat="1" ht="33.75" x14ac:dyDescent="0.25">
      <c r="A14" s="51" t="s">
        <v>146</v>
      </c>
      <c r="B14" s="45" t="s">
        <v>35</v>
      </c>
      <c r="C14" s="45"/>
      <c r="D14" s="46" t="s">
        <v>36</v>
      </c>
      <c r="E14" s="47" t="s">
        <v>267</v>
      </c>
      <c r="F14" s="47" t="s">
        <v>213</v>
      </c>
      <c r="G14" s="46" t="s">
        <v>49</v>
      </c>
      <c r="H14" s="46" t="s">
        <v>222</v>
      </c>
      <c r="I14" s="37">
        <v>1000</v>
      </c>
      <c r="J14" s="37">
        <v>0</v>
      </c>
      <c r="K14" s="47">
        <f>I14+J14</f>
        <v>1000</v>
      </c>
      <c r="L14" s="38"/>
      <c r="M14" s="39">
        <f t="shared" ref="M14:M61" si="0">L14*1.23</f>
        <v>0</v>
      </c>
      <c r="N14" s="40">
        <f>K14*L14</f>
        <v>0</v>
      </c>
      <c r="O14" s="40">
        <f>K14*L14*0.23</f>
        <v>0</v>
      </c>
      <c r="P14" s="41">
        <f>K14*M14</f>
        <v>0</v>
      </c>
      <c r="Q14" s="1"/>
    </row>
    <row r="15" spans="1:17" s="3" customFormat="1" ht="39.75" customHeight="1" x14ac:dyDescent="0.25">
      <c r="A15" s="52" t="s">
        <v>147</v>
      </c>
      <c r="B15" s="59" t="s">
        <v>35</v>
      </c>
      <c r="C15" s="48"/>
      <c r="D15" s="42" t="s">
        <v>36</v>
      </c>
      <c r="E15" s="43" t="s">
        <v>267</v>
      </c>
      <c r="F15" s="43" t="s">
        <v>213</v>
      </c>
      <c r="G15" s="42" t="s">
        <v>56</v>
      </c>
      <c r="H15" s="42" t="s">
        <v>223</v>
      </c>
      <c r="I15" s="7">
        <v>0</v>
      </c>
      <c r="J15" s="7">
        <v>500</v>
      </c>
      <c r="K15" s="43">
        <f t="shared" ref="K15:K61" si="1">I15+J15</f>
        <v>500</v>
      </c>
      <c r="L15" s="32"/>
      <c r="M15" s="35">
        <f t="shared" si="0"/>
        <v>0</v>
      </c>
      <c r="N15" s="36">
        <f>K15*L15</f>
        <v>0</v>
      </c>
      <c r="O15" s="36">
        <f t="shared" ref="O15:O61" si="2">K15*L15*0.23</f>
        <v>0</v>
      </c>
      <c r="P15" s="6">
        <f>K15*M15</f>
        <v>0</v>
      </c>
      <c r="Q15" s="1"/>
    </row>
    <row r="16" spans="1:17" s="3" customFormat="1" ht="45.6" customHeight="1" x14ac:dyDescent="0.25">
      <c r="A16" s="52" t="s">
        <v>5</v>
      </c>
      <c r="B16" s="59" t="s">
        <v>57</v>
      </c>
      <c r="C16" s="48"/>
      <c r="D16" s="42" t="s">
        <v>58</v>
      </c>
      <c r="E16" s="42" t="s">
        <v>59</v>
      </c>
      <c r="F16" s="42" t="s">
        <v>214</v>
      </c>
      <c r="G16" s="42" t="s">
        <v>49</v>
      </c>
      <c r="H16" s="42" t="s">
        <v>224</v>
      </c>
      <c r="I16" s="7">
        <v>4000</v>
      </c>
      <c r="J16" s="7">
        <v>0</v>
      </c>
      <c r="K16" s="43">
        <f t="shared" si="1"/>
        <v>4000</v>
      </c>
      <c r="L16" s="32"/>
      <c r="M16" s="35">
        <f t="shared" si="0"/>
        <v>0</v>
      </c>
      <c r="N16" s="36">
        <f t="shared" ref="N16:N59" si="3">K16*L16</f>
        <v>0</v>
      </c>
      <c r="O16" s="36">
        <f t="shared" si="2"/>
        <v>0</v>
      </c>
      <c r="P16" s="6">
        <f t="shared" ref="P16:P59" si="4">K16*M16</f>
        <v>0</v>
      </c>
      <c r="Q16" s="1"/>
    </row>
    <row r="17" spans="1:17" s="3" customFormat="1" ht="44.25" customHeight="1" x14ac:dyDescent="0.25">
      <c r="A17" s="52" t="s">
        <v>148</v>
      </c>
      <c r="B17" s="59" t="s">
        <v>60</v>
      </c>
      <c r="C17" s="48"/>
      <c r="D17" s="42" t="s">
        <v>61</v>
      </c>
      <c r="E17" s="42" t="s">
        <v>62</v>
      </c>
      <c r="F17" s="42" t="s">
        <v>215</v>
      </c>
      <c r="G17" s="42" t="s">
        <v>63</v>
      </c>
      <c r="H17" s="42" t="s">
        <v>225</v>
      </c>
      <c r="I17" s="7">
        <v>5000</v>
      </c>
      <c r="J17" s="7">
        <v>0</v>
      </c>
      <c r="K17" s="43">
        <f t="shared" si="1"/>
        <v>5000</v>
      </c>
      <c r="L17" s="32"/>
      <c r="M17" s="35">
        <f t="shared" si="0"/>
        <v>0</v>
      </c>
      <c r="N17" s="36">
        <f t="shared" ref="N17:N18" si="5">K17*L17</f>
        <v>0</v>
      </c>
      <c r="O17" s="36">
        <f t="shared" si="2"/>
        <v>0</v>
      </c>
      <c r="P17" s="6">
        <f t="shared" ref="P17:P18" si="6">K17*M17</f>
        <v>0</v>
      </c>
      <c r="Q17" s="1"/>
    </row>
    <row r="18" spans="1:17" s="3" customFormat="1" ht="39.6" customHeight="1" x14ac:dyDescent="0.25">
      <c r="A18" s="52" t="s">
        <v>149</v>
      </c>
      <c r="B18" s="59" t="s">
        <v>60</v>
      </c>
      <c r="C18" s="48"/>
      <c r="D18" s="42" t="s">
        <v>61</v>
      </c>
      <c r="E18" s="42" t="s">
        <v>62</v>
      </c>
      <c r="F18" s="42" t="s">
        <v>215</v>
      </c>
      <c r="G18" s="42" t="s">
        <v>56</v>
      </c>
      <c r="H18" s="42" t="s">
        <v>226</v>
      </c>
      <c r="I18" s="7">
        <v>0</v>
      </c>
      <c r="J18" s="7">
        <v>1000</v>
      </c>
      <c r="K18" s="43">
        <f t="shared" si="1"/>
        <v>1000</v>
      </c>
      <c r="L18" s="32"/>
      <c r="M18" s="35">
        <f t="shared" si="0"/>
        <v>0</v>
      </c>
      <c r="N18" s="36">
        <f t="shared" si="5"/>
        <v>0</v>
      </c>
      <c r="O18" s="36">
        <f t="shared" si="2"/>
        <v>0</v>
      </c>
      <c r="P18" s="6">
        <f t="shared" si="6"/>
        <v>0</v>
      </c>
      <c r="Q18" s="1"/>
    </row>
    <row r="19" spans="1:17" s="3" customFormat="1" ht="58.15" customHeight="1" x14ac:dyDescent="0.25">
      <c r="A19" s="52" t="s">
        <v>6</v>
      </c>
      <c r="B19" s="49" t="s">
        <v>64</v>
      </c>
      <c r="C19" s="34"/>
      <c r="D19" s="42" t="s">
        <v>65</v>
      </c>
      <c r="E19" s="42" t="s">
        <v>66</v>
      </c>
      <c r="F19" s="42" t="s">
        <v>216</v>
      </c>
      <c r="G19" s="42" t="s">
        <v>67</v>
      </c>
      <c r="H19" s="42" t="s">
        <v>227</v>
      </c>
      <c r="I19" s="7">
        <v>4000</v>
      </c>
      <c r="J19" s="7">
        <v>0</v>
      </c>
      <c r="K19" s="43">
        <f t="shared" si="1"/>
        <v>4000</v>
      </c>
      <c r="L19" s="32"/>
      <c r="M19" s="35">
        <f t="shared" si="0"/>
        <v>0</v>
      </c>
      <c r="N19" s="36">
        <f t="shared" si="3"/>
        <v>0</v>
      </c>
      <c r="O19" s="36">
        <f t="shared" si="2"/>
        <v>0</v>
      </c>
      <c r="P19" s="6">
        <f t="shared" si="4"/>
        <v>0</v>
      </c>
      <c r="Q19" s="1"/>
    </row>
    <row r="20" spans="1:17" s="3" customFormat="1" ht="70.5" customHeight="1" x14ac:dyDescent="0.25">
      <c r="A20" s="52" t="s">
        <v>7</v>
      </c>
      <c r="B20" s="49" t="s">
        <v>68</v>
      </c>
      <c r="C20" s="34"/>
      <c r="D20" s="42" t="s">
        <v>162</v>
      </c>
      <c r="E20" s="42" t="s">
        <v>69</v>
      </c>
      <c r="F20" s="42" t="s">
        <v>217</v>
      </c>
      <c r="G20" s="42" t="s">
        <v>70</v>
      </c>
      <c r="H20" s="42" t="s">
        <v>228</v>
      </c>
      <c r="I20" s="7">
        <v>4000</v>
      </c>
      <c r="J20" s="7">
        <v>0</v>
      </c>
      <c r="K20" s="43">
        <f t="shared" si="1"/>
        <v>4000</v>
      </c>
      <c r="L20" s="32"/>
      <c r="M20" s="35">
        <f t="shared" si="0"/>
        <v>0</v>
      </c>
      <c r="N20" s="36">
        <f t="shared" si="3"/>
        <v>0</v>
      </c>
      <c r="O20" s="36">
        <f t="shared" si="2"/>
        <v>0</v>
      </c>
      <c r="P20" s="6">
        <f t="shared" si="4"/>
        <v>0</v>
      </c>
      <c r="Q20" s="1"/>
    </row>
    <row r="21" spans="1:17" s="3" customFormat="1" ht="47.25" customHeight="1" x14ac:dyDescent="0.25">
      <c r="A21" s="52" t="s">
        <v>163</v>
      </c>
      <c r="B21" s="49" t="s">
        <v>127</v>
      </c>
      <c r="C21" s="34"/>
      <c r="D21" s="42" t="s">
        <v>128</v>
      </c>
      <c r="E21" s="42" t="s">
        <v>129</v>
      </c>
      <c r="F21" s="42" t="s">
        <v>218</v>
      </c>
      <c r="G21" s="42" t="s">
        <v>49</v>
      </c>
      <c r="H21" s="42" t="s">
        <v>229</v>
      </c>
      <c r="I21" s="69">
        <v>8000</v>
      </c>
      <c r="J21" s="69">
        <v>0</v>
      </c>
      <c r="K21" s="43">
        <f t="shared" si="1"/>
        <v>8000</v>
      </c>
      <c r="L21" s="32"/>
      <c r="M21" s="35">
        <f t="shared" si="0"/>
        <v>0</v>
      </c>
      <c r="N21" s="36">
        <f t="shared" si="3"/>
        <v>0</v>
      </c>
      <c r="O21" s="36">
        <f t="shared" si="2"/>
        <v>0</v>
      </c>
      <c r="P21" s="6">
        <f t="shared" si="4"/>
        <v>0</v>
      </c>
      <c r="Q21" s="1"/>
    </row>
    <row r="22" spans="1:17" s="3" customFormat="1" ht="45" customHeight="1" x14ac:dyDescent="0.25">
      <c r="A22" s="52" t="s">
        <v>164</v>
      </c>
      <c r="B22" s="49" t="s">
        <v>127</v>
      </c>
      <c r="C22" s="34"/>
      <c r="D22" s="42" t="s">
        <v>128</v>
      </c>
      <c r="E22" s="42" t="s">
        <v>129</v>
      </c>
      <c r="F22" s="42" t="s">
        <v>218</v>
      </c>
      <c r="G22" s="42" t="s">
        <v>56</v>
      </c>
      <c r="H22" s="42" t="s">
        <v>230</v>
      </c>
      <c r="I22" s="69">
        <v>0</v>
      </c>
      <c r="J22" s="69">
        <v>1000</v>
      </c>
      <c r="K22" s="43">
        <f t="shared" si="1"/>
        <v>1000</v>
      </c>
      <c r="L22" s="32"/>
      <c r="M22" s="35">
        <f t="shared" si="0"/>
        <v>0</v>
      </c>
      <c r="N22" s="36">
        <f t="shared" si="3"/>
        <v>0</v>
      </c>
      <c r="O22" s="36">
        <f t="shared" si="2"/>
        <v>0</v>
      </c>
      <c r="P22" s="6">
        <f t="shared" si="4"/>
        <v>0</v>
      </c>
      <c r="Q22" s="1"/>
    </row>
    <row r="23" spans="1:17" s="3" customFormat="1" ht="49.5" customHeight="1" x14ac:dyDescent="0.25">
      <c r="A23" s="52" t="s">
        <v>165</v>
      </c>
      <c r="B23" s="49" t="s">
        <v>71</v>
      </c>
      <c r="C23" s="48"/>
      <c r="D23" s="42" t="s">
        <v>72</v>
      </c>
      <c r="E23" s="42" t="s">
        <v>73</v>
      </c>
      <c r="F23" s="42" t="s">
        <v>192</v>
      </c>
      <c r="G23" s="42" t="s">
        <v>49</v>
      </c>
      <c r="H23" s="42" t="s">
        <v>231</v>
      </c>
      <c r="I23" s="7">
        <v>300</v>
      </c>
      <c r="J23" s="7">
        <v>0</v>
      </c>
      <c r="K23" s="43">
        <f t="shared" si="1"/>
        <v>300</v>
      </c>
      <c r="L23" s="32"/>
      <c r="M23" s="35">
        <f t="shared" si="0"/>
        <v>0</v>
      </c>
      <c r="N23" s="36">
        <f t="shared" si="3"/>
        <v>0</v>
      </c>
      <c r="O23" s="36">
        <f t="shared" si="2"/>
        <v>0</v>
      </c>
      <c r="P23" s="6">
        <f t="shared" si="4"/>
        <v>0</v>
      </c>
      <c r="Q23" s="1"/>
    </row>
    <row r="24" spans="1:17" s="3" customFormat="1" ht="50.25" customHeight="1" x14ac:dyDescent="0.25">
      <c r="A24" s="52" t="s">
        <v>166</v>
      </c>
      <c r="B24" s="49" t="s">
        <v>39</v>
      </c>
      <c r="C24" s="48"/>
      <c r="D24" s="42" t="s">
        <v>74</v>
      </c>
      <c r="E24" s="42" t="s">
        <v>40</v>
      </c>
      <c r="F24" s="42" t="s">
        <v>193</v>
      </c>
      <c r="G24" s="42" t="s">
        <v>75</v>
      </c>
      <c r="H24" s="42" t="s">
        <v>232</v>
      </c>
      <c r="I24" s="7">
        <v>300</v>
      </c>
      <c r="J24" s="7">
        <v>0</v>
      </c>
      <c r="K24" s="43">
        <f t="shared" si="1"/>
        <v>300</v>
      </c>
      <c r="L24" s="32"/>
      <c r="M24" s="35">
        <f t="shared" si="0"/>
        <v>0</v>
      </c>
      <c r="N24" s="36">
        <f t="shared" si="3"/>
        <v>0</v>
      </c>
      <c r="O24" s="36">
        <f t="shared" si="2"/>
        <v>0</v>
      </c>
      <c r="P24" s="6">
        <f t="shared" si="4"/>
        <v>0</v>
      </c>
      <c r="Q24" s="1"/>
    </row>
    <row r="25" spans="1:17" s="3" customFormat="1" ht="48.75" customHeight="1" x14ac:dyDescent="0.25">
      <c r="A25" s="52" t="s">
        <v>167</v>
      </c>
      <c r="B25" s="49" t="s">
        <v>39</v>
      </c>
      <c r="C25" s="34"/>
      <c r="D25" s="42" t="s">
        <v>74</v>
      </c>
      <c r="E25" s="42" t="s">
        <v>40</v>
      </c>
      <c r="F25" s="42" t="s">
        <v>193</v>
      </c>
      <c r="G25" s="42" t="s">
        <v>76</v>
      </c>
      <c r="H25" s="42" t="s">
        <v>233</v>
      </c>
      <c r="I25" s="7">
        <v>0</v>
      </c>
      <c r="J25" s="7">
        <v>300</v>
      </c>
      <c r="K25" s="43">
        <f t="shared" si="1"/>
        <v>300</v>
      </c>
      <c r="L25" s="32"/>
      <c r="M25" s="35">
        <f t="shared" si="0"/>
        <v>0</v>
      </c>
      <c r="N25" s="36">
        <f t="shared" si="3"/>
        <v>0</v>
      </c>
      <c r="O25" s="36">
        <f t="shared" si="2"/>
        <v>0</v>
      </c>
      <c r="P25" s="6">
        <f t="shared" si="4"/>
        <v>0</v>
      </c>
      <c r="Q25" s="1"/>
    </row>
    <row r="26" spans="1:17" s="3" customFormat="1" ht="33.75" x14ac:dyDescent="0.25">
      <c r="A26" s="52" t="s">
        <v>169</v>
      </c>
      <c r="B26" s="49" t="s">
        <v>168</v>
      </c>
      <c r="C26" s="34"/>
      <c r="D26" s="42" t="s">
        <v>77</v>
      </c>
      <c r="E26" s="42" t="s">
        <v>78</v>
      </c>
      <c r="F26" s="42" t="s">
        <v>219</v>
      </c>
      <c r="G26" s="42" t="s">
        <v>49</v>
      </c>
      <c r="H26" s="42" t="s">
        <v>234</v>
      </c>
      <c r="I26" s="7">
        <v>300</v>
      </c>
      <c r="J26" s="7">
        <v>0</v>
      </c>
      <c r="K26" s="43">
        <f t="shared" si="1"/>
        <v>300</v>
      </c>
      <c r="L26" s="32"/>
      <c r="M26" s="35">
        <f t="shared" si="0"/>
        <v>0</v>
      </c>
      <c r="N26" s="36">
        <f t="shared" si="3"/>
        <v>0</v>
      </c>
      <c r="O26" s="36">
        <f t="shared" si="2"/>
        <v>0</v>
      </c>
      <c r="P26" s="6">
        <f t="shared" si="4"/>
        <v>0</v>
      </c>
      <c r="Q26" s="1"/>
    </row>
    <row r="27" spans="1:17" s="3" customFormat="1" ht="45" x14ac:dyDescent="0.25">
      <c r="A27" s="52" t="s">
        <v>170</v>
      </c>
      <c r="B27" s="49" t="s">
        <v>168</v>
      </c>
      <c r="C27" s="34"/>
      <c r="D27" s="42" t="s">
        <v>77</v>
      </c>
      <c r="E27" s="42" t="s">
        <v>78</v>
      </c>
      <c r="F27" s="42" t="s">
        <v>219</v>
      </c>
      <c r="G27" s="42" t="s">
        <v>103</v>
      </c>
      <c r="H27" s="42" t="s">
        <v>235</v>
      </c>
      <c r="I27" s="69">
        <v>100</v>
      </c>
      <c r="J27" s="69">
        <v>0</v>
      </c>
      <c r="K27" s="43">
        <f t="shared" si="1"/>
        <v>100</v>
      </c>
      <c r="L27" s="32"/>
      <c r="M27" s="35">
        <f t="shared" si="0"/>
        <v>0</v>
      </c>
      <c r="N27" s="36">
        <f t="shared" si="3"/>
        <v>0</v>
      </c>
      <c r="O27" s="36">
        <f t="shared" si="2"/>
        <v>0</v>
      </c>
      <c r="P27" s="6">
        <f t="shared" si="4"/>
        <v>0</v>
      </c>
      <c r="Q27" s="1"/>
    </row>
    <row r="28" spans="1:17" s="3" customFormat="1" ht="33.75" x14ac:dyDescent="0.25">
      <c r="A28" s="52" t="s">
        <v>17</v>
      </c>
      <c r="B28" s="49" t="s">
        <v>79</v>
      </c>
      <c r="C28" s="34"/>
      <c r="D28" s="42" t="s">
        <v>80</v>
      </c>
      <c r="E28" s="42" t="s">
        <v>66</v>
      </c>
      <c r="F28" s="42" t="s">
        <v>220</v>
      </c>
      <c r="G28" s="42" t="s">
        <v>49</v>
      </c>
      <c r="H28" s="42" t="s">
        <v>236</v>
      </c>
      <c r="I28" s="7">
        <v>300</v>
      </c>
      <c r="J28" s="7">
        <v>0</v>
      </c>
      <c r="K28" s="43">
        <f t="shared" si="1"/>
        <v>300</v>
      </c>
      <c r="L28" s="32"/>
      <c r="M28" s="35">
        <f t="shared" si="0"/>
        <v>0</v>
      </c>
      <c r="N28" s="36">
        <f t="shared" si="3"/>
        <v>0</v>
      </c>
      <c r="O28" s="36">
        <f t="shared" si="2"/>
        <v>0</v>
      </c>
      <c r="P28" s="6">
        <f t="shared" si="4"/>
        <v>0</v>
      </c>
      <c r="Q28" s="1"/>
    </row>
    <row r="29" spans="1:17" s="3" customFormat="1" ht="66.599999999999994" customHeight="1" x14ac:dyDescent="0.25">
      <c r="A29" s="52" t="s">
        <v>8</v>
      </c>
      <c r="B29" s="49" t="s">
        <v>81</v>
      </c>
      <c r="C29" s="34"/>
      <c r="D29" s="42" t="s">
        <v>82</v>
      </c>
      <c r="E29" s="42" t="s">
        <v>83</v>
      </c>
      <c r="F29" s="42" t="s">
        <v>194</v>
      </c>
      <c r="G29" s="42" t="s">
        <v>84</v>
      </c>
      <c r="H29" s="42" t="s">
        <v>237</v>
      </c>
      <c r="I29" s="7">
        <v>45</v>
      </c>
      <c r="J29" s="7">
        <v>0</v>
      </c>
      <c r="K29" s="43">
        <f t="shared" si="1"/>
        <v>45</v>
      </c>
      <c r="L29" s="32"/>
      <c r="M29" s="35">
        <f t="shared" si="0"/>
        <v>0</v>
      </c>
      <c r="N29" s="36">
        <f t="shared" si="3"/>
        <v>0</v>
      </c>
      <c r="O29" s="36">
        <f t="shared" si="2"/>
        <v>0</v>
      </c>
      <c r="P29" s="6">
        <f t="shared" si="4"/>
        <v>0</v>
      </c>
      <c r="Q29" s="1"/>
    </row>
    <row r="30" spans="1:17" ht="80.25" customHeight="1" x14ac:dyDescent="0.25">
      <c r="A30" s="52" t="s">
        <v>9</v>
      </c>
      <c r="B30" s="49" t="s">
        <v>85</v>
      </c>
      <c r="C30" s="34"/>
      <c r="D30" s="42" t="s">
        <v>86</v>
      </c>
      <c r="E30" s="42" t="s">
        <v>87</v>
      </c>
      <c r="F30" s="42" t="s">
        <v>221</v>
      </c>
      <c r="G30" s="42" t="s">
        <v>49</v>
      </c>
      <c r="H30" s="42" t="s">
        <v>238</v>
      </c>
      <c r="I30" s="7">
        <v>45</v>
      </c>
      <c r="J30" s="7">
        <v>0</v>
      </c>
      <c r="K30" s="43">
        <f t="shared" si="1"/>
        <v>45</v>
      </c>
      <c r="L30" s="32"/>
      <c r="M30" s="35">
        <f t="shared" si="0"/>
        <v>0</v>
      </c>
      <c r="N30" s="36">
        <f t="shared" si="3"/>
        <v>0</v>
      </c>
      <c r="O30" s="36">
        <f t="shared" si="2"/>
        <v>0</v>
      </c>
      <c r="P30" s="6">
        <f t="shared" si="4"/>
        <v>0</v>
      </c>
      <c r="Q30" s="3"/>
    </row>
    <row r="31" spans="1:17" s="3" customFormat="1" ht="61.15" customHeight="1" x14ac:dyDescent="0.25">
      <c r="A31" s="52" t="s">
        <v>10</v>
      </c>
      <c r="B31" s="49" t="s">
        <v>88</v>
      </c>
      <c r="C31" s="34"/>
      <c r="D31" s="42" t="s">
        <v>160</v>
      </c>
      <c r="E31" s="42" t="s">
        <v>89</v>
      </c>
      <c r="F31" s="42" t="s">
        <v>195</v>
      </c>
      <c r="G31" s="42" t="s">
        <v>49</v>
      </c>
      <c r="H31" s="42" t="s">
        <v>239</v>
      </c>
      <c r="I31" s="7">
        <v>45</v>
      </c>
      <c r="J31" s="7">
        <v>0</v>
      </c>
      <c r="K31" s="43">
        <f t="shared" si="1"/>
        <v>45</v>
      </c>
      <c r="L31" s="32"/>
      <c r="M31" s="35">
        <f t="shared" si="0"/>
        <v>0</v>
      </c>
      <c r="N31" s="36">
        <f t="shared" si="3"/>
        <v>0</v>
      </c>
      <c r="O31" s="36">
        <f t="shared" si="2"/>
        <v>0</v>
      </c>
      <c r="P31" s="6">
        <f t="shared" si="4"/>
        <v>0</v>
      </c>
      <c r="Q31" s="1"/>
    </row>
    <row r="32" spans="1:17" s="3" customFormat="1" ht="51.75" customHeight="1" x14ac:dyDescent="0.25">
      <c r="A32" s="52" t="s">
        <v>171</v>
      </c>
      <c r="B32" s="49" t="s">
        <v>90</v>
      </c>
      <c r="C32" s="34"/>
      <c r="D32" s="42" t="s">
        <v>91</v>
      </c>
      <c r="E32" s="42" t="s">
        <v>92</v>
      </c>
      <c r="F32" s="42" t="s">
        <v>196</v>
      </c>
      <c r="G32" s="42" t="s">
        <v>63</v>
      </c>
      <c r="H32" s="42" t="s">
        <v>240</v>
      </c>
      <c r="I32" s="7">
        <v>45</v>
      </c>
      <c r="J32" s="7">
        <v>0</v>
      </c>
      <c r="K32" s="43">
        <f t="shared" si="1"/>
        <v>45</v>
      </c>
      <c r="L32" s="32"/>
      <c r="M32" s="35">
        <f t="shared" si="0"/>
        <v>0</v>
      </c>
      <c r="N32" s="36">
        <f t="shared" ref="N32" si="7">K32*L32</f>
        <v>0</v>
      </c>
      <c r="O32" s="36">
        <f t="shared" si="2"/>
        <v>0</v>
      </c>
      <c r="P32" s="6">
        <f t="shared" ref="P32" si="8">K32*M32</f>
        <v>0</v>
      </c>
      <c r="Q32" s="1"/>
    </row>
    <row r="33" spans="1:17" ht="105" customHeight="1" x14ac:dyDescent="0.25">
      <c r="A33" s="52" t="s">
        <v>150</v>
      </c>
      <c r="B33" s="49" t="s">
        <v>93</v>
      </c>
      <c r="C33" s="34"/>
      <c r="D33" s="42" t="s">
        <v>275</v>
      </c>
      <c r="E33" s="42" t="s">
        <v>273</v>
      </c>
      <c r="F33" s="42" t="s">
        <v>274</v>
      </c>
      <c r="G33" s="42" t="s">
        <v>94</v>
      </c>
      <c r="H33" s="42" t="s">
        <v>241</v>
      </c>
      <c r="I33" s="7">
        <v>540</v>
      </c>
      <c r="J33" s="7">
        <v>0</v>
      </c>
      <c r="K33" s="43">
        <f t="shared" si="1"/>
        <v>540</v>
      </c>
      <c r="L33" s="33"/>
      <c r="M33" s="35">
        <f t="shared" si="0"/>
        <v>0</v>
      </c>
      <c r="N33" s="36">
        <f t="shared" si="3"/>
        <v>0</v>
      </c>
      <c r="O33" s="36">
        <f t="shared" si="2"/>
        <v>0</v>
      </c>
      <c r="P33" s="6">
        <f t="shared" si="4"/>
        <v>0</v>
      </c>
      <c r="Q33" s="1"/>
    </row>
    <row r="34" spans="1:17" ht="103.5" customHeight="1" x14ac:dyDescent="0.25">
      <c r="A34" s="52" t="s">
        <v>151</v>
      </c>
      <c r="B34" s="49" t="s">
        <v>93</v>
      </c>
      <c r="C34" s="34"/>
      <c r="D34" s="42" t="s">
        <v>276</v>
      </c>
      <c r="E34" s="42" t="s">
        <v>273</v>
      </c>
      <c r="F34" s="42" t="s">
        <v>274</v>
      </c>
      <c r="G34" s="42" t="s">
        <v>56</v>
      </c>
      <c r="H34" s="42" t="s">
        <v>242</v>
      </c>
      <c r="I34" s="42">
        <v>0</v>
      </c>
      <c r="J34" s="7">
        <v>500</v>
      </c>
      <c r="K34" s="43">
        <f t="shared" si="1"/>
        <v>500</v>
      </c>
      <c r="L34" s="33"/>
      <c r="M34" s="35">
        <f t="shared" si="0"/>
        <v>0</v>
      </c>
      <c r="N34" s="36">
        <f t="shared" si="3"/>
        <v>0</v>
      </c>
      <c r="O34" s="36">
        <f t="shared" si="2"/>
        <v>0</v>
      </c>
      <c r="P34" s="6">
        <f t="shared" si="4"/>
        <v>0</v>
      </c>
      <c r="Q34" s="1"/>
    </row>
    <row r="35" spans="1:17" ht="126" customHeight="1" x14ac:dyDescent="0.25">
      <c r="A35" s="52" t="s">
        <v>172</v>
      </c>
      <c r="B35" s="49" t="s">
        <v>42</v>
      </c>
      <c r="C35" s="34"/>
      <c r="D35" s="42" t="s">
        <v>43</v>
      </c>
      <c r="E35" s="42" t="s">
        <v>44</v>
      </c>
      <c r="F35" s="42" t="s">
        <v>197</v>
      </c>
      <c r="G35" s="42" t="s">
        <v>95</v>
      </c>
      <c r="H35" s="42" t="s">
        <v>243</v>
      </c>
      <c r="I35" s="7">
        <v>3000</v>
      </c>
      <c r="J35" s="7">
        <v>0</v>
      </c>
      <c r="K35" s="43">
        <f t="shared" si="1"/>
        <v>3000</v>
      </c>
      <c r="L35" s="32"/>
      <c r="M35" s="35">
        <f t="shared" si="0"/>
        <v>0</v>
      </c>
      <c r="N35" s="36">
        <f t="shared" si="3"/>
        <v>0</v>
      </c>
      <c r="O35" s="36">
        <f t="shared" si="2"/>
        <v>0</v>
      </c>
      <c r="P35" s="6">
        <f t="shared" si="4"/>
        <v>0</v>
      </c>
      <c r="Q35" s="1"/>
    </row>
    <row r="36" spans="1:17" ht="65.25" customHeight="1" x14ac:dyDescent="0.25">
      <c r="A36" s="52" t="s">
        <v>173</v>
      </c>
      <c r="B36" s="49" t="s">
        <v>42</v>
      </c>
      <c r="C36" s="34"/>
      <c r="D36" s="42" t="s">
        <v>43</v>
      </c>
      <c r="E36" s="42" t="s">
        <v>44</v>
      </c>
      <c r="F36" s="42" t="s">
        <v>197</v>
      </c>
      <c r="G36" s="42" t="s">
        <v>96</v>
      </c>
      <c r="H36" s="42" t="s">
        <v>244</v>
      </c>
      <c r="I36" s="7">
        <v>0</v>
      </c>
      <c r="J36" s="7">
        <v>3000</v>
      </c>
      <c r="K36" s="43">
        <f t="shared" si="1"/>
        <v>3000</v>
      </c>
      <c r="L36" s="32"/>
      <c r="M36" s="35">
        <f t="shared" si="0"/>
        <v>0</v>
      </c>
      <c r="N36" s="36">
        <f t="shared" si="3"/>
        <v>0</v>
      </c>
      <c r="O36" s="36">
        <f t="shared" si="2"/>
        <v>0</v>
      </c>
      <c r="P36" s="6">
        <f t="shared" si="4"/>
        <v>0</v>
      </c>
      <c r="Q36" s="1"/>
    </row>
    <row r="37" spans="1:17" ht="78" customHeight="1" x14ac:dyDescent="0.25">
      <c r="A37" s="52" t="s">
        <v>18</v>
      </c>
      <c r="B37" s="49" t="s">
        <v>37</v>
      </c>
      <c r="C37" s="34"/>
      <c r="D37" s="42" t="s">
        <v>37</v>
      </c>
      <c r="E37" s="42" t="s">
        <v>38</v>
      </c>
      <c r="F37" s="42" t="s">
        <v>198</v>
      </c>
      <c r="G37" s="42" t="s">
        <v>161</v>
      </c>
      <c r="H37" s="42" t="s">
        <v>245</v>
      </c>
      <c r="I37" s="7">
        <v>8000</v>
      </c>
      <c r="J37" s="7">
        <v>0</v>
      </c>
      <c r="K37" s="43">
        <f t="shared" si="1"/>
        <v>8000</v>
      </c>
      <c r="L37" s="32"/>
      <c r="M37" s="35">
        <f t="shared" si="0"/>
        <v>0</v>
      </c>
      <c r="N37" s="36">
        <f t="shared" si="3"/>
        <v>0</v>
      </c>
      <c r="O37" s="36">
        <f t="shared" si="2"/>
        <v>0</v>
      </c>
      <c r="P37" s="6">
        <f t="shared" si="4"/>
        <v>0</v>
      </c>
      <c r="Q37" s="3"/>
    </row>
    <row r="38" spans="1:17" ht="56.25" x14ac:dyDescent="0.25">
      <c r="A38" s="52" t="s">
        <v>174</v>
      </c>
      <c r="B38" s="49" t="s">
        <v>97</v>
      </c>
      <c r="C38" s="34"/>
      <c r="D38" s="42" t="s">
        <v>98</v>
      </c>
      <c r="E38" s="42" t="s">
        <v>12</v>
      </c>
      <c r="F38" s="42" t="s">
        <v>199</v>
      </c>
      <c r="G38" s="42" t="s">
        <v>99</v>
      </c>
      <c r="H38" s="42" t="s">
        <v>246</v>
      </c>
      <c r="I38" s="96">
        <v>4000</v>
      </c>
      <c r="J38" s="96"/>
      <c r="K38" s="43">
        <f t="shared" si="1"/>
        <v>4000</v>
      </c>
      <c r="L38" s="32"/>
      <c r="M38" s="35">
        <f t="shared" si="0"/>
        <v>0</v>
      </c>
      <c r="N38" s="36">
        <f t="shared" si="3"/>
        <v>0</v>
      </c>
      <c r="O38" s="36">
        <f t="shared" si="2"/>
        <v>0</v>
      </c>
      <c r="P38" s="6">
        <f t="shared" si="4"/>
        <v>0</v>
      </c>
      <c r="Q38" s="3"/>
    </row>
    <row r="39" spans="1:17" ht="49.9" customHeight="1" x14ac:dyDescent="0.25">
      <c r="A39" s="52" t="s">
        <v>175</v>
      </c>
      <c r="B39" s="49" t="s">
        <v>100</v>
      </c>
      <c r="C39" s="34"/>
      <c r="D39" s="42" t="s">
        <v>101</v>
      </c>
      <c r="E39" s="42" t="s">
        <v>102</v>
      </c>
      <c r="F39" s="42" t="s">
        <v>200</v>
      </c>
      <c r="G39" s="42" t="s">
        <v>103</v>
      </c>
      <c r="H39" s="42" t="s">
        <v>247</v>
      </c>
      <c r="I39" s="7">
        <v>3000</v>
      </c>
      <c r="J39" s="7">
        <v>0</v>
      </c>
      <c r="K39" s="43">
        <f t="shared" si="1"/>
        <v>3000</v>
      </c>
      <c r="L39" s="32"/>
      <c r="M39" s="35">
        <f t="shared" si="0"/>
        <v>0</v>
      </c>
      <c r="N39" s="36">
        <f t="shared" si="3"/>
        <v>0</v>
      </c>
      <c r="O39" s="36">
        <f t="shared" si="2"/>
        <v>0</v>
      </c>
      <c r="P39" s="6">
        <f t="shared" si="4"/>
        <v>0</v>
      </c>
      <c r="Q39" s="1"/>
    </row>
    <row r="40" spans="1:17" ht="45.75" customHeight="1" x14ac:dyDescent="0.25">
      <c r="A40" s="52" t="s">
        <v>176</v>
      </c>
      <c r="B40" s="49" t="s">
        <v>100</v>
      </c>
      <c r="C40" s="34"/>
      <c r="D40" s="42" t="s">
        <v>177</v>
      </c>
      <c r="E40" s="42" t="s">
        <v>102</v>
      </c>
      <c r="F40" s="42" t="s">
        <v>200</v>
      </c>
      <c r="G40" s="42" t="s">
        <v>96</v>
      </c>
      <c r="H40" s="42" t="s">
        <v>248</v>
      </c>
      <c r="I40" s="7">
        <v>0</v>
      </c>
      <c r="J40" s="7">
        <v>2000</v>
      </c>
      <c r="K40" s="43">
        <f t="shared" si="1"/>
        <v>2000</v>
      </c>
      <c r="L40" s="32"/>
      <c r="M40" s="35">
        <f t="shared" si="0"/>
        <v>0</v>
      </c>
      <c r="N40" s="36">
        <f t="shared" si="3"/>
        <v>0</v>
      </c>
      <c r="O40" s="36">
        <f t="shared" si="2"/>
        <v>0</v>
      </c>
      <c r="P40" s="6">
        <f t="shared" si="4"/>
        <v>0</v>
      </c>
      <c r="Q40" s="1"/>
    </row>
    <row r="41" spans="1:17" s="10" customFormat="1" ht="45.75" customHeight="1" x14ac:dyDescent="0.25">
      <c r="A41" s="52" t="s">
        <v>178</v>
      </c>
      <c r="B41" s="49" t="s">
        <v>130</v>
      </c>
      <c r="C41" s="34"/>
      <c r="D41" s="42" t="s">
        <v>180</v>
      </c>
      <c r="E41" s="42" t="s">
        <v>131</v>
      </c>
      <c r="F41" s="42" t="s">
        <v>201</v>
      </c>
      <c r="G41" s="42" t="s">
        <v>49</v>
      </c>
      <c r="H41" s="42" t="s">
        <v>249</v>
      </c>
      <c r="I41" s="69">
        <v>8000</v>
      </c>
      <c r="J41" s="69">
        <v>0</v>
      </c>
      <c r="K41" s="43">
        <f t="shared" si="1"/>
        <v>8000</v>
      </c>
      <c r="L41" s="32"/>
      <c r="M41" s="35">
        <f t="shared" si="0"/>
        <v>0</v>
      </c>
      <c r="N41" s="36">
        <f t="shared" si="3"/>
        <v>0</v>
      </c>
      <c r="O41" s="36">
        <f t="shared" si="2"/>
        <v>0</v>
      </c>
      <c r="P41" s="6">
        <f t="shared" si="4"/>
        <v>0</v>
      </c>
      <c r="Q41" s="1"/>
    </row>
    <row r="42" spans="1:17" s="10" customFormat="1" ht="45.75" customHeight="1" x14ac:dyDescent="0.25">
      <c r="A42" s="52" t="s">
        <v>179</v>
      </c>
      <c r="B42" s="49" t="s">
        <v>130</v>
      </c>
      <c r="C42" s="34"/>
      <c r="D42" s="42" t="s">
        <v>180</v>
      </c>
      <c r="E42" s="42" t="s">
        <v>131</v>
      </c>
      <c r="F42" s="42" t="s">
        <v>201</v>
      </c>
      <c r="G42" s="42" t="s">
        <v>56</v>
      </c>
      <c r="H42" s="42" t="s">
        <v>250</v>
      </c>
      <c r="I42" s="69">
        <v>0</v>
      </c>
      <c r="J42" s="69">
        <v>1000</v>
      </c>
      <c r="K42" s="43">
        <f t="shared" si="1"/>
        <v>1000</v>
      </c>
      <c r="L42" s="32"/>
      <c r="M42" s="35">
        <f t="shared" si="0"/>
        <v>0</v>
      </c>
      <c r="N42" s="36">
        <f t="shared" si="3"/>
        <v>0</v>
      </c>
      <c r="O42" s="36">
        <f t="shared" si="2"/>
        <v>0</v>
      </c>
      <c r="P42" s="6">
        <f t="shared" si="4"/>
        <v>0</v>
      </c>
      <c r="Q42" s="1"/>
    </row>
    <row r="43" spans="1:17" s="10" customFormat="1" ht="56.25" x14ac:dyDescent="0.25">
      <c r="A43" s="52" t="s">
        <v>181</v>
      </c>
      <c r="B43" s="49" t="s">
        <v>104</v>
      </c>
      <c r="C43" s="34"/>
      <c r="D43" s="42" t="s">
        <v>183</v>
      </c>
      <c r="E43" s="42" t="s">
        <v>106</v>
      </c>
      <c r="F43" s="42" t="s">
        <v>202</v>
      </c>
      <c r="G43" s="42" t="s">
        <v>184</v>
      </c>
      <c r="H43" s="73" t="s">
        <v>268</v>
      </c>
      <c r="I43" s="70">
        <v>1000</v>
      </c>
      <c r="J43" s="70">
        <v>0</v>
      </c>
      <c r="K43" s="43">
        <f t="shared" ref="K43" si="9">I43+J43</f>
        <v>1000</v>
      </c>
      <c r="L43" s="32"/>
      <c r="M43" s="35">
        <f t="shared" ref="M43" si="10">L43*1.23</f>
        <v>0</v>
      </c>
      <c r="N43" s="36">
        <f t="shared" ref="N43" si="11">K43*L43</f>
        <v>0</v>
      </c>
      <c r="O43" s="36">
        <f t="shared" ref="O43" si="12">K43*L43*0.23</f>
        <v>0</v>
      </c>
      <c r="P43" s="6">
        <f t="shared" ref="P43" si="13">K43*M43</f>
        <v>0</v>
      </c>
      <c r="Q43" s="1"/>
    </row>
    <row r="44" spans="1:17" ht="56.25" x14ac:dyDescent="0.25">
      <c r="A44" s="52" t="s">
        <v>182</v>
      </c>
      <c r="B44" s="49" t="s">
        <v>104</v>
      </c>
      <c r="C44" s="34"/>
      <c r="D44" s="42" t="s">
        <v>105</v>
      </c>
      <c r="E44" s="42" t="s">
        <v>106</v>
      </c>
      <c r="F44" s="42" t="s">
        <v>202</v>
      </c>
      <c r="G44" s="42" t="s">
        <v>56</v>
      </c>
      <c r="H44" s="42" t="s">
        <v>251</v>
      </c>
      <c r="I44" s="7">
        <v>0</v>
      </c>
      <c r="J44" s="7">
        <v>500</v>
      </c>
      <c r="K44" s="43">
        <f t="shared" si="1"/>
        <v>500</v>
      </c>
      <c r="L44" s="32"/>
      <c r="M44" s="35">
        <f t="shared" si="0"/>
        <v>0</v>
      </c>
      <c r="N44" s="36">
        <f t="shared" si="3"/>
        <v>0</v>
      </c>
      <c r="O44" s="36">
        <f t="shared" si="2"/>
        <v>0</v>
      </c>
      <c r="P44" s="6">
        <f t="shared" si="4"/>
        <v>0</v>
      </c>
      <c r="Q44" s="1"/>
    </row>
    <row r="45" spans="1:17" ht="39" customHeight="1" x14ac:dyDescent="0.25">
      <c r="A45" s="52" t="s">
        <v>19</v>
      </c>
      <c r="B45" s="49" t="s">
        <v>107</v>
      </c>
      <c r="C45" s="34"/>
      <c r="D45" s="42" t="s">
        <v>108</v>
      </c>
      <c r="E45" s="42" t="s">
        <v>109</v>
      </c>
      <c r="F45" s="42" t="s">
        <v>203</v>
      </c>
      <c r="G45" s="42" t="s">
        <v>75</v>
      </c>
      <c r="H45" s="42" t="s">
        <v>252</v>
      </c>
      <c r="I45" s="7">
        <v>1000</v>
      </c>
      <c r="J45" s="7">
        <v>0</v>
      </c>
      <c r="K45" s="43">
        <f t="shared" si="1"/>
        <v>1000</v>
      </c>
      <c r="L45" s="32"/>
      <c r="M45" s="35">
        <f t="shared" si="0"/>
        <v>0</v>
      </c>
      <c r="N45" s="36">
        <f t="shared" si="3"/>
        <v>0</v>
      </c>
      <c r="O45" s="36">
        <f t="shared" si="2"/>
        <v>0</v>
      </c>
      <c r="P45" s="6">
        <f t="shared" si="4"/>
        <v>0</v>
      </c>
      <c r="Q45" s="1"/>
    </row>
    <row r="46" spans="1:17" ht="45" x14ac:dyDescent="0.25">
      <c r="A46" s="52" t="s">
        <v>185</v>
      </c>
      <c r="B46" s="49" t="s">
        <v>110</v>
      </c>
      <c r="C46" s="34"/>
      <c r="D46" s="42" t="s">
        <v>111</v>
      </c>
      <c r="E46" s="42" t="s">
        <v>12</v>
      </c>
      <c r="F46" s="42" t="s">
        <v>204</v>
      </c>
      <c r="G46" s="42" t="s">
        <v>63</v>
      </c>
      <c r="H46" s="42" t="s">
        <v>253</v>
      </c>
      <c r="I46" s="7">
        <v>500</v>
      </c>
      <c r="J46" s="7">
        <v>0</v>
      </c>
      <c r="K46" s="43">
        <f t="shared" si="1"/>
        <v>500</v>
      </c>
      <c r="L46" s="32"/>
      <c r="M46" s="35">
        <f t="shared" si="0"/>
        <v>0</v>
      </c>
      <c r="N46" s="36">
        <f t="shared" si="3"/>
        <v>0</v>
      </c>
      <c r="O46" s="36">
        <f t="shared" si="2"/>
        <v>0</v>
      </c>
      <c r="P46" s="6">
        <f t="shared" si="4"/>
        <v>0</v>
      </c>
      <c r="Q46" s="1"/>
    </row>
    <row r="47" spans="1:17" ht="40.15" customHeight="1" x14ac:dyDescent="0.25">
      <c r="A47" s="52" t="s">
        <v>186</v>
      </c>
      <c r="B47" s="49" t="s">
        <v>41</v>
      </c>
      <c r="C47" s="34"/>
      <c r="D47" s="42" t="s">
        <v>50</v>
      </c>
      <c r="E47" s="42" t="s">
        <v>269</v>
      </c>
      <c r="F47" s="42" t="s">
        <v>205</v>
      </c>
      <c r="G47" s="42" t="s">
        <v>112</v>
      </c>
      <c r="H47" s="42" t="s">
        <v>254</v>
      </c>
      <c r="I47" s="7">
        <v>0</v>
      </c>
      <c r="J47" s="7">
        <v>500</v>
      </c>
      <c r="K47" s="43">
        <f t="shared" si="1"/>
        <v>500</v>
      </c>
      <c r="L47" s="32"/>
      <c r="M47" s="35">
        <f t="shared" si="0"/>
        <v>0</v>
      </c>
      <c r="N47" s="36">
        <f t="shared" si="3"/>
        <v>0</v>
      </c>
      <c r="O47" s="36">
        <f t="shared" si="2"/>
        <v>0</v>
      </c>
      <c r="P47" s="6">
        <f t="shared" si="4"/>
        <v>0</v>
      </c>
      <c r="Q47" s="1"/>
    </row>
    <row r="48" spans="1:17" s="10" customFormat="1" ht="46.5" customHeight="1" x14ac:dyDescent="0.25">
      <c r="A48" s="52" t="s">
        <v>152</v>
      </c>
      <c r="B48" s="49" t="s">
        <v>132</v>
      </c>
      <c r="C48" s="34"/>
      <c r="D48" s="42" t="s">
        <v>133</v>
      </c>
      <c r="E48" s="42" t="s">
        <v>12</v>
      </c>
      <c r="F48" s="42" t="s">
        <v>206</v>
      </c>
      <c r="G48" s="42" t="s">
        <v>49</v>
      </c>
      <c r="H48" s="42" t="s">
        <v>255</v>
      </c>
      <c r="I48" s="7">
        <v>3000</v>
      </c>
      <c r="J48" s="7">
        <v>0</v>
      </c>
      <c r="K48" s="43">
        <f t="shared" si="1"/>
        <v>3000</v>
      </c>
      <c r="L48" s="32"/>
      <c r="M48" s="35">
        <f t="shared" si="0"/>
        <v>0</v>
      </c>
      <c r="N48" s="36">
        <f t="shared" si="3"/>
        <v>0</v>
      </c>
      <c r="O48" s="36">
        <f t="shared" si="2"/>
        <v>0</v>
      </c>
      <c r="P48" s="6">
        <f t="shared" si="4"/>
        <v>0</v>
      </c>
      <c r="Q48" s="1"/>
    </row>
    <row r="49" spans="1:17" s="10" customFormat="1" ht="46.5" customHeight="1" x14ac:dyDescent="0.25">
      <c r="A49" s="52" t="s">
        <v>153</v>
      </c>
      <c r="B49" s="49" t="s">
        <v>132</v>
      </c>
      <c r="C49" s="34"/>
      <c r="D49" s="42" t="s">
        <v>133</v>
      </c>
      <c r="E49" s="42" t="s">
        <v>12</v>
      </c>
      <c r="F49" s="42" t="s">
        <v>206</v>
      </c>
      <c r="G49" s="42" t="s">
        <v>114</v>
      </c>
      <c r="H49" s="42" t="s">
        <v>256</v>
      </c>
      <c r="I49" s="7">
        <v>0</v>
      </c>
      <c r="J49" s="7">
        <v>1500</v>
      </c>
      <c r="K49" s="43">
        <f t="shared" si="1"/>
        <v>1500</v>
      </c>
      <c r="L49" s="32"/>
      <c r="M49" s="35">
        <f t="shared" si="0"/>
        <v>0</v>
      </c>
      <c r="N49" s="36">
        <f t="shared" si="3"/>
        <v>0</v>
      </c>
      <c r="O49" s="36">
        <f t="shared" si="2"/>
        <v>0</v>
      </c>
      <c r="P49" s="6">
        <f t="shared" si="4"/>
        <v>0</v>
      </c>
      <c r="Q49" s="1"/>
    </row>
    <row r="50" spans="1:17" s="10" customFormat="1" ht="40.15" customHeight="1" x14ac:dyDescent="0.25">
      <c r="A50" s="52" t="s">
        <v>126</v>
      </c>
      <c r="B50" s="49" t="s">
        <v>134</v>
      </c>
      <c r="C50" s="34"/>
      <c r="D50" s="42" t="s">
        <v>136</v>
      </c>
      <c r="E50" s="42" t="s">
        <v>137</v>
      </c>
      <c r="F50" s="42" t="s">
        <v>207</v>
      </c>
      <c r="G50" s="42" t="s">
        <v>49</v>
      </c>
      <c r="H50" s="42" t="s">
        <v>257</v>
      </c>
      <c r="I50" s="7">
        <v>2000</v>
      </c>
      <c r="J50" s="7">
        <v>0</v>
      </c>
      <c r="K50" s="43">
        <f t="shared" si="1"/>
        <v>2000</v>
      </c>
      <c r="L50" s="32"/>
      <c r="M50" s="35">
        <f t="shared" si="0"/>
        <v>0</v>
      </c>
      <c r="N50" s="36">
        <f t="shared" si="3"/>
        <v>0</v>
      </c>
      <c r="O50" s="36">
        <f t="shared" si="2"/>
        <v>0</v>
      </c>
      <c r="P50" s="6">
        <f t="shared" si="4"/>
        <v>0</v>
      </c>
      <c r="Q50" s="1"/>
    </row>
    <row r="51" spans="1:17" s="10" customFormat="1" ht="69.75" customHeight="1" x14ac:dyDescent="0.25">
      <c r="A51" s="52" t="s">
        <v>21</v>
      </c>
      <c r="B51" s="49" t="s">
        <v>135</v>
      </c>
      <c r="C51" s="34"/>
      <c r="D51" s="42" t="s">
        <v>138</v>
      </c>
      <c r="E51" s="42" t="s">
        <v>139</v>
      </c>
      <c r="F51" s="42" t="s">
        <v>208</v>
      </c>
      <c r="G51" s="42" t="s">
        <v>140</v>
      </c>
      <c r="H51" s="42" t="s">
        <v>258</v>
      </c>
      <c r="I51" s="7">
        <v>1000</v>
      </c>
      <c r="J51" s="7">
        <v>0</v>
      </c>
      <c r="K51" s="43">
        <f t="shared" si="1"/>
        <v>1000</v>
      </c>
      <c r="L51" s="32"/>
      <c r="M51" s="35">
        <f t="shared" si="0"/>
        <v>0</v>
      </c>
      <c r="N51" s="36">
        <f t="shared" si="3"/>
        <v>0</v>
      </c>
      <c r="O51" s="36">
        <f t="shared" si="2"/>
        <v>0</v>
      </c>
      <c r="P51" s="6">
        <f t="shared" si="4"/>
        <v>0</v>
      </c>
      <c r="Q51" s="1"/>
    </row>
    <row r="52" spans="1:17" ht="61.5" customHeight="1" x14ac:dyDescent="0.25">
      <c r="A52" s="52" t="s">
        <v>154</v>
      </c>
      <c r="B52" s="49" t="s">
        <v>14</v>
      </c>
      <c r="C52" s="34"/>
      <c r="D52" s="42" t="s">
        <v>187</v>
      </c>
      <c r="E52" s="42" t="s">
        <v>113</v>
      </c>
      <c r="F52" s="42" t="s">
        <v>209</v>
      </c>
      <c r="G52" s="42" t="s">
        <v>103</v>
      </c>
      <c r="H52" s="42" t="s">
        <v>259</v>
      </c>
      <c r="I52" s="7">
        <v>500</v>
      </c>
      <c r="J52" s="7">
        <v>0</v>
      </c>
      <c r="K52" s="43">
        <f t="shared" si="1"/>
        <v>500</v>
      </c>
      <c r="L52" s="32"/>
      <c r="M52" s="35">
        <f t="shared" si="0"/>
        <v>0</v>
      </c>
      <c r="N52" s="36">
        <f t="shared" si="3"/>
        <v>0</v>
      </c>
      <c r="O52" s="36">
        <f t="shared" si="2"/>
        <v>0</v>
      </c>
      <c r="P52" s="6">
        <f t="shared" si="4"/>
        <v>0</v>
      </c>
      <c r="Q52" s="1"/>
    </row>
    <row r="53" spans="1:17" ht="56.25" x14ac:dyDescent="0.25">
      <c r="A53" s="52" t="s">
        <v>155</v>
      </c>
      <c r="B53" s="49" t="s">
        <v>14</v>
      </c>
      <c r="C53" s="48"/>
      <c r="D53" s="42" t="s">
        <v>187</v>
      </c>
      <c r="E53" s="42" t="s">
        <v>113</v>
      </c>
      <c r="F53" s="42" t="s">
        <v>20</v>
      </c>
      <c r="G53" s="42" t="s">
        <v>114</v>
      </c>
      <c r="H53" s="42" t="s">
        <v>260</v>
      </c>
      <c r="I53" s="7">
        <v>0</v>
      </c>
      <c r="J53" s="7">
        <v>200</v>
      </c>
      <c r="K53" s="43">
        <f t="shared" si="1"/>
        <v>200</v>
      </c>
      <c r="L53" s="32"/>
      <c r="M53" s="35">
        <f t="shared" si="0"/>
        <v>0</v>
      </c>
      <c r="N53" s="36">
        <f t="shared" si="3"/>
        <v>0</v>
      </c>
      <c r="O53" s="36">
        <f t="shared" si="2"/>
        <v>0</v>
      </c>
      <c r="P53" s="6">
        <f t="shared" si="4"/>
        <v>0</v>
      </c>
      <c r="Q53" s="1"/>
    </row>
    <row r="54" spans="1:17" s="10" customFormat="1" ht="79.5" customHeight="1" x14ac:dyDescent="0.25">
      <c r="A54" s="52" t="s">
        <v>141</v>
      </c>
      <c r="B54" s="49" t="s">
        <v>115</v>
      </c>
      <c r="C54" s="48"/>
      <c r="D54" s="42" t="s">
        <v>116</v>
      </c>
      <c r="E54" s="42" t="s">
        <v>117</v>
      </c>
      <c r="F54" s="42" t="s">
        <v>210</v>
      </c>
      <c r="G54" s="42" t="s">
        <v>95</v>
      </c>
      <c r="H54" s="42" t="s">
        <v>261</v>
      </c>
      <c r="I54" s="7">
        <v>200</v>
      </c>
      <c r="J54" s="7">
        <v>0</v>
      </c>
      <c r="K54" s="43">
        <f t="shared" si="1"/>
        <v>200</v>
      </c>
      <c r="L54" s="32"/>
      <c r="M54" s="35">
        <f t="shared" si="0"/>
        <v>0</v>
      </c>
      <c r="N54" s="36">
        <f t="shared" si="3"/>
        <v>0</v>
      </c>
      <c r="O54" s="36">
        <f t="shared" si="2"/>
        <v>0</v>
      </c>
      <c r="P54" s="6">
        <f t="shared" si="4"/>
        <v>0</v>
      </c>
      <c r="Q54" s="1"/>
    </row>
    <row r="55" spans="1:17" ht="69.599999999999994" customHeight="1" x14ac:dyDescent="0.25">
      <c r="A55" s="52" t="s">
        <v>142</v>
      </c>
      <c r="B55" s="49" t="s">
        <v>188</v>
      </c>
      <c r="C55" s="34"/>
      <c r="D55" s="42" t="s">
        <v>118</v>
      </c>
      <c r="E55" s="42" t="s">
        <v>66</v>
      </c>
      <c r="F55" s="42" t="s">
        <v>211</v>
      </c>
      <c r="G55" s="42" t="s">
        <v>119</v>
      </c>
      <c r="H55" s="42" t="s">
        <v>262</v>
      </c>
      <c r="I55" s="7">
        <v>200</v>
      </c>
      <c r="J55" s="7">
        <v>0</v>
      </c>
      <c r="K55" s="43">
        <f t="shared" si="1"/>
        <v>200</v>
      </c>
      <c r="L55" s="32"/>
      <c r="M55" s="35">
        <f t="shared" si="0"/>
        <v>0</v>
      </c>
      <c r="N55" s="36">
        <f t="shared" si="3"/>
        <v>0</v>
      </c>
      <c r="O55" s="36">
        <f t="shared" si="2"/>
        <v>0</v>
      </c>
      <c r="P55" s="6">
        <f t="shared" si="4"/>
        <v>0</v>
      </c>
      <c r="Q55" s="1"/>
    </row>
    <row r="56" spans="1:17" ht="80.25" x14ac:dyDescent="0.25">
      <c r="A56" s="52" t="s">
        <v>156</v>
      </c>
      <c r="B56" s="49" t="s">
        <v>45</v>
      </c>
      <c r="C56" s="34"/>
      <c r="D56" s="42" t="s">
        <v>271</v>
      </c>
      <c r="E56" s="42" t="s">
        <v>270</v>
      </c>
      <c r="F56" s="42" t="s">
        <v>47</v>
      </c>
      <c r="G56" s="42" t="s">
        <v>119</v>
      </c>
      <c r="H56" s="42" t="s">
        <v>263</v>
      </c>
      <c r="I56" s="7">
        <v>150</v>
      </c>
      <c r="J56" s="7">
        <v>0</v>
      </c>
      <c r="K56" s="43">
        <f t="shared" si="1"/>
        <v>150</v>
      </c>
      <c r="L56" s="32"/>
      <c r="M56" s="35">
        <f t="shared" si="0"/>
        <v>0</v>
      </c>
      <c r="N56" s="36">
        <f t="shared" si="3"/>
        <v>0</v>
      </c>
      <c r="O56" s="36">
        <f t="shared" si="2"/>
        <v>0</v>
      </c>
      <c r="P56" s="6">
        <f t="shared" si="4"/>
        <v>0</v>
      </c>
      <c r="Q56" s="1"/>
    </row>
    <row r="57" spans="1:17" ht="80.25" x14ac:dyDescent="0.25">
      <c r="A57" s="52" t="s">
        <v>157</v>
      </c>
      <c r="B57" s="49" t="s">
        <v>45</v>
      </c>
      <c r="C57" s="34"/>
      <c r="D57" s="42" t="s">
        <v>271</v>
      </c>
      <c r="E57" s="42" t="s">
        <v>270</v>
      </c>
      <c r="F57" s="42" t="s">
        <v>47</v>
      </c>
      <c r="G57" s="42" t="s">
        <v>56</v>
      </c>
      <c r="H57" s="42" t="s">
        <v>264</v>
      </c>
      <c r="I57" s="7">
        <v>0</v>
      </c>
      <c r="J57" s="7">
        <v>150</v>
      </c>
      <c r="K57" s="43">
        <f t="shared" si="1"/>
        <v>150</v>
      </c>
      <c r="L57" s="32"/>
      <c r="M57" s="35">
        <f t="shared" si="0"/>
        <v>0</v>
      </c>
      <c r="N57" s="36">
        <f t="shared" si="3"/>
        <v>0</v>
      </c>
      <c r="O57" s="36">
        <f t="shared" si="2"/>
        <v>0</v>
      </c>
      <c r="P57" s="6">
        <f t="shared" si="4"/>
        <v>0</v>
      </c>
      <c r="Q57" s="1"/>
    </row>
    <row r="58" spans="1:17" ht="80.25" x14ac:dyDescent="0.25">
      <c r="A58" s="52" t="s">
        <v>158</v>
      </c>
      <c r="B58" s="49" t="s">
        <v>46</v>
      </c>
      <c r="C58" s="34"/>
      <c r="D58" s="42" t="s">
        <v>272</v>
      </c>
      <c r="E58" s="42" t="s">
        <v>270</v>
      </c>
      <c r="F58" s="42" t="s">
        <v>120</v>
      </c>
      <c r="G58" s="42" t="s">
        <v>119</v>
      </c>
      <c r="H58" s="42" t="s">
        <v>263</v>
      </c>
      <c r="I58" s="7">
        <v>150</v>
      </c>
      <c r="J58" s="7">
        <v>0</v>
      </c>
      <c r="K58" s="43">
        <f t="shared" si="1"/>
        <v>150</v>
      </c>
      <c r="L58" s="32"/>
      <c r="M58" s="35">
        <f t="shared" si="0"/>
        <v>0</v>
      </c>
      <c r="N58" s="36">
        <f t="shared" si="3"/>
        <v>0</v>
      </c>
      <c r="O58" s="36">
        <f t="shared" si="2"/>
        <v>0</v>
      </c>
      <c r="P58" s="6">
        <f t="shared" si="4"/>
        <v>0</v>
      </c>
      <c r="Q58" s="1"/>
    </row>
    <row r="59" spans="1:17" ht="80.25" x14ac:dyDescent="0.25">
      <c r="A59" s="52" t="s">
        <v>159</v>
      </c>
      <c r="B59" s="49" t="s">
        <v>46</v>
      </c>
      <c r="C59" s="34"/>
      <c r="D59" s="42" t="s">
        <v>272</v>
      </c>
      <c r="E59" s="42" t="s">
        <v>270</v>
      </c>
      <c r="F59" s="42" t="s">
        <v>120</v>
      </c>
      <c r="G59" s="42" t="s">
        <v>56</v>
      </c>
      <c r="H59" s="42" t="s">
        <v>264</v>
      </c>
      <c r="I59" s="7">
        <v>0</v>
      </c>
      <c r="J59" s="7">
        <v>150</v>
      </c>
      <c r="K59" s="43">
        <f t="shared" si="1"/>
        <v>150</v>
      </c>
      <c r="L59" s="32"/>
      <c r="M59" s="35">
        <f t="shared" si="0"/>
        <v>0</v>
      </c>
      <c r="N59" s="36">
        <f t="shared" si="3"/>
        <v>0</v>
      </c>
      <c r="O59" s="36">
        <f t="shared" si="2"/>
        <v>0</v>
      </c>
      <c r="P59" s="6">
        <f t="shared" si="4"/>
        <v>0</v>
      </c>
      <c r="Q59" s="1"/>
    </row>
    <row r="60" spans="1:17" ht="63.6" customHeight="1" x14ac:dyDescent="0.25">
      <c r="A60" s="52" t="s">
        <v>189</v>
      </c>
      <c r="B60" s="49" t="s">
        <v>121</v>
      </c>
      <c r="C60" s="94"/>
      <c r="D60" s="42" t="s">
        <v>122</v>
      </c>
      <c r="E60" s="42" t="s">
        <v>66</v>
      </c>
      <c r="F60" s="42" t="s">
        <v>212</v>
      </c>
      <c r="G60" s="42" t="s">
        <v>49</v>
      </c>
      <c r="H60" s="42" t="s">
        <v>265</v>
      </c>
      <c r="I60" s="7">
        <v>50</v>
      </c>
      <c r="J60" s="7">
        <v>0</v>
      </c>
      <c r="K60" s="43">
        <f t="shared" si="1"/>
        <v>50</v>
      </c>
      <c r="L60" s="32"/>
      <c r="M60" s="35">
        <f t="shared" si="0"/>
        <v>0</v>
      </c>
      <c r="N60" s="36">
        <f t="shared" ref="N60:N61" si="14">K60*L60</f>
        <v>0</v>
      </c>
      <c r="O60" s="36">
        <f t="shared" si="2"/>
        <v>0</v>
      </c>
      <c r="P60" s="6">
        <f t="shared" ref="P60:P61" si="15">K60*M60</f>
        <v>0</v>
      </c>
      <c r="Q60" s="1"/>
    </row>
    <row r="61" spans="1:17" ht="45.75" thickBot="1" x14ac:dyDescent="0.3">
      <c r="A61" s="60" t="s">
        <v>190</v>
      </c>
      <c r="B61" s="61" t="s">
        <v>121</v>
      </c>
      <c r="C61" s="95"/>
      <c r="D61" s="62" t="s">
        <v>123</v>
      </c>
      <c r="E61" s="62" t="s">
        <v>66</v>
      </c>
      <c r="F61" s="62" t="s">
        <v>212</v>
      </c>
      <c r="G61" s="62" t="s">
        <v>124</v>
      </c>
      <c r="H61" s="62" t="s">
        <v>266</v>
      </c>
      <c r="I61" s="63">
        <v>0</v>
      </c>
      <c r="J61" s="63">
        <v>50</v>
      </c>
      <c r="K61" s="64">
        <f t="shared" si="1"/>
        <v>50</v>
      </c>
      <c r="L61" s="65"/>
      <c r="M61" s="66">
        <f t="shared" si="0"/>
        <v>0</v>
      </c>
      <c r="N61" s="67">
        <f t="shared" si="14"/>
        <v>0</v>
      </c>
      <c r="O61" s="67">
        <f t="shared" si="2"/>
        <v>0</v>
      </c>
      <c r="P61" s="68">
        <f t="shared" si="15"/>
        <v>0</v>
      </c>
      <c r="Q61" s="1"/>
    </row>
    <row r="62" spans="1:17" ht="15.75" thickBot="1" x14ac:dyDescent="0.3">
      <c r="A62" s="100" t="s">
        <v>15</v>
      </c>
      <c r="B62" s="101"/>
      <c r="C62" s="101"/>
      <c r="D62" s="101"/>
      <c r="E62" s="101"/>
      <c r="F62" s="101"/>
      <c r="G62" s="101"/>
      <c r="H62" s="101"/>
      <c r="I62" s="101"/>
      <c r="J62" s="101"/>
      <c r="K62" s="102"/>
      <c r="L62" s="55"/>
      <c r="M62" s="56"/>
      <c r="N62" s="57">
        <f>SUM(N14:N61)</f>
        <v>0</v>
      </c>
      <c r="O62" s="58">
        <f>SUM(O14:O61)</f>
        <v>0</v>
      </c>
      <c r="P62" s="58">
        <f>SUM(P14:P61)</f>
        <v>0</v>
      </c>
      <c r="Q62" s="1"/>
    </row>
    <row r="63" spans="1:17" x14ac:dyDescent="0.25">
      <c r="D63" s="5"/>
      <c r="K63" s="2"/>
      <c r="N63" s="74"/>
      <c r="O63" s="74"/>
      <c r="P63" s="74"/>
    </row>
    <row r="64" spans="1:17" ht="15" customHeight="1" x14ac:dyDescent="0.25">
      <c r="C64" s="26" t="s">
        <v>33</v>
      </c>
      <c r="D64" s="28"/>
      <c r="E64" s="29"/>
      <c r="N64" s="4"/>
      <c r="O64" s="4"/>
      <c r="P64" s="4"/>
    </row>
    <row r="65" spans="3:5" x14ac:dyDescent="0.25">
      <c r="C65" s="27" t="s">
        <v>34</v>
      </c>
      <c r="D65" s="30"/>
      <c r="E65" s="31"/>
    </row>
  </sheetData>
  <mergeCells count="15">
    <mergeCell ref="I1:P2"/>
    <mergeCell ref="I3:P4"/>
    <mergeCell ref="I5:P6"/>
    <mergeCell ref="I7:P8"/>
    <mergeCell ref="C60:C61"/>
    <mergeCell ref="I38:J38"/>
    <mergeCell ref="A10:F10"/>
    <mergeCell ref="N63:P63"/>
    <mergeCell ref="L12:P12"/>
    <mergeCell ref="I12:K12"/>
    <mergeCell ref="A12:A13"/>
    <mergeCell ref="B12:B13"/>
    <mergeCell ref="D12:G12"/>
    <mergeCell ref="C12:C13"/>
    <mergeCell ref="A62:K62"/>
  </mergeCells>
  <pageMargins left="0.7" right="0.7" top="0.75" bottom="0.75" header="0.3" footer="0.3"/>
  <pageSetup paperSize="8" scale="8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2026-10-29T12:44:22Z</dcterms:modified>
</cp:coreProperties>
</file>